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6\"/>
    </mc:Choice>
  </mc:AlternateContent>
  <bookViews>
    <workbookView xWindow="0" yWindow="0" windowWidth="15390" windowHeight="8340"/>
  </bookViews>
  <sheets>
    <sheet name="Utah Daily Data 5 Year" sheetId="5" r:id="rId1"/>
    <sheet name="Frozen Customer Counts" sheetId="2" r:id="rId2"/>
  </sheets>
  <calcPr calcId="152511"/>
</workbook>
</file>

<file path=xl/calcChain.xml><?xml version="1.0" encoding="utf-8"?>
<calcChain xmlns="http://schemas.openxmlformats.org/spreadsheetml/2006/main">
  <c r="F3" i="5" l="1"/>
  <c r="G3" i="5" s="1"/>
  <c r="H3" i="5" s="1"/>
  <c r="F4" i="5"/>
  <c r="G4" i="5" s="1"/>
  <c r="H4" i="5" s="1"/>
  <c r="F5" i="5"/>
  <c r="G5" i="5" s="1"/>
  <c r="H5" i="5" s="1"/>
  <c r="F6" i="5"/>
  <c r="G6" i="5" s="1"/>
  <c r="H6" i="5" s="1"/>
  <c r="F7" i="5"/>
  <c r="G7" i="5" s="1"/>
  <c r="H7" i="5" s="1"/>
  <c r="F8" i="5"/>
  <c r="G8" i="5" s="1"/>
  <c r="H8" i="5" s="1"/>
  <c r="F9" i="5"/>
  <c r="G9" i="5" s="1"/>
  <c r="H9" i="5" s="1"/>
  <c r="F10" i="5"/>
  <c r="G10" i="5" s="1"/>
  <c r="H10" i="5" s="1"/>
  <c r="F11" i="5"/>
  <c r="G11" i="5" s="1"/>
  <c r="H11" i="5" s="1"/>
  <c r="F12" i="5"/>
  <c r="G12" i="5" s="1"/>
  <c r="H12" i="5" s="1"/>
  <c r="F13" i="5"/>
  <c r="G13" i="5" s="1"/>
  <c r="H13" i="5" s="1"/>
  <c r="F14" i="5"/>
  <c r="G14" i="5" s="1"/>
  <c r="H14" i="5" s="1"/>
  <c r="F15" i="5"/>
  <c r="G15" i="5" s="1"/>
  <c r="H15" i="5" s="1"/>
  <c r="F16" i="5"/>
  <c r="G16" i="5" s="1"/>
  <c r="H16" i="5" s="1"/>
  <c r="F17" i="5"/>
  <c r="G17" i="5" s="1"/>
  <c r="H17" i="5" s="1"/>
  <c r="F18" i="5"/>
  <c r="G18" i="5" s="1"/>
  <c r="H18" i="5" s="1"/>
  <c r="F19" i="5"/>
  <c r="G19" i="5" s="1"/>
  <c r="H19" i="5" s="1"/>
  <c r="F20" i="5"/>
  <c r="G20" i="5" s="1"/>
  <c r="H20" i="5" s="1"/>
  <c r="F21" i="5"/>
  <c r="G21" i="5" s="1"/>
  <c r="H21" i="5" s="1"/>
  <c r="F22" i="5"/>
  <c r="G22" i="5" s="1"/>
  <c r="H22" i="5" s="1"/>
  <c r="F23" i="5"/>
  <c r="G23" i="5" s="1"/>
  <c r="H23" i="5" s="1"/>
  <c r="F24" i="5"/>
  <c r="G24" i="5" s="1"/>
  <c r="H24" i="5" s="1"/>
  <c r="F25" i="5"/>
  <c r="G25" i="5" s="1"/>
  <c r="H25" i="5" s="1"/>
  <c r="F26" i="5"/>
  <c r="G26" i="5" s="1"/>
  <c r="H26" i="5" s="1"/>
  <c r="F27" i="5"/>
  <c r="G27" i="5" s="1"/>
  <c r="H27" i="5" s="1"/>
  <c r="F28" i="5"/>
  <c r="G28" i="5" s="1"/>
  <c r="H28" i="5" s="1"/>
  <c r="F29" i="5"/>
  <c r="G29" i="5" s="1"/>
  <c r="H29" i="5" s="1"/>
  <c r="F30" i="5"/>
  <c r="G30" i="5" s="1"/>
  <c r="H30" i="5" s="1"/>
  <c r="F31" i="5"/>
  <c r="G31" i="5" s="1"/>
  <c r="H31" i="5" s="1"/>
  <c r="F32" i="5"/>
  <c r="G32" i="5" s="1"/>
  <c r="H32" i="5" s="1"/>
  <c r="F33" i="5"/>
  <c r="G33" i="5" s="1"/>
  <c r="H33" i="5" s="1"/>
  <c r="F34" i="5"/>
  <c r="G34" i="5" s="1"/>
  <c r="H34" i="5" s="1"/>
  <c r="F35" i="5"/>
  <c r="G35" i="5" s="1"/>
  <c r="H35" i="5" s="1"/>
  <c r="F36" i="5"/>
  <c r="G36" i="5" s="1"/>
  <c r="H36" i="5" s="1"/>
  <c r="F37" i="5"/>
  <c r="G37" i="5" s="1"/>
  <c r="H37" i="5" s="1"/>
  <c r="F38" i="5"/>
  <c r="G38" i="5" s="1"/>
  <c r="H38" i="5" s="1"/>
  <c r="F39" i="5"/>
  <c r="G39" i="5" s="1"/>
  <c r="H39" i="5" s="1"/>
  <c r="F40" i="5"/>
  <c r="G40" i="5" s="1"/>
  <c r="H40" i="5" s="1"/>
  <c r="F41" i="5"/>
  <c r="G41" i="5" s="1"/>
  <c r="H41" i="5" s="1"/>
  <c r="F42" i="5"/>
  <c r="G42" i="5" s="1"/>
  <c r="H42" i="5" s="1"/>
  <c r="F43" i="5"/>
  <c r="G43" i="5" s="1"/>
  <c r="H43" i="5" s="1"/>
  <c r="F44" i="5"/>
  <c r="G44" i="5" s="1"/>
  <c r="H44" i="5" s="1"/>
  <c r="F45" i="5"/>
  <c r="G45" i="5" s="1"/>
  <c r="H45" i="5" s="1"/>
  <c r="F46" i="5"/>
  <c r="G46" i="5" s="1"/>
  <c r="H46" i="5" s="1"/>
  <c r="F47" i="5"/>
  <c r="G47" i="5" s="1"/>
  <c r="H47" i="5" s="1"/>
  <c r="F48" i="5"/>
  <c r="G48" i="5" s="1"/>
  <c r="H48" i="5" s="1"/>
  <c r="F49" i="5"/>
  <c r="G49" i="5" s="1"/>
  <c r="H49" i="5" s="1"/>
  <c r="F50" i="5"/>
  <c r="G50" i="5" s="1"/>
  <c r="H50" i="5" s="1"/>
  <c r="F51" i="5"/>
  <c r="G51" i="5" s="1"/>
  <c r="H51" i="5" s="1"/>
  <c r="F52" i="5"/>
  <c r="G52" i="5" s="1"/>
  <c r="H52" i="5" s="1"/>
  <c r="F53" i="5"/>
  <c r="G53" i="5" s="1"/>
  <c r="H53" i="5" s="1"/>
  <c r="F54" i="5"/>
  <c r="G54" i="5" s="1"/>
  <c r="H54" i="5" s="1"/>
  <c r="F55" i="5"/>
  <c r="G55" i="5" s="1"/>
  <c r="H55" i="5" s="1"/>
  <c r="F56" i="5"/>
  <c r="G56" i="5" s="1"/>
  <c r="H56" i="5" s="1"/>
  <c r="F57" i="5"/>
  <c r="G57" i="5" s="1"/>
  <c r="H57" i="5" s="1"/>
  <c r="F58" i="5"/>
  <c r="G58" i="5" s="1"/>
  <c r="H58" i="5" s="1"/>
  <c r="F59" i="5"/>
  <c r="G59" i="5" s="1"/>
  <c r="H59" i="5" s="1"/>
  <c r="F60" i="5"/>
  <c r="G60" i="5" s="1"/>
  <c r="H60" i="5" s="1"/>
  <c r="F61" i="5"/>
  <c r="G61" i="5" s="1"/>
  <c r="H61" i="5" s="1"/>
  <c r="F62" i="5"/>
  <c r="G62" i="5" s="1"/>
  <c r="H62" i="5" s="1"/>
  <c r="F63" i="5"/>
  <c r="G63" i="5" s="1"/>
  <c r="H63" i="5" s="1"/>
  <c r="F64" i="5"/>
  <c r="G64" i="5" s="1"/>
  <c r="H64" i="5" s="1"/>
  <c r="F65" i="5"/>
  <c r="G65" i="5" s="1"/>
  <c r="H65" i="5" s="1"/>
  <c r="F66" i="5"/>
  <c r="G66" i="5" s="1"/>
  <c r="H66" i="5" s="1"/>
  <c r="F67" i="5"/>
  <c r="G67" i="5" s="1"/>
  <c r="H67" i="5" s="1"/>
  <c r="F68" i="5"/>
  <c r="G68" i="5" s="1"/>
  <c r="H68" i="5" s="1"/>
  <c r="F69" i="5"/>
  <c r="G69" i="5" s="1"/>
  <c r="H69" i="5" s="1"/>
  <c r="F70" i="5"/>
  <c r="G70" i="5" s="1"/>
  <c r="H70" i="5" s="1"/>
  <c r="F71" i="5"/>
  <c r="G71" i="5" s="1"/>
  <c r="H71" i="5" s="1"/>
  <c r="F72" i="5"/>
  <c r="G72" i="5" s="1"/>
  <c r="H72" i="5" s="1"/>
  <c r="F73" i="5"/>
  <c r="G73" i="5" s="1"/>
  <c r="H73" i="5" s="1"/>
  <c r="F74" i="5"/>
  <c r="G74" i="5" s="1"/>
  <c r="H74" i="5" s="1"/>
  <c r="F75" i="5"/>
  <c r="G75" i="5" s="1"/>
  <c r="H75" i="5" s="1"/>
  <c r="F76" i="5"/>
  <c r="G76" i="5" s="1"/>
  <c r="H76" i="5" s="1"/>
  <c r="F77" i="5"/>
  <c r="G77" i="5" s="1"/>
  <c r="H77" i="5" s="1"/>
  <c r="F78" i="5"/>
  <c r="G78" i="5" s="1"/>
  <c r="H78" i="5" s="1"/>
  <c r="F79" i="5"/>
  <c r="G79" i="5" s="1"/>
  <c r="H79" i="5" s="1"/>
  <c r="F80" i="5"/>
  <c r="G80" i="5" s="1"/>
  <c r="H80" i="5" s="1"/>
  <c r="F81" i="5"/>
  <c r="G81" i="5" s="1"/>
  <c r="H81" i="5" s="1"/>
  <c r="F82" i="5"/>
  <c r="G82" i="5" s="1"/>
  <c r="H82" i="5" s="1"/>
  <c r="F83" i="5"/>
  <c r="G83" i="5" s="1"/>
  <c r="H83" i="5" s="1"/>
  <c r="F84" i="5"/>
  <c r="G84" i="5" s="1"/>
  <c r="H84" i="5" s="1"/>
  <c r="F85" i="5"/>
  <c r="G85" i="5" s="1"/>
  <c r="H85" i="5" s="1"/>
  <c r="F86" i="5"/>
  <c r="G86" i="5" s="1"/>
  <c r="H86" i="5" s="1"/>
  <c r="F87" i="5"/>
  <c r="G87" i="5" s="1"/>
  <c r="H87" i="5" s="1"/>
  <c r="F88" i="5"/>
  <c r="G88" i="5" s="1"/>
  <c r="H88" i="5" s="1"/>
  <c r="F89" i="5"/>
  <c r="G89" i="5" s="1"/>
  <c r="H89" i="5" s="1"/>
  <c r="F90" i="5"/>
  <c r="G90" i="5" s="1"/>
  <c r="H90" i="5" s="1"/>
  <c r="F91" i="5"/>
  <c r="G91" i="5" s="1"/>
  <c r="H91" i="5" s="1"/>
  <c r="F92" i="5"/>
  <c r="G92" i="5" s="1"/>
  <c r="H92" i="5" s="1"/>
  <c r="F93" i="5"/>
  <c r="G93" i="5" s="1"/>
  <c r="H93" i="5" s="1"/>
  <c r="F94" i="5"/>
  <c r="G94" i="5" s="1"/>
  <c r="H94" i="5" s="1"/>
  <c r="F95" i="5"/>
  <c r="G95" i="5" s="1"/>
  <c r="H95" i="5" s="1"/>
  <c r="F96" i="5"/>
  <c r="G96" i="5" s="1"/>
  <c r="H96" i="5" s="1"/>
  <c r="F97" i="5"/>
  <c r="G97" i="5" s="1"/>
  <c r="H97" i="5" s="1"/>
  <c r="F98" i="5"/>
  <c r="G98" i="5" s="1"/>
  <c r="H98" i="5" s="1"/>
  <c r="F99" i="5"/>
  <c r="G99" i="5" s="1"/>
  <c r="H99" i="5" s="1"/>
  <c r="F100" i="5"/>
  <c r="G100" i="5" s="1"/>
  <c r="H100" i="5" s="1"/>
  <c r="F101" i="5"/>
  <c r="G101" i="5" s="1"/>
  <c r="H101" i="5" s="1"/>
  <c r="F102" i="5"/>
  <c r="G102" i="5" s="1"/>
  <c r="H102" i="5" s="1"/>
  <c r="F103" i="5"/>
  <c r="G103" i="5" s="1"/>
  <c r="H103" i="5" s="1"/>
  <c r="F104" i="5"/>
  <c r="G104" i="5" s="1"/>
  <c r="H104" i="5" s="1"/>
  <c r="F105" i="5"/>
  <c r="G105" i="5" s="1"/>
  <c r="H105" i="5" s="1"/>
  <c r="F106" i="5"/>
  <c r="G106" i="5" s="1"/>
  <c r="H106" i="5" s="1"/>
  <c r="F107" i="5"/>
  <c r="G107" i="5" s="1"/>
  <c r="H107" i="5" s="1"/>
  <c r="F108" i="5"/>
  <c r="G108" i="5" s="1"/>
  <c r="H108" i="5" s="1"/>
  <c r="F109" i="5"/>
  <c r="G109" i="5" s="1"/>
  <c r="H109" i="5" s="1"/>
  <c r="F110" i="5"/>
  <c r="G110" i="5" s="1"/>
  <c r="H110" i="5" s="1"/>
  <c r="F111" i="5"/>
  <c r="G111" i="5" s="1"/>
  <c r="H111" i="5" s="1"/>
  <c r="F112" i="5"/>
  <c r="G112" i="5" s="1"/>
  <c r="H112" i="5" s="1"/>
  <c r="F113" i="5"/>
  <c r="G113" i="5" s="1"/>
  <c r="H113" i="5" s="1"/>
  <c r="F114" i="5"/>
  <c r="G114" i="5" s="1"/>
  <c r="H114" i="5" s="1"/>
  <c r="F115" i="5"/>
  <c r="G115" i="5" s="1"/>
  <c r="H115" i="5" s="1"/>
  <c r="F116" i="5"/>
  <c r="G116" i="5" s="1"/>
  <c r="H116" i="5" s="1"/>
  <c r="F117" i="5"/>
  <c r="G117" i="5" s="1"/>
  <c r="H117" i="5" s="1"/>
  <c r="F118" i="5"/>
  <c r="G118" i="5" s="1"/>
  <c r="H118" i="5" s="1"/>
  <c r="F119" i="5"/>
  <c r="G119" i="5" s="1"/>
  <c r="H119" i="5" s="1"/>
  <c r="F120" i="5"/>
  <c r="G120" i="5" s="1"/>
  <c r="H120" i="5" s="1"/>
  <c r="F121" i="5"/>
  <c r="G121" i="5" s="1"/>
  <c r="H121" i="5" s="1"/>
  <c r="F122" i="5"/>
  <c r="G122" i="5" s="1"/>
  <c r="H122" i="5" s="1"/>
  <c r="F123" i="5"/>
  <c r="G123" i="5" s="1"/>
  <c r="H123" i="5" s="1"/>
  <c r="F124" i="5"/>
  <c r="G124" i="5" s="1"/>
  <c r="H124" i="5" s="1"/>
  <c r="F125" i="5"/>
  <c r="G125" i="5" s="1"/>
  <c r="H125" i="5" s="1"/>
  <c r="F126" i="5"/>
  <c r="G126" i="5" s="1"/>
  <c r="H126" i="5" s="1"/>
  <c r="F127" i="5"/>
  <c r="G127" i="5" s="1"/>
  <c r="H127" i="5" s="1"/>
  <c r="F128" i="5"/>
  <c r="G128" i="5" s="1"/>
  <c r="H128" i="5" s="1"/>
  <c r="F129" i="5"/>
  <c r="G129" i="5" s="1"/>
  <c r="H129" i="5" s="1"/>
  <c r="F130" i="5"/>
  <c r="G130" i="5" s="1"/>
  <c r="H130" i="5" s="1"/>
  <c r="F131" i="5"/>
  <c r="G131" i="5" s="1"/>
  <c r="H131" i="5" s="1"/>
  <c r="F132" i="5"/>
  <c r="G132" i="5" s="1"/>
  <c r="H132" i="5" s="1"/>
  <c r="F133" i="5"/>
  <c r="G133" i="5" s="1"/>
  <c r="H133" i="5" s="1"/>
  <c r="F134" i="5"/>
  <c r="G134" i="5" s="1"/>
  <c r="H134" i="5" s="1"/>
  <c r="F135" i="5"/>
  <c r="G135" i="5" s="1"/>
  <c r="H135" i="5" s="1"/>
  <c r="F136" i="5"/>
  <c r="G136" i="5" s="1"/>
  <c r="H136" i="5" s="1"/>
  <c r="F137" i="5"/>
  <c r="G137" i="5" s="1"/>
  <c r="H137" i="5" s="1"/>
  <c r="F138" i="5"/>
  <c r="G138" i="5" s="1"/>
  <c r="H138" i="5" s="1"/>
  <c r="F139" i="5"/>
  <c r="G139" i="5" s="1"/>
  <c r="H139" i="5" s="1"/>
  <c r="F140" i="5"/>
  <c r="G140" i="5" s="1"/>
  <c r="H140" i="5" s="1"/>
  <c r="F141" i="5"/>
  <c r="G141" i="5" s="1"/>
  <c r="H141" i="5" s="1"/>
  <c r="F142" i="5"/>
  <c r="G142" i="5" s="1"/>
  <c r="H142" i="5" s="1"/>
  <c r="F143" i="5"/>
  <c r="G143" i="5" s="1"/>
  <c r="H143" i="5" s="1"/>
  <c r="F144" i="5"/>
  <c r="G144" i="5" s="1"/>
  <c r="H144" i="5" s="1"/>
  <c r="F145" i="5"/>
  <c r="G145" i="5" s="1"/>
  <c r="H145" i="5" s="1"/>
  <c r="F146" i="5"/>
  <c r="G146" i="5" s="1"/>
  <c r="H146" i="5" s="1"/>
  <c r="F147" i="5"/>
  <c r="G147" i="5" s="1"/>
  <c r="H147" i="5" s="1"/>
  <c r="F148" i="5"/>
  <c r="G148" i="5" s="1"/>
  <c r="H148" i="5" s="1"/>
  <c r="F149" i="5"/>
  <c r="G149" i="5" s="1"/>
  <c r="H149" i="5" s="1"/>
  <c r="F150" i="5"/>
  <c r="G150" i="5" s="1"/>
  <c r="H150" i="5" s="1"/>
  <c r="F151" i="5"/>
  <c r="G151" i="5" s="1"/>
  <c r="H151" i="5" s="1"/>
  <c r="F152" i="5"/>
  <c r="G152" i="5" s="1"/>
  <c r="H152" i="5" s="1"/>
  <c r="F153" i="5"/>
  <c r="G153" i="5" s="1"/>
  <c r="H153" i="5" s="1"/>
  <c r="F154" i="5"/>
  <c r="G154" i="5" s="1"/>
  <c r="H154" i="5" s="1"/>
  <c r="F155" i="5"/>
  <c r="G155" i="5" s="1"/>
  <c r="H155" i="5" s="1"/>
  <c r="F156" i="5"/>
  <c r="G156" i="5" s="1"/>
  <c r="H156" i="5" s="1"/>
  <c r="F157" i="5"/>
  <c r="G157" i="5" s="1"/>
  <c r="H157" i="5" s="1"/>
  <c r="F158" i="5"/>
  <c r="G158" i="5" s="1"/>
  <c r="H158" i="5" s="1"/>
  <c r="F159" i="5"/>
  <c r="G159" i="5" s="1"/>
  <c r="H159" i="5" s="1"/>
  <c r="F160" i="5"/>
  <c r="G160" i="5" s="1"/>
  <c r="H160" i="5" s="1"/>
  <c r="F161" i="5"/>
  <c r="G161" i="5" s="1"/>
  <c r="H161" i="5" s="1"/>
  <c r="F162" i="5"/>
  <c r="G162" i="5" s="1"/>
  <c r="H162" i="5" s="1"/>
  <c r="F163" i="5"/>
  <c r="G163" i="5" s="1"/>
  <c r="H163" i="5" s="1"/>
  <c r="F164" i="5"/>
  <c r="G164" i="5" s="1"/>
  <c r="H164" i="5" s="1"/>
  <c r="F165" i="5"/>
  <c r="G165" i="5" s="1"/>
  <c r="H165" i="5" s="1"/>
  <c r="F166" i="5"/>
  <c r="G166" i="5" s="1"/>
  <c r="H166" i="5" s="1"/>
  <c r="F167" i="5"/>
  <c r="G167" i="5" s="1"/>
  <c r="H167" i="5" s="1"/>
  <c r="F168" i="5"/>
  <c r="G168" i="5" s="1"/>
  <c r="H168" i="5" s="1"/>
  <c r="F169" i="5"/>
  <c r="G169" i="5" s="1"/>
  <c r="H169" i="5" s="1"/>
  <c r="F170" i="5"/>
  <c r="G170" i="5" s="1"/>
  <c r="H170" i="5" s="1"/>
  <c r="F171" i="5"/>
  <c r="G171" i="5" s="1"/>
  <c r="H171" i="5" s="1"/>
  <c r="F172" i="5"/>
  <c r="G172" i="5" s="1"/>
  <c r="H172" i="5" s="1"/>
  <c r="F173" i="5"/>
  <c r="G173" i="5" s="1"/>
  <c r="H173" i="5" s="1"/>
  <c r="F174" i="5"/>
  <c r="G174" i="5" s="1"/>
  <c r="H174" i="5" s="1"/>
  <c r="F175" i="5"/>
  <c r="G175" i="5" s="1"/>
  <c r="H175" i="5" s="1"/>
  <c r="F176" i="5"/>
  <c r="G176" i="5" s="1"/>
  <c r="H176" i="5" s="1"/>
  <c r="F177" i="5"/>
  <c r="G177" i="5" s="1"/>
  <c r="H177" i="5" s="1"/>
  <c r="F178" i="5"/>
  <c r="G178" i="5" s="1"/>
  <c r="H178" i="5" s="1"/>
  <c r="F179" i="5"/>
  <c r="G179" i="5" s="1"/>
  <c r="H179" i="5" s="1"/>
  <c r="F180" i="5"/>
  <c r="G180" i="5" s="1"/>
  <c r="H180" i="5" s="1"/>
  <c r="F181" i="5"/>
  <c r="G181" i="5" s="1"/>
  <c r="H181" i="5" s="1"/>
  <c r="F182" i="5"/>
  <c r="G182" i="5" s="1"/>
  <c r="H182" i="5" s="1"/>
  <c r="F183" i="5"/>
  <c r="G183" i="5" s="1"/>
  <c r="H183" i="5" s="1"/>
  <c r="F184" i="5"/>
  <c r="G184" i="5" s="1"/>
  <c r="H184" i="5" s="1"/>
  <c r="F185" i="5"/>
  <c r="G185" i="5" s="1"/>
  <c r="H185" i="5" s="1"/>
  <c r="F186" i="5"/>
  <c r="G186" i="5" s="1"/>
  <c r="H186" i="5" s="1"/>
  <c r="F187" i="5"/>
  <c r="G187" i="5" s="1"/>
  <c r="H187" i="5" s="1"/>
  <c r="F188" i="5"/>
  <c r="G188" i="5" s="1"/>
  <c r="H188" i="5" s="1"/>
  <c r="F189" i="5"/>
  <c r="G189" i="5" s="1"/>
  <c r="H189" i="5" s="1"/>
  <c r="F190" i="5"/>
  <c r="G190" i="5" s="1"/>
  <c r="H190" i="5" s="1"/>
  <c r="F191" i="5"/>
  <c r="G191" i="5" s="1"/>
  <c r="H191" i="5" s="1"/>
  <c r="F192" i="5"/>
  <c r="G192" i="5" s="1"/>
  <c r="H192" i="5" s="1"/>
  <c r="F193" i="5"/>
  <c r="G193" i="5" s="1"/>
  <c r="H193" i="5" s="1"/>
  <c r="F194" i="5"/>
  <c r="G194" i="5" s="1"/>
  <c r="H194" i="5" s="1"/>
  <c r="F195" i="5"/>
  <c r="G195" i="5" s="1"/>
  <c r="H195" i="5" s="1"/>
  <c r="F196" i="5"/>
  <c r="G196" i="5" s="1"/>
  <c r="H196" i="5" s="1"/>
  <c r="F197" i="5"/>
  <c r="G197" i="5" s="1"/>
  <c r="H197" i="5" s="1"/>
  <c r="F198" i="5"/>
  <c r="G198" i="5" s="1"/>
  <c r="H198" i="5" s="1"/>
  <c r="F199" i="5"/>
  <c r="G199" i="5" s="1"/>
  <c r="H199" i="5" s="1"/>
  <c r="F200" i="5"/>
  <c r="G200" i="5" s="1"/>
  <c r="H200" i="5" s="1"/>
  <c r="F201" i="5"/>
  <c r="G201" i="5" s="1"/>
  <c r="H201" i="5" s="1"/>
  <c r="F202" i="5"/>
  <c r="G202" i="5" s="1"/>
  <c r="H202" i="5" s="1"/>
  <c r="F203" i="5"/>
  <c r="G203" i="5" s="1"/>
  <c r="H203" i="5" s="1"/>
  <c r="F204" i="5"/>
  <c r="G204" i="5" s="1"/>
  <c r="H204" i="5" s="1"/>
  <c r="F205" i="5"/>
  <c r="G205" i="5" s="1"/>
  <c r="H205" i="5" s="1"/>
  <c r="F206" i="5"/>
  <c r="G206" i="5" s="1"/>
  <c r="H206" i="5" s="1"/>
  <c r="F207" i="5"/>
  <c r="G207" i="5" s="1"/>
  <c r="H207" i="5" s="1"/>
  <c r="F208" i="5"/>
  <c r="G208" i="5" s="1"/>
  <c r="H208" i="5" s="1"/>
  <c r="F209" i="5"/>
  <c r="G209" i="5" s="1"/>
  <c r="H209" i="5" s="1"/>
  <c r="F210" i="5"/>
  <c r="G210" i="5" s="1"/>
  <c r="H210" i="5" s="1"/>
  <c r="F211" i="5"/>
  <c r="G211" i="5" s="1"/>
  <c r="H211" i="5" s="1"/>
  <c r="F212" i="5"/>
  <c r="G212" i="5" s="1"/>
  <c r="H212" i="5" s="1"/>
  <c r="F213" i="5"/>
  <c r="G213" i="5" s="1"/>
  <c r="H213" i="5" s="1"/>
  <c r="F214" i="5"/>
  <c r="G214" i="5" s="1"/>
  <c r="H214" i="5" s="1"/>
  <c r="F215" i="5"/>
  <c r="G215" i="5" s="1"/>
  <c r="H215" i="5" s="1"/>
  <c r="F216" i="5"/>
  <c r="G216" i="5" s="1"/>
  <c r="H216" i="5" s="1"/>
  <c r="F217" i="5"/>
  <c r="G217" i="5" s="1"/>
  <c r="H217" i="5" s="1"/>
  <c r="F218" i="5"/>
  <c r="G218" i="5" s="1"/>
  <c r="H218" i="5" s="1"/>
  <c r="F219" i="5"/>
  <c r="G219" i="5" s="1"/>
  <c r="H219" i="5" s="1"/>
  <c r="F220" i="5"/>
  <c r="G220" i="5" s="1"/>
  <c r="H220" i="5" s="1"/>
  <c r="F221" i="5"/>
  <c r="G221" i="5" s="1"/>
  <c r="H221" i="5" s="1"/>
  <c r="F222" i="5"/>
  <c r="G222" i="5" s="1"/>
  <c r="H222" i="5" s="1"/>
  <c r="F223" i="5"/>
  <c r="G223" i="5" s="1"/>
  <c r="H223" i="5" s="1"/>
  <c r="F224" i="5"/>
  <c r="G224" i="5" s="1"/>
  <c r="H224" i="5" s="1"/>
  <c r="F225" i="5"/>
  <c r="G225" i="5" s="1"/>
  <c r="H225" i="5" s="1"/>
  <c r="F226" i="5"/>
  <c r="G226" i="5" s="1"/>
  <c r="H226" i="5" s="1"/>
  <c r="F227" i="5"/>
  <c r="G227" i="5" s="1"/>
  <c r="H227" i="5" s="1"/>
  <c r="F228" i="5"/>
  <c r="G228" i="5" s="1"/>
  <c r="H228" i="5" s="1"/>
  <c r="F229" i="5"/>
  <c r="G229" i="5" s="1"/>
  <c r="H229" i="5" s="1"/>
  <c r="F230" i="5"/>
  <c r="G230" i="5" s="1"/>
  <c r="H230" i="5" s="1"/>
  <c r="F231" i="5"/>
  <c r="G231" i="5" s="1"/>
  <c r="H231" i="5" s="1"/>
  <c r="F232" i="5"/>
  <c r="G232" i="5" s="1"/>
  <c r="H232" i="5" s="1"/>
  <c r="F233" i="5"/>
  <c r="G233" i="5" s="1"/>
  <c r="H233" i="5" s="1"/>
  <c r="F234" i="5"/>
  <c r="G234" i="5" s="1"/>
  <c r="H234" i="5" s="1"/>
  <c r="F235" i="5"/>
  <c r="G235" i="5" s="1"/>
  <c r="H235" i="5" s="1"/>
  <c r="F236" i="5"/>
  <c r="G236" i="5" s="1"/>
  <c r="H236" i="5" s="1"/>
  <c r="F237" i="5"/>
  <c r="G237" i="5" s="1"/>
  <c r="H237" i="5" s="1"/>
  <c r="F238" i="5"/>
  <c r="G238" i="5" s="1"/>
  <c r="H238" i="5" s="1"/>
  <c r="F239" i="5"/>
  <c r="G239" i="5" s="1"/>
  <c r="H239" i="5" s="1"/>
  <c r="F240" i="5"/>
  <c r="G240" i="5" s="1"/>
  <c r="H240" i="5" s="1"/>
  <c r="F241" i="5"/>
  <c r="G241" i="5" s="1"/>
  <c r="H241" i="5" s="1"/>
  <c r="F242" i="5"/>
  <c r="G242" i="5" s="1"/>
  <c r="H242" i="5" s="1"/>
  <c r="F243" i="5"/>
  <c r="G243" i="5" s="1"/>
  <c r="H243" i="5" s="1"/>
  <c r="F244" i="5"/>
  <c r="G244" i="5" s="1"/>
  <c r="H244" i="5" s="1"/>
  <c r="F245" i="5"/>
  <c r="G245" i="5" s="1"/>
  <c r="H245" i="5" s="1"/>
  <c r="F246" i="5"/>
  <c r="G246" i="5" s="1"/>
  <c r="H246" i="5" s="1"/>
  <c r="F247" i="5"/>
  <c r="G247" i="5" s="1"/>
  <c r="H247" i="5" s="1"/>
  <c r="F248" i="5"/>
  <c r="G248" i="5" s="1"/>
  <c r="H248" i="5" s="1"/>
  <c r="F249" i="5"/>
  <c r="G249" i="5" s="1"/>
  <c r="H249" i="5" s="1"/>
  <c r="F250" i="5"/>
  <c r="G250" i="5" s="1"/>
  <c r="H250" i="5" s="1"/>
  <c r="F251" i="5"/>
  <c r="G251" i="5" s="1"/>
  <c r="H251" i="5" s="1"/>
  <c r="F252" i="5"/>
  <c r="G252" i="5" s="1"/>
  <c r="H252" i="5" s="1"/>
  <c r="F253" i="5"/>
  <c r="G253" i="5" s="1"/>
  <c r="H253" i="5" s="1"/>
  <c r="F254" i="5"/>
  <c r="G254" i="5" s="1"/>
  <c r="H254" i="5" s="1"/>
  <c r="F255" i="5"/>
  <c r="G255" i="5" s="1"/>
  <c r="H255" i="5" s="1"/>
  <c r="F256" i="5"/>
  <c r="G256" i="5" s="1"/>
  <c r="H256" i="5" s="1"/>
  <c r="F257" i="5"/>
  <c r="G257" i="5" s="1"/>
  <c r="H257" i="5" s="1"/>
  <c r="F258" i="5"/>
  <c r="G258" i="5" s="1"/>
  <c r="H258" i="5" s="1"/>
  <c r="F259" i="5"/>
  <c r="G259" i="5" s="1"/>
  <c r="H259" i="5" s="1"/>
  <c r="F260" i="5"/>
  <c r="G260" i="5" s="1"/>
  <c r="H260" i="5" s="1"/>
  <c r="F261" i="5"/>
  <c r="G261" i="5" s="1"/>
  <c r="H261" i="5" s="1"/>
  <c r="F262" i="5"/>
  <c r="G262" i="5" s="1"/>
  <c r="H262" i="5" s="1"/>
  <c r="F263" i="5"/>
  <c r="G263" i="5" s="1"/>
  <c r="H263" i="5" s="1"/>
  <c r="F264" i="5"/>
  <c r="G264" i="5" s="1"/>
  <c r="H264" i="5" s="1"/>
  <c r="F265" i="5"/>
  <c r="G265" i="5" s="1"/>
  <c r="H265" i="5" s="1"/>
  <c r="F266" i="5"/>
  <c r="G266" i="5" s="1"/>
  <c r="H266" i="5" s="1"/>
  <c r="F267" i="5"/>
  <c r="G267" i="5" s="1"/>
  <c r="H267" i="5" s="1"/>
  <c r="F268" i="5"/>
  <c r="G268" i="5" s="1"/>
  <c r="H268" i="5" s="1"/>
  <c r="F269" i="5"/>
  <c r="G269" i="5" s="1"/>
  <c r="H269" i="5" s="1"/>
  <c r="F270" i="5"/>
  <c r="G270" i="5" s="1"/>
  <c r="H270" i="5" s="1"/>
  <c r="F271" i="5"/>
  <c r="G271" i="5" s="1"/>
  <c r="H271" i="5" s="1"/>
  <c r="F272" i="5"/>
  <c r="G272" i="5" s="1"/>
  <c r="H272" i="5" s="1"/>
  <c r="F273" i="5"/>
  <c r="G273" i="5" s="1"/>
  <c r="H273" i="5" s="1"/>
  <c r="F274" i="5"/>
  <c r="G274" i="5" s="1"/>
  <c r="H274" i="5" s="1"/>
  <c r="F275" i="5"/>
  <c r="G275" i="5" s="1"/>
  <c r="H275" i="5" s="1"/>
  <c r="F276" i="5"/>
  <c r="G276" i="5" s="1"/>
  <c r="H276" i="5" s="1"/>
  <c r="F277" i="5"/>
  <c r="G277" i="5" s="1"/>
  <c r="H277" i="5" s="1"/>
  <c r="F278" i="5"/>
  <c r="G278" i="5" s="1"/>
  <c r="H278" i="5" s="1"/>
  <c r="F279" i="5"/>
  <c r="G279" i="5" s="1"/>
  <c r="H279" i="5" s="1"/>
  <c r="F280" i="5"/>
  <c r="G280" i="5" s="1"/>
  <c r="H280" i="5" s="1"/>
  <c r="F281" i="5"/>
  <c r="G281" i="5" s="1"/>
  <c r="H281" i="5" s="1"/>
  <c r="F282" i="5"/>
  <c r="G282" i="5" s="1"/>
  <c r="H282" i="5" s="1"/>
  <c r="F283" i="5"/>
  <c r="G283" i="5" s="1"/>
  <c r="H283" i="5" s="1"/>
  <c r="F284" i="5"/>
  <c r="G284" i="5" s="1"/>
  <c r="H284" i="5" s="1"/>
  <c r="F285" i="5"/>
  <c r="G285" i="5" s="1"/>
  <c r="H285" i="5" s="1"/>
  <c r="F286" i="5"/>
  <c r="G286" i="5" s="1"/>
  <c r="H286" i="5" s="1"/>
  <c r="F287" i="5"/>
  <c r="G287" i="5" s="1"/>
  <c r="H287" i="5" s="1"/>
  <c r="F288" i="5"/>
  <c r="G288" i="5" s="1"/>
  <c r="H288" i="5" s="1"/>
  <c r="F289" i="5"/>
  <c r="G289" i="5" s="1"/>
  <c r="H289" i="5" s="1"/>
  <c r="F290" i="5"/>
  <c r="G290" i="5" s="1"/>
  <c r="H290" i="5" s="1"/>
  <c r="F291" i="5"/>
  <c r="G291" i="5" s="1"/>
  <c r="H291" i="5" s="1"/>
  <c r="F292" i="5"/>
  <c r="G292" i="5" s="1"/>
  <c r="H292" i="5" s="1"/>
  <c r="F293" i="5"/>
  <c r="G293" i="5" s="1"/>
  <c r="H293" i="5" s="1"/>
  <c r="F294" i="5"/>
  <c r="G294" i="5" s="1"/>
  <c r="H294" i="5" s="1"/>
  <c r="F295" i="5"/>
  <c r="G295" i="5" s="1"/>
  <c r="H295" i="5" s="1"/>
  <c r="F296" i="5"/>
  <c r="G296" i="5" s="1"/>
  <c r="H296" i="5" s="1"/>
  <c r="F297" i="5"/>
  <c r="G297" i="5" s="1"/>
  <c r="H297" i="5" s="1"/>
  <c r="F298" i="5"/>
  <c r="G298" i="5" s="1"/>
  <c r="H298" i="5" s="1"/>
  <c r="F299" i="5"/>
  <c r="G299" i="5" s="1"/>
  <c r="H299" i="5" s="1"/>
  <c r="F300" i="5"/>
  <c r="G300" i="5" s="1"/>
  <c r="H300" i="5" s="1"/>
  <c r="F301" i="5"/>
  <c r="G301" i="5" s="1"/>
  <c r="H301" i="5" s="1"/>
  <c r="F302" i="5"/>
  <c r="G302" i="5" s="1"/>
  <c r="H302" i="5" s="1"/>
  <c r="F303" i="5"/>
  <c r="G303" i="5" s="1"/>
  <c r="H303" i="5" s="1"/>
  <c r="F304" i="5"/>
  <c r="G304" i="5" s="1"/>
  <c r="H304" i="5" s="1"/>
  <c r="F305" i="5"/>
  <c r="G305" i="5" s="1"/>
  <c r="H305" i="5" s="1"/>
  <c r="F306" i="5"/>
  <c r="G306" i="5" s="1"/>
  <c r="H306" i="5" s="1"/>
  <c r="F307" i="5"/>
  <c r="G307" i="5" s="1"/>
  <c r="H307" i="5" s="1"/>
  <c r="F308" i="5"/>
  <c r="G308" i="5" s="1"/>
  <c r="H308" i="5" s="1"/>
  <c r="F309" i="5"/>
  <c r="G309" i="5" s="1"/>
  <c r="H309" i="5" s="1"/>
  <c r="F310" i="5"/>
  <c r="G310" i="5" s="1"/>
  <c r="H310" i="5" s="1"/>
  <c r="F311" i="5"/>
  <c r="G311" i="5" s="1"/>
  <c r="H311" i="5" s="1"/>
  <c r="F312" i="5"/>
  <c r="G312" i="5" s="1"/>
  <c r="H312" i="5" s="1"/>
  <c r="F313" i="5"/>
  <c r="G313" i="5" s="1"/>
  <c r="H313" i="5" s="1"/>
  <c r="F314" i="5"/>
  <c r="G314" i="5" s="1"/>
  <c r="H314" i="5" s="1"/>
  <c r="F315" i="5"/>
  <c r="G315" i="5" s="1"/>
  <c r="H315" i="5" s="1"/>
  <c r="F316" i="5"/>
  <c r="G316" i="5" s="1"/>
  <c r="H316" i="5" s="1"/>
  <c r="F317" i="5"/>
  <c r="G317" i="5" s="1"/>
  <c r="H317" i="5" s="1"/>
  <c r="F318" i="5"/>
  <c r="G318" i="5" s="1"/>
  <c r="H318" i="5" s="1"/>
  <c r="F319" i="5"/>
  <c r="G319" i="5" s="1"/>
  <c r="H319" i="5" s="1"/>
  <c r="F320" i="5"/>
  <c r="G320" i="5" s="1"/>
  <c r="H320" i="5" s="1"/>
  <c r="F321" i="5"/>
  <c r="G321" i="5" s="1"/>
  <c r="H321" i="5" s="1"/>
  <c r="F322" i="5"/>
  <c r="G322" i="5" s="1"/>
  <c r="H322" i="5" s="1"/>
  <c r="F323" i="5"/>
  <c r="G323" i="5" s="1"/>
  <c r="H323" i="5" s="1"/>
  <c r="F324" i="5"/>
  <c r="G324" i="5" s="1"/>
  <c r="H324" i="5" s="1"/>
  <c r="F325" i="5"/>
  <c r="G325" i="5" s="1"/>
  <c r="H325" i="5" s="1"/>
  <c r="F326" i="5"/>
  <c r="G326" i="5" s="1"/>
  <c r="H326" i="5" s="1"/>
  <c r="F327" i="5"/>
  <c r="G327" i="5" s="1"/>
  <c r="H327" i="5" s="1"/>
  <c r="F328" i="5"/>
  <c r="G328" i="5" s="1"/>
  <c r="H328" i="5" s="1"/>
  <c r="F329" i="5"/>
  <c r="G329" i="5" s="1"/>
  <c r="H329" i="5" s="1"/>
  <c r="F330" i="5"/>
  <c r="G330" i="5" s="1"/>
  <c r="H330" i="5" s="1"/>
  <c r="F331" i="5"/>
  <c r="G331" i="5" s="1"/>
  <c r="H331" i="5" s="1"/>
  <c r="F332" i="5"/>
  <c r="G332" i="5" s="1"/>
  <c r="H332" i="5" s="1"/>
  <c r="F333" i="5"/>
  <c r="G333" i="5" s="1"/>
  <c r="H333" i="5" s="1"/>
  <c r="F334" i="5"/>
  <c r="G334" i="5" s="1"/>
  <c r="H334" i="5" s="1"/>
  <c r="F335" i="5"/>
  <c r="G335" i="5" s="1"/>
  <c r="H335" i="5" s="1"/>
  <c r="F336" i="5"/>
  <c r="G336" i="5" s="1"/>
  <c r="H336" i="5" s="1"/>
  <c r="F337" i="5"/>
  <c r="G337" i="5" s="1"/>
  <c r="H337" i="5" s="1"/>
  <c r="F338" i="5"/>
  <c r="G338" i="5" s="1"/>
  <c r="H338" i="5" s="1"/>
  <c r="F339" i="5"/>
  <c r="G339" i="5" s="1"/>
  <c r="H339" i="5" s="1"/>
  <c r="F340" i="5"/>
  <c r="G340" i="5" s="1"/>
  <c r="H340" i="5" s="1"/>
  <c r="F341" i="5"/>
  <c r="G341" i="5" s="1"/>
  <c r="H341" i="5" s="1"/>
  <c r="F342" i="5"/>
  <c r="G342" i="5" s="1"/>
  <c r="H342" i="5" s="1"/>
  <c r="F343" i="5"/>
  <c r="G343" i="5" s="1"/>
  <c r="H343" i="5" s="1"/>
  <c r="F344" i="5"/>
  <c r="G344" i="5" s="1"/>
  <c r="H344" i="5" s="1"/>
  <c r="F345" i="5"/>
  <c r="G345" i="5" s="1"/>
  <c r="H345" i="5" s="1"/>
  <c r="F346" i="5"/>
  <c r="G346" i="5" s="1"/>
  <c r="H346" i="5" s="1"/>
  <c r="F347" i="5"/>
  <c r="G347" i="5" s="1"/>
  <c r="H347" i="5" s="1"/>
  <c r="F348" i="5"/>
  <c r="G348" i="5" s="1"/>
  <c r="H348" i="5" s="1"/>
  <c r="F349" i="5"/>
  <c r="G349" i="5" s="1"/>
  <c r="H349" i="5" s="1"/>
  <c r="F350" i="5"/>
  <c r="G350" i="5" s="1"/>
  <c r="H350" i="5" s="1"/>
  <c r="F351" i="5"/>
  <c r="G351" i="5" s="1"/>
  <c r="H351" i="5" s="1"/>
  <c r="F352" i="5"/>
  <c r="G352" i="5" s="1"/>
  <c r="H352" i="5" s="1"/>
  <c r="F353" i="5"/>
  <c r="G353" i="5" s="1"/>
  <c r="H353" i="5" s="1"/>
  <c r="F354" i="5"/>
  <c r="G354" i="5" s="1"/>
  <c r="H354" i="5" s="1"/>
  <c r="F355" i="5"/>
  <c r="G355" i="5" s="1"/>
  <c r="H355" i="5" s="1"/>
  <c r="F356" i="5"/>
  <c r="G356" i="5" s="1"/>
  <c r="H356" i="5" s="1"/>
  <c r="F357" i="5"/>
  <c r="G357" i="5" s="1"/>
  <c r="H357" i="5" s="1"/>
  <c r="F358" i="5"/>
  <c r="G358" i="5" s="1"/>
  <c r="H358" i="5" s="1"/>
  <c r="F359" i="5"/>
  <c r="G359" i="5" s="1"/>
  <c r="H359" i="5" s="1"/>
  <c r="F360" i="5"/>
  <c r="G360" i="5" s="1"/>
  <c r="H360" i="5" s="1"/>
  <c r="F361" i="5"/>
  <c r="G361" i="5" s="1"/>
  <c r="H361" i="5" s="1"/>
  <c r="F362" i="5"/>
  <c r="G362" i="5" s="1"/>
  <c r="H362" i="5" s="1"/>
  <c r="F363" i="5"/>
  <c r="G363" i="5" s="1"/>
  <c r="H363" i="5" s="1"/>
  <c r="F364" i="5"/>
  <c r="G364" i="5" s="1"/>
  <c r="H364" i="5" s="1"/>
  <c r="F365" i="5"/>
  <c r="G365" i="5" s="1"/>
  <c r="H365" i="5" s="1"/>
  <c r="F366" i="5"/>
  <c r="G366" i="5" s="1"/>
  <c r="H366" i="5" s="1"/>
  <c r="F367" i="5"/>
  <c r="G367" i="5" s="1"/>
  <c r="H367" i="5" s="1"/>
  <c r="F368" i="5"/>
  <c r="G368" i="5" s="1"/>
  <c r="H368" i="5" s="1"/>
  <c r="F369" i="5"/>
  <c r="G369" i="5" s="1"/>
  <c r="H369" i="5" s="1"/>
  <c r="F370" i="5"/>
  <c r="G370" i="5" s="1"/>
  <c r="H370" i="5" s="1"/>
  <c r="F371" i="5"/>
  <c r="G371" i="5" s="1"/>
  <c r="H371" i="5" s="1"/>
  <c r="F372" i="5"/>
  <c r="G372" i="5" s="1"/>
  <c r="H372" i="5" s="1"/>
  <c r="F373" i="5"/>
  <c r="G373" i="5" s="1"/>
  <c r="H373" i="5" s="1"/>
  <c r="F374" i="5"/>
  <c r="G374" i="5" s="1"/>
  <c r="H374" i="5" s="1"/>
  <c r="F375" i="5"/>
  <c r="G375" i="5" s="1"/>
  <c r="H375" i="5" s="1"/>
  <c r="F376" i="5"/>
  <c r="G376" i="5" s="1"/>
  <c r="H376" i="5" s="1"/>
  <c r="F377" i="5"/>
  <c r="G377" i="5" s="1"/>
  <c r="H377" i="5" s="1"/>
  <c r="F378" i="5"/>
  <c r="G378" i="5" s="1"/>
  <c r="H378" i="5" s="1"/>
  <c r="F379" i="5"/>
  <c r="G379" i="5" s="1"/>
  <c r="H379" i="5" s="1"/>
  <c r="F380" i="5"/>
  <c r="G380" i="5" s="1"/>
  <c r="H380" i="5" s="1"/>
  <c r="F381" i="5"/>
  <c r="G381" i="5" s="1"/>
  <c r="H381" i="5" s="1"/>
  <c r="F382" i="5"/>
  <c r="G382" i="5" s="1"/>
  <c r="H382" i="5" s="1"/>
  <c r="F383" i="5"/>
  <c r="G383" i="5" s="1"/>
  <c r="H383" i="5" s="1"/>
  <c r="F384" i="5"/>
  <c r="G384" i="5" s="1"/>
  <c r="H384" i="5" s="1"/>
  <c r="F385" i="5"/>
  <c r="G385" i="5" s="1"/>
  <c r="H385" i="5" s="1"/>
  <c r="F386" i="5"/>
  <c r="G386" i="5" s="1"/>
  <c r="H386" i="5" s="1"/>
  <c r="F387" i="5"/>
  <c r="G387" i="5" s="1"/>
  <c r="H387" i="5" s="1"/>
  <c r="F388" i="5"/>
  <c r="G388" i="5" s="1"/>
  <c r="H388" i="5" s="1"/>
  <c r="F389" i="5"/>
  <c r="G389" i="5" s="1"/>
  <c r="H389" i="5" s="1"/>
  <c r="F390" i="5"/>
  <c r="G390" i="5" s="1"/>
  <c r="H390" i="5" s="1"/>
  <c r="F391" i="5"/>
  <c r="G391" i="5" s="1"/>
  <c r="H391" i="5" s="1"/>
  <c r="F392" i="5"/>
  <c r="G392" i="5" s="1"/>
  <c r="H392" i="5" s="1"/>
  <c r="F393" i="5"/>
  <c r="G393" i="5" s="1"/>
  <c r="H393" i="5" s="1"/>
  <c r="F394" i="5"/>
  <c r="G394" i="5" s="1"/>
  <c r="H394" i="5" s="1"/>
  <c r="F395" i="5"/>
  <c r="G395" i="5" s="1"/>
  <c r="H395" i="5" s="1"/>
  <c r="F396" i="5"/>
  <c r="G396" i="5" s="1"/>
  <c r="H396" i="5" s="1"/>
  <c r="F397" i="5"/>
  <c r="G397" i="5" s="1"/>
  <c r="H397" i="5" s="1"/>
  <c r="F398" i="5"/>
  <c r="G398" i="5" s="1"/>
  <c r="H398" i="5" s="1"/>
  <c r="F399" i="5"/>
  <c r="G399" i="5" s="1"/>
  <c r="H399" i="5" s="1"/>
  <c r="F400" i="5"/>
  <c r="G400" i="5" s="1"/>
  <c r="H400" i="5" s="1"/>
  <c r="F401" i="5"/>
  <c r="G401" i="5" s="1"/>
  <c r="H401" i="5" s="1"/>
  <c r="F402" i="5"/>
  <c r="G402" i="5" s="1"/>
  <c r="H402" i="5" s="1"/>
  <c r="F403" i="5"/>
  <c r="G403" i="5" s="1"/>
  <c r="H403" i="5" s="1"/>
  <c r="F404" i="5"/>
  <c r="G404" i="5" s="1"/>
  <c r="H404" i="5" s="1"/>
  <c r="F405" i="5"/>
  <c r="G405" i="5" s="1"/>
  <c r="H405" i="5" s="1"/>
  <c r="F406" i="5"/>
  <c r="G406" i="5" s="1"/>
  <c r="H406" i="5" s="1"/>
  <c r="F407" i="5"/>
  <c r="G407" i="5" s="1"/>
  <c r="H407" i="5" s="1"/>
  <c r="F408" i="5"/>
  <c r="G408" i="5" s="1"/>
  <c r="H408" i="5" s="1"/>
  <c r="F409" i="5"/>
  <c r="G409" i="5" s="1"/>
  <c r="H409" i="5" s="1"/>
  <c r="F410" i="5"/>
  <c r="G410" i="5" s="1"/>
  <c r="H410" i="5" s="1"/>
  <c r="F411" i="5"/>
  <c r="G411" i="5" s="1"/>
  <c r="H411" i="5" s="1"/>
  <c r="F412" i="5"/>
  <c r="G412" i="5" s="1"/>
  <c r="H412" i="5" s="1"/>
  <c r="F413" i="5"/>
  <c r="G413" i="5" s="1"/>
  <c r="H413" i="5" s="1"/>
  <c r="F414" i="5"/>
  <c r="G414" i="5" s="1"/>
  <c r="H414" i="5" s="1"/>
  <c r="F415" i="5"/>
  <c r="G415" i="5" s="1"/>
  <c r="H415" i="5" s="1"/>
  <c r="F416" i="5"/>
  <c r="G416" i="5" s="1"/>
  <c r="H416" i="5" s="1"/>
  <c r="F417" i="5"/>
  <c r="G417" i="5" s="1"/>
  <c r="H417" i="5" s="1"/>
  <c r="F418" i="5"/>
  <c r="G418" i="5" s="1"/>
  <c r="H418" i="5" s="1"/>
  <c r="F419" i="5"/>
  <c r="G419" i="5" s="1"/>
  <c r="H419" i="5" s="1"/>
  <c r="F420" i="5"/>
  <c r="G420" i="5" s="1"/>
  <c r="H420" i="5" s="1"/>
  <c r="F421" i="5"/>
  <c r="G421" i="5" s="1"/>
  <c r="H421" i="5" s="1"/>
  <c r="F422" i="5"/>
  <c r="G422" i="5" s="1"/>
  <c r="H422" i="5" s="1"/>
  <c r="F423" i="5"/>
  <c r="G423" i="5" s="1"/>
  <c r="H423" i="5" s="1"/>
  <c r="F424" i="5"/>
  <c r="G424" i="5" s="1"/>
  <c r="H424" i="5" s="1"/>
  <c r="F425" i="5"/>
  <c r="G425" i="5" s="1"/>
  <c r="H425" i="5" s="1"/>
  <c r="F426" i="5"/>
  <c r="G426" i="5" s="1"/>
  <c r="H426" i="5" s="1"/>
  <c r="F427" i="5"/>
  <c r="G427" i="5" s="1"/>
  <c r="H427" i="5" s="1"/>
  <c r="F428" i="5"/>
  <c r="G428" i="5" s="1"/>
  <c r="H428" i="5" s="1"/>
  <c r="F429" i="5"/>
  <c r="G429" i="5" s="1"/>
  <c r="H429" i="5" s="1"/>
  <c r="F430" i="5"/>
  <c r="G430" i="5" s="1"/>
  <c r="H430" i="5" s="1"/>
  <c r="F431" i="5"/>
  <c r="G431" i="5" s="1"/>
  <c r="H431" i="5" s="1"/>
  <c r="F432" i="5"/>
  <c r="G432" i="5" s="1"/>
  <c r="H432" i="5" s="1"/>
  <c r="F433" i="5"/>
  <c r="G433" i="5" s="1"/>
  <c r="H433" i="5" s="1"/>
  <c r="F434" i="5"/>
  <c r="G434" i="5" s="1"/>
  <c r="H434" i="5" s="1"/>
  <c r="F435" i="5"/>
  <c r="G435" i="5" s="1"/>
  <c r="H435" i="5" s="1"/>
  <c r="F436" i="5"/>
  <c r="G436" i="5" s="1"/>
  <c r="H436" i="5" s="1"/>
  <c r="F437" i="5"/>
  <c r="G437" i="5" s="1"/>
  <c r="H437" i="5" s="1"/>
  <c r="F438" i="5"/>
  <c r="G438" i="5" s="1"/>
  <c r="H438" i="5" s="1"/>
  <c r="F439" i="5"/>
  <c r="G439" i="5" s="1"/>
  <c r="H439" i="5" s="1"/>
  <c r="F440" i="5"/>
  <c r="G440" i="5" s="1"/>
  <c r="H440" i="5" s="1"/>
  <c r="F441" i="5"/>
  <c r="G441" i="5" s="1"/>
  <c r="H441" i="5" s="1"/>
  <c r="F442" i="5"/>
  <c r="G442" i="5" s="1"/>
  <c r="H442" i="5" s="1"/>
  <c r="F443" i="5"/>
  <c r="G443" i="5" s="1"/>
  <c r="H443" i="5" s="1"/>
  <c r="F444" i="5"/>
  <c r="G444" i="5" s="1"/>
  <c r="H444" i="5" s="1"/>
  <c r="F445" i="5"/>
  <c r="G445" i="5" s="1"/>
  <c r="H445" i="5" s="1"/>
  <c r="F446" i="5"/>
  <c r="G446" i="5" s="1"/>
  <c r="H446" i="5" s="1"/>
  <c r="F447" i="5"/>
  <c r="G447" i="5" s="1"/>
  <c r="H447" i="5" s="1"/>
  <c r="F448" i="5"/>
  <c r="G448" i="5" s="1"/>
  <c r="H448" i="5" s="1"/>
  <c r="F449" i="5"/>
  <c r="G449" i="5" s="1"/>
  <c r="H449" i="5" s="1"/>
  <c r="F450" i="5"/>
  <c r="G450" i="5" s="1"/>
  <c r="H450" i="5" s="1"/>
  <c r="F451" i="5"/>
  <c r="G451" i="5" s="1"/>
  <c r="H451" i="5" s="1"/>
  <c r="F452" i="5"/>
  <c r="G452" i="5" s="1"/>
  <c r="H452" i="5" s="1"/>
  <c r="F453" i="5"/>
  <c r="G453" i="5" s="1"/>
  <c r="H453" i="5" s="1"/>
  <c r="F454" i="5"/>
  <c r="G454" i="5" s="1"/>
  <c r="H454" i="5" s="1"/>
  <c r="F455" i="5"/>
  <c r="G455" i="5" s="1"/>
  <c r="H455" i="5" s="1"/>
  <c r="F456" i="5"/>
  <c r="G456" i="5" s="1"/>
  <c r="H456" i="5" s="1"/>
  <c r="F457" i="5"/>
  <c r="G457" i="5" s="1"/>
  <c r="H457" i="5" s="1"/>
  <c r="F458" i="5"/>
  <c r="G458" i="5" s="1"/>
  <c r="H458" i="5" s="1"/>
  <c r="F459" i="5"/>
  <c r="G459" i="5" s="1"/>
  <c r="H459" i="5" s="1"/>
  <c r="F460" i="5"/>
  <c r="G460" i="5" s="1"/>
  <c r="H460" i="5" s="1"/>
  <c r="F461" i="5"/>
  <c r="G461" i="5" s="1"/>
  <c r="H461" i="5" s="1"/>
  <c r="F462" i="5"/>
  <c r="G462" i="5" s="1"/>
  <c r="H462" i="5" s="1"/>
  <c r="F463" i="5"/>
  <c r="G463" i="5" s="1"/>
  <c r="H463" i="5" s="1"/>
  <c r="F464" i="5"/>
  <c r="G464" i="5" s="1"/>
  <c r="H464" i="5" s="1"/>
  <c r="F465" i="5"/>
  <c r="G465" i="5" s="1"/>
  <c r="H465" i="5" s="1"/>
  <c r="F466" i="5"/>
  <c r="G466" i="5" s="1"/>
  <c r="H466" i="5" s="1"/>
  <c r="F467" i="5"/>
  <c r="G467" i="5" s="1"/>
  <c r="H467" i="5" s="1"/>
  <c r="F468" i="5"/>
  <c r="G468" i="5" s="1"/>
  <c r="H468" i="5" s="1"/>
  <c r="F469" i="5"/>
  <c r="G469" i="5" s="1"/>
  <c r="H469" i="5" s="1"/>
  <c r="F470" i="5"/>
  <c r="G470" i="5" s="1"/>
  <c r="H470" i="5" s="1"/>
  <c r="F471" i="5"/>
  <c r="G471" i="5" s="1"/>
  <c r="H471" i="5" s="1"/>
  <c r="F472" i="5"/>
  <c r="G472" i="5" s="1"/>
  <c r="H472" i="5" s="1"/>
  <c r="F473" i="5"/>
  <c r="G473" i="5" s="1"/>
  <c r="H473" i="5" s="1"/>
  <c r="F474" i="5"/>
  <c r="G474" i="5" s="1"/>
  <c r="H474" i="5" s="1"/>
  <c r="F475" i="5"/>
  <c r="G475" i="5" s="1"/>
  <c r="H475" i="5" s="1"/>
  <c r="F476" i="5"/>
  <c r="G476" i="5" s="1"/>
  <c r="H476" i="5" s="1"/>
  <c r="F477" i="5"/>
  <c r="G477" i="5" s="1"/>
  <c r="H477" i="5" s="1"/>
  <c r="F478" i="5"/>
  <c r="G478" i="5" s="1"/>
  <c r="H478" i="5" s="1"/>
  <c r="F479" i="5"/>
  <c r="G479" i="5" s="1"/>
  <c r="H479" i="5" s="1"/>
  <c r="F480" i="5"/>
  <c r="G480" i="5" s="1"/>
  <c r="H480" i="5" s="1"/>
  <c r="F481" i="5"/>
  <c r="G481" i="5" s="1"/>
  <c r="H481" i="5" s="1"/>
  <c r="F482" i="5"/>
  <c r="G482" i="5" s="1"/>
  <c r="H482" i="5" s="1"/>
  <c r="F483" i="5"/>
  <c r="G483" i="5" s="1"/>
  <c r="H483" i="5" s="1"/>
  <c r="F484" i="5"/>
  <c r="G484" i="5" s="1"/>
  <c r="H484" i="5" s="1"/>
  <c r="F485" i="5"/>
  <c r="G485" i="5" s="1"/>
  <c r="H485" i="5" s="1"/>
  <c r="F486" i="5"/>
  <c r="G486" i="5" s="1"/>
  <c r="H486" i="5" s="1"/>
  <c r="F487" i="5"/>
  <c r="G487" i="5" s="1"/>
  <c r="H487" i="5" s="1"/>
  <c r="F488" i="5"/>
  <c r="G488" i="5" s="1"/>
  <c r="H488" i="5" s="1"/>
  <c r="F489" i="5"/>
  <c r="G489" i="5" s="1"/>
  <c r="H489" i="5" s="1"/>
  <c r="F490" i="5"/>
  <c r="G490" i="5" s="1"/>
  <c r="H490" i="5" s="1"/>
  <c r="F491" i="5"/>
  <c r="G491" i="5" s="1"/>
  <c r="H491" i="5" s="1"/>
  <c r="F492" i="5"/>
  <c r="G492" i="5" s="1"/>
  <c r="H492" i="5" s="1"/>
  <c r="F493" i="5"/>
  <c r="G493" i="5" s="1"/>
  <c r="H493" i="5" s="1"/>
  <c r="F494" i="5"/>
  <c r="G494" i="5" s="1"/>
  <c r="H494" i="5" s="1"/>
  <c r="F495" i="5"/>
  <c r="G495" i="5" s="1"/>
  <c r="H495" i="5" s="1"/>
  <c r="F496" i="5"/>
  <c r="G496" i="5" s="1"/>
  <c r="H496" i="5" s="1"/>
  <c r="F497" i="5"/>
  <c r="G497" i="5" s="1"/>
  <c r="H497" i="5" s="1"/>
  <c r="F498" i="5"/>
  <c r="G498" i="5" s="1"/>
  <c r="H498" i="5" s="1"/>
  <c r="F499" i="5"/>
  <c r="G499" i="5" s="1"/>
  <c r="H499" i="5" s="1"/>
  <c r="F500" i="5"/>
  <c r="G500" i="5" s="1"/>
  <c r="H500" i="5" s="1"/>
  <c r="F501" i="5"/>
  <c r="G501" i="5" s="1"/>
  <c r="H501" i="5" s="1"/>
  <c r="F502" i="5"/>
  <c r="G502" i="5" s="1"/>
  <c r="H502" i="5" s="1"/>
  <c r="F503" i="5"/>
  <c r="G503" i="5" s="1"/>
  <c r="H503" i="5" s="1"/>
  <c r="F504" i="5"/>
  <c r="G504" i="5" s="1"/>
  <c r="H504" i="5" s="1"/>
  <c r="F505" i="5"/>
  <c r="G505" i="5" s="1"/>
  <c r="H505" i="5" s="1"/>
  <c r="F506" i="5"/>
  <c r="G506" i="5" s="1"/>
  <c r="H506" i="5" s="1"/>
  <c r="F507" i="5"/>
  <c r="G507" i="5" s="1"/>
  <c r="H507" i="5" s="1"/>
  <c r="F508" i="5"/>
  <c r="G508" i="5" s="1"/>
  <c r="H508" i="5" s="1"/>
  <c r="F509" i="5"/>
  <c r="G509" i="5" s="1"/>
  <c r="H509" i="5" s="1"/>
  <c r="F510" i="5"/>
  <c r="G510" i="5" s="1"/>
  <c r="H510" i="5" s="1"/>
  <c r="F511" i="5"/>
  <c r="G511" i="5" s="1"/>
  <c r="H511" i="5" s="1"/>
  <c r="F512" i="5"/>
  <c r="G512" i="5" s="1"/>
  <c r="H512" i="5" s="1"/>
  <c r="F513" i="5"/>
  <c r="G513" i="5" s="1"/>
  <c r="H513" i="5" s="1"/>
  <c r="F514" i="5"/>
  <c r="G514" i="5" s="1"/>
  <c r="H514" i="5" s="1"/>
  <c r="F515" i="5"/>
  <c r="G515" i="5" s="1"/>
  <c r="H515" i="5" s="1"/>
  <c r="F516" i="5"/>
  <c r="G516" i="5" s="1"/>
  <c r="H516" i="5" s="1"/>
  <c r="F517" i="5"/>
  <c r="G517" i="5" s="1"/>
  <c r="H517" i="5" s="1"/>
  <c r="F518" i="5"/>
  <c r="G518" i="5" s="1"/>
  <c r="H518" i="5" s="1"/>
  <c r="F519" i="5"/>
  <c r="G519" i="5" s="1"/>
  <c r="H519" i="5" s="1"/>
  <c r="F520" i="5"/>
  <c r="G520" i="5" s="1"/>
  <c r="H520" i="5" s="1"/>
  <c r="F521" i="5"/>
  <c r="G521" i="5" s="1"/>
  <c r="H521" i="5" s="1"/>
  <c r="F522" i="5"/>
  <c r="G522" i="5" s="1"/>
  <c r="H522" i="5" s="1"/>
  <c r="F523" i="5"/>
  <c r="G523" i="5" s="1"/>
  <c r="H523" i="5" s="1"/>
  <c r="F524" i="5"/>
  <c r="G524" i="5" s="1"/>
  <c r="H524" i="5" s="1"/>
  <c r="F525" i="5"/>
  <c r="G525" i="5" s="1"/>
  <c r="H525" i="5" s="1"/>
  <c r="F526" i="5"/>
  <c r="G526" i="5" s="1"/>
  <c r="H526" i="5" s="1"/>
  <c r="F527" i="5"/>
  <c r="G527" i="5" s="1"/>
  <c r="H527" i="5" s="1"/>
  <c r="F528" i="5"/>
  <c r="G528" i="5" s="1"/>
  <c r="H528" i="5" s="1"/>
  <c r="F529" i="5"/>
  <c r="G529" i="5" s="1"/>
  <c r="H529" i="5" s="1"/>
  <c r="F530" i="5"/>
  <c r="G530" i="5" s="1"/>
  <c r="H530" i="5" s="1"/>
  <c r="F531" i="5"/>
  <c r="G531" i="5" s="1"/>
  <c r="H531" i="5" s="1"/>
  <c r="F532" i="5"/>
  <c r="G532" i="5" s="1"/>
  <c r="H532" i="5" s="1"/>
  <c r="F533" i="5"/>
  <c r="G533" i="5" s="1"/>
  <c r="H533" i="5" s="1"/>
  <c r="F534" i="5"/>
  <c r="G534" i="5" s="1"/>
  <c r="H534" i="5" s="1"/>
  <c r="F535" i="5"/>
  <c r="G535" i="5" s="1"/>
  <c r="H535" i="5" s="1"/>
  <c r="F536" i="5"/>
  <c r="G536" i="5" s="1"/>
  <c r="H536" i="5" s="1"/>
  <c r="F537" i="5"/>
  <c r="G537" i="5" s="1"/>
  <c r="H537" i="5" s="1"/>
  <c r="F538" i="5"/>
  <c r="G538" i="5" s="1"/>
  <c r="H538" i="5" s="1"/>
  <c r="F539" i="5"/>
  <c r="G539" i="5" s="1"/>
  <c r="H539" i="5" s="1"/>
  <c r="F540" i="5"/>
  <c r="G540" i="5" s="1"/>
  <c r="H540" i="5" s="1"/>
  <c r="F541" i="5"/>
  <c r="G541" i="5" s="1"/>
  <c r="H541" i="5" s="1"/>
  <c r="F542" i="5"/>
  <c r="G542" i="5" s="1"/>
  <c r="H542" i="5" s="1"/>
  <c r="F543" i="5"/>
  <c r="G543" i="5" s="1"/>
  <c r="H543" i="5" s="1"/>
  <c r="F544" i="5"/>
  <c r="G544" i="5" s="1"/>
  <c r="H544" i="5" s="1"/>
  <c r="F545" i="5"/>
  <c r="G545" i="5" s="1"/>
  <c r="H545" i="5" s="1"/>
  <c r="F546" i="5"/>
  <c r="G546" i="5" s="1"/>
  <c r="H546" i="5" s="1"/>
  <c r="F547" i="5"/>
  <c r="G547" i="5" s="1"/>
  <c r="H547" i="5" s="1"/>
  <c r="F548" i="5"/>
  <c r="G548" i="5" s="1"/>
  <c r="H548" i="5" s="1"/>
  <c r="F549" i="5"/>
  <c r="G549" i="5" s="1"/>
  <c r="H549" i="5" s="1"/>
  <c r="F550" i="5"/>
  <c r="G550" i="5" s="1"/>
  <c r="H550" i="5" s="1"/>
  <c r="F551" i="5"/>
  <c r="G551" i="5" s="1"/>
  <c r="H551" i="5" s="1"/>
  <c r="F552" i="5"/>
  <c r="G552" i="5" s="1"/>
  <c r="H552" i="5" s="1"/>
  <c r="F553" i="5"/>
  <c r="G553" i="5" s="1"/>
  <c r="H553" i="5" s="1"/>
  <c r="F554" i="5"/>
  <c r="G554" i="5" s="1"/>
  <c r="H554" i="5" s="1"/>
  <c r="F555" i="5"/>
  <c r="G555" i="5" s="1"/>
  <c r="H555" i="5" s="1"/>
  <c r="F556" i="5"/>
  <c r="G556" i="5" s="1"/>
  <c r="H556" i="5" s="1"/>
  <c r="F557" i="5"/>
  <c r="G557" i="5" s="1"/>
  <c r="H557" i="5" s="1"/>
  <c r="F558" i="5"/>
  <c r="G558" i="5" s="1"/>
  <c r="H558" i="5" s="1"/>
  <c r="F559" i="5"/>
  <c r="G559" i="5" s="1"/>
  <c r="H559" i="5" s="1"/>
  <c r="F560" i="5"/>
  <c r="G560" i="5" s="1"/>
  <c r="H560" i="5" s="1"/>
  <c r="F561" i="5"/>
  <c r="G561" i="5" s="1"/>
  <c r="H561" i="5" s="1"/>
  <c r="F562" i="5"/>
  <c r="G562" i="5" s="1"/>
  <c r="H562" i="5" s="1"/>
  <c r="F563" i="5"/>
  <c r="G563" i="5" s="1"/>
  <c r="H563" i="5" s="1"/>
  <c r="F564" i="5"/>
  <c r="G564" i="5" s="1"/>
  <c r="H564" i="5" s="1"/>
  <c r="F565" i="5"/>
  <c r="G565" i="5" s="1"/>
  <c r="H565" i="5" s="1"/>
  <c r="F566" i="5"/>
  <c r="G566" i="5" s="1"/>
  <c r="H566" i="5" s="1"/>
  <c r="F567" i="5"/>
  <c r="G567" i="5" s="1"/>
  <c r="H567" i="5" s="1"/>
  <c r="F568" i="5"/>
  <c r="G568" i="5" s="1"/>
  <c r="H568" i="5" s="1"/>
  <c r="F569" i="5"/>
  <c r="G569" i="5" s="1"/>
  <c r="H569" i="5" s="1"/>
  <c r="F570" i="5"/>
  <c r="G570" i="5" s="1"/>
  <c r="H570" i="5" s="1"/>
  <c r="F571" i="5"/>
  <c r="G571" i="5" s="1"/>
  <c r="H571" i="5" s="1"/>
  <c r="F572" i="5"/>
  <c r="G572" i="5" s="1"/>
  <c r="H572" i="5" s="1"/>
  <c r="F573" i="5"/>
  <c r="G573" i="5" s="1"/>
  <c r="H573" i="5" s="1"/>
  <c r="F574" i="5"/>
  <c r="G574" i="5" s="1"/>
  <c r="H574" i="5" s="1"/>
  <c r="F575" i="5"/>
  <c r="G575" i="5" s="1"/>
  <c r="H575" i="5" s="1"/>
  <c r="F576" i="5"/>
  <c r="G576" i="5" s="1"/>
  <c r="H576" i="5" s="1"/>
  <c r="F577" i="5"/>
  <c r="G577" i="5" s="1"/>
  <c r="H577" i="5" s="1"/>
  <c r="F578" i="5"/>
  <c r="G578" i="5" s="1"/>
  <c r="H578" i="5" s="1"/>
  <c r="F579" i="5"/>
  <c r="G579" i="5" s="1"/>
  <c r="H579" i="5" s="1"/>
  <c r="F580" i="5"/>
  <c r="G580" i="5" s="1"/>
  <c r="H580" i="5" s="1"/>
  <c r="F581" i="5"/>
  <c r="G581" i="5" s="1"/>
  <c r="H581" i="5" s="1"/>
  <c r="F582" i="5"/>
  <c r="G582" i="5" s="1"/>
  <c r="H582" i="5" s="1"/>
  <c r="F583" i="5"/>
  <c r="G583" i="5" s="1"/>
  <c r="H583" i="5" s="1"/>
  <c r="F584" i="5"/>
  <c r="G584" i="5" s="1"/>
  <c r="H584" i="5" s="1"/>
  <c r="F585" i="5"/>
  <c r="G585" i="5" s="1"/>
  <c r="H585" i="5" s="1"/>
  <c r="F586" i="5"/>
  <c r="G586" i="5" s="1"/>
  <c r="H586" i="5" s="1"/>
  <c r="F587" i="5"/>
  <c r="G587" i="5" s="1"/>
  <c r="H587" i="5" s="1"/>
  <c r="F588" i="5"/>
  <c r="G588" i="5" s="1"/>
  <c r="H588" i="5" s="1"/>
  <c r="F589" i="5"/>
  <c r="G589" i="5" s="1"/>
  <c r="H589" i="5" s="1"/>
  <c r="F590" i="5"/>
  <c r="G590" i="5" s="1"/>
  <c r="H590" i="5" s="1"/>
  <c r="F591" i="5"/>
  <c r="G591" i="5" s="1"/>
  <c r="H591" i="5" s="1"/>
  <c r="F592" i="5"/>
  <c r="G592" i="5" s="1"/>
  <c r="H592" i="5" s="1"/>
  <c r="F593" i="5"/>
  <c r="G593" i="5" s="1"/>
  <c r="H593" i="5" s="1"/>
  <c r="F594" i="5"/>
  <c r="G594" i="5" s="1"/>
  <c r="H594" i="5" s="1"/>
  <c r="F595" i="5"/>
  <c r="G595" i="5" s="1"/>
  <c r="H595" i="5" s="1"/>
  <c r="F596" i="5"/>
  <c r="G596" i="5" s="1"/>
  <c r="H596" i="5" s="1"/>
  <c r="F597" i="5"/>
  <c r="G597" i="5" s="1"/>
  <c r="H597" i="5" s="1"/>
  <c r="F598" i="5"/>
  <c r="G598" i="5" s="1"/>
  <c r="H598" i="5" s="1"/>
  <c r="F599" i="5"/>
  <c r="G599" i="5" s="1"/>
  <c r="H599" i="5" s="1"/>
  <c r="F600" i="5"/>
  <c r="G600" i="5" s="1"/>
  <c r="H600" i="5" s="1"/>
  <c r="F601" i="5"/>
  <c r="G601" i="5" s="1"/>
  <c r="H601" i="5" s="1"/>
  <c r="F602" i="5"/>
  <c r="G602" i="5" s="1"/>
  <c r="H602" i="5" s="1"/>
  <c r="F603" i="5"/>
  <c r="G603" i="5" s="1"/>
  <c r="H603" i="5" s="1"/>
  <c r="F604" i="5"/>
  <c r="G604" i="5" s="1"/>
  <c r="H604" i="5" s="1"/>
  <c r="F605" i="5"/>
  <c r="G605" i="5" s="1"/>
  <c r="H605" i="5" s="1"/>
  <c r="F606" i="5"/>
  <c r="G606" i="5" s="1"/>
  <c r="H606" i="5" s="1"/>
  <c r="F607" i="5"/>
  <c r="G607" i="5" s="1"/>
  <c r="H607" i="5" s="1"/>
  <c r="F608" i="5"/>
  <c r="G608" i="5" s="1"/>
  <c r="H608" i="5" s="1"/>
  <c r="F609" i="5"/>
  <c r="G609" i="5" s="1"/>
  <c r="H609" i="5" s="1"/>
  <c r="F610" i="5"/>
  <c r="G610" i="5" s="1"/>
  <c r="H610" i="5" s="1"/>
  <c r="F611" i="5"/>
  <c r="G611" i="5" s="1"/>
  <c r="H611" i="5" s="1"/>
  <c r="F612" i="5"/>
  <c r="G612" i="5" s="1"/>
  <c r="H612" i="5" s="1"/>
  <c r="F613" i="5"/>
  <c r="G613" i="5" s="1"/>
  <c r="H613" i="5" s="1"/>
  <c r="F614" i="5"/>
  <c r="G614" i="5" s="1"/>
  <c r="H614" i="5" s="1"/>
  <c r="F615" i="5"/>
  <c r="G615" i="5" s="1"/>
  <c r="H615" i="5" s="1"/>
  <c r="F616" i="5"/>
  <c r="G616" i="5" s="1"/>
  <c r="H616" i="5" s="1"/>
  <c r="F617" i="5"/>
  <c r="G617" i="5" s="1"/>
  <c r="H617" i="5" s="1"/>
  <c r="F618" i="5"/>
  <c r="G618" i="5" s="1"/>
  <c r="H618" i="5" s="1"/>
  <c r="F619" i="5"/>
  <c r="G619" i="5" s="1"/>
  <c r="H619" i="5" s="1"/>
  <c r="F620" i="5"/>
  <c r="G620" i="5" s="1"/>
  <c r="H620" i="5" s="1"/>
  <c r="F621" i="5"/>
  <c r="G621" i="5" s="1"/>
  <c r="H621" i="5" s="1"/>
  <c r="F622" i="5"/>
  <c r="G622" i="5" s="1"/>
  <c r="H622" i="5" s="1"/>
  <c r="F623" i="5"/>
  <c r="G623" i="5" s="1"/>
  <c r="H623" i="5" s="1"/>
  <c r="F624" i="5"/>
  <c r="G624" i="5" s="1"/>
  <c r="H624" i="5" s="1"/>
  <c r="F625" i="5"/>
  <c r="G625" i="5" s="1"/>
  <c r="H625" i="5" s="1"/>
  <c r="F626" i="5"/>
  <c r="G626" i="5" s="1"/>
  <c r="H626" i="5" s="1"/>
  <c r="F627" i="5"/>
  <c r="G627" i="5" s="1"/>
  <c r="H627" i="5" s="1"/>
  <c r="F628" i="5"/>
  <c r="G628" i="5" s="1"/>
  <c r="H628" i="5" s="1"/>
  <c r="F629" i="5"/>
  <c r="G629" i="5" s="1"/>
  <c r="H629" i="5" s="1"/>
  <c r="F630" i="5"/>
  <c r="G630" i="5" s="1"/>
  <c r="H630" i="5" s="1"/>
  <c r="F631" i="5"/>
  <c r="G631" i="5" s="1"/>
  <c r="H631" i="5" s="1"/>
  <c r="F632" i="5"/>
  <c r="G632" i="5" s="1"/>
  <c r="H632" i="5" s="1"/>
  <c r="F633" i="5"/>
  <c r="G633" i="5" s="1"/>
  <c r="H633" i="5" s="1"/>
  <c r="F634" i="5"/>
  <c r="G634" i="5" s="1"/>
  <c r="H634" i="5" s="1"/>
  <c r="F635" i="5"/>
  <c r="G635" i="5" s="1"/>
  <c r="H635" i="5" s="1"/>
  <c r="F636" i="5"/>
  <c r="G636" i="5" s="1"/>
  <c r="H636" i="5" s="1"/>
  <c r="F637" i="5"/>
  <c r="G637" i="5" s="1"/>
  <c r="H637" i="5" s="1"/>
  <c r="F638" i="5"/>
  <c r="G638" i="5" s="1"/>
  <c r="H638" i="5" s="1"/>
  <c r="F639" i="5"/>
  <c r="G639" i="5" s="1"/>
  <c r="H639" i="5" s="1"/>
  <c r="F640" i="5"/>
  <c r="G640" i="5" s="1"/>
  <c r="H640" i="5" s="1"/>
  <c r="F641" i="5"/>
  <c r="G641" i="5" s="1"/>
  <c r="H641" i="5" s="1"/>
  <c r="F642" i="5"/>
  <c r="G642" i="5" s="1"/>
  <c r="H642" i="5" s="1"/>
  <c r="F643" i="5"/>
  <c r="G643" i="5" s="1"/>
  <c r="H643" i="5" s="1"/>
  <c r="F644" i="5"/>
  <c r="G644" i="5" s="1"/>
  <c r="H644" i="5" s="1"/>
  <c r="F645" i="5"/>
  <c r="G645" i="5" s="1"/>
  <c r="H645" i="5" s="1"/>
  <c r="F646" i="5"/>
  <c r="G646" i="5" s="1"/>
  <c r="H646" i="5" s="1"/>
  <c r="F647" i="5"/>
  <c r="G647" i="5" s="1"/>
  <c r="H647" i="5" s="1"/>
  <c r="F648" i="5"/>
  <c r="G648" i="5" s="1"/>
  <c r="H648" i="5" s="1"/>
  <c r="F649" i="5"/>
  <c r="G649" i="5" s="1"/>
  <c r="H649" i="5" s="1"/>
  <c r="F650" i="5"/>
  <c r="G650" i="5" s="1"/>
  <c r="H650" i="5" s="1"/>
  <c r="F651" i="5"/>
  <c r="G651" i="5" s="1"/>
  <c r="H651" i="5" s="1"/>
  <c r="F652" i="5"/>
  <c r="G652" i="5" s="1"/>
  <c r="H652" i="5" s="1"/>
  <c r="F653" i="5"/>
  <c r="G653" i="5" s="1"/>
  <c r="H653" i="5" s="1"/>
  <c r="F654" i="5"/>
  <c r="G654" i="5" s="1"/>
  <c r="H654" i="5" s="1"/>
  <c r="F655" i="5"/>
  <c r="G655" i="5" s="1"/>
  <c r="H655" i="5" s="1"/>
  <c r="F656" i="5"/>
  <c r="G656" i="5" s="1"/>
  <c r="H656" i="5" s="1"/>
  <c r="F657" i="5"/>
  <c r="G657" i="5" s="1"/>
  <c r="H657" i="5" s="1"/>
  <c r="F658" i="5"/>
  <c r="G658" i="5" s="1"/>
  <c r="H658" i="5" s="1"/>
  <c r="F659" i="5"/>
  <c r="G659" i="5" s="1"/>
  <c r="H659" i="5" s="1"/>
  <c r="F660" i="5"/>
  <c r="G660" i="5" s="1"/>
  <c r="H660" i="5" s="1"/>
  <c r="F661" i="5"/>
  <c r="G661" i="5" s="1"/>
  <c r="H661" i="5" s="1"/>
  <c r="F662" i="5"/>
  <c r="G662" i="5" s="1"/>
  <c r="H662" i="5" s="1"/>
  <c r="F663" i="5"/>
  <c r="G663" i="5" s="1"/>
  <c r="H663" i="5" s="1"/>
  <c r="F664" i="5"/>
  <c r="G664" i="5" s="1"/>
  <c r="H664" i="5" s="1"/>
  <c r="F665" i="5"/>
  <c r="G665" i="5" s="1"/>
  <c r="H665" i="5" s="1"/>
  <c r="F666" i="5"/>
  <c r="G666" i="5" s="1"/>
  <c r="H666" i="5" s="1"/>
  <c r="F667" i="5"/>
  <c r="G667" i="5" s="1"/>
  <c r="H667" i="5" s="1"/>
  <c r="F668" i="5"/>
  <c r="G668" i="5" s="1"/>
  <c r="H668" i="5" s="1"/>
  <c r="F669" i="5"/>
  <c r="G669" i="5" s="1"/>
  <c r="H669" i="5" s="1"/>
  <c r="F670" i="5"/>
  <c r="G670" i="5" s="1"/>
  <c r="H670" i="5" s="1"/>
  <c r="F671" i="5"/>
  <c r="G671" i="5" s="1"/>
  <c r="H671" i="5" s="1"/>
  <c r="F672" i="5"/>
  <c r="G672" i="5" s="1"/>
  <c r="H672" i="5" s="1"/>
  <c r="F673" i="5"/>
  <c r="G673" i="5" s="1"/>
  <c r="H673" i="5" s="1"/>
  <c r="F674" i="5"/>
  <c r="G674" i="5" s="1"/>
  <c r="H674" i="5" s="1"/>
  <c r="F675" i="5"/>
  <c r="G675" i="5" s="1"/>
  <c r="H675" i="5" s="1"/>
  <c r="F676" i="5"/>
  <c r="G676" i="5" s="1"/>
  <c r="H676" i="5" s="1"/>
  <c r="F677" i="5"/>
  <c r="G677" i="5" s="1"/>
  <c r="H677" i="5" s="1"/>
  <c r="F678" i="5"/>
  <c r="G678" i="5" s="1"/>
  <c r="H678" i="5" s="1"/>
  <c r="F679" i="5"/>
  <c r="G679" i="5" s="1"/>
  <c r="H679" i="5" s="1"/>
  <c r="F680" i="5"/>
  <c r="G680" i="5" s="1"/>
  <c r="H680" i="5" s="1"/>
  <c r="F681" i="5"/>
  <c r="G681" i="5" s="1"/>
  <c r="H681" i="5" s="1"/>
  <c r="F682" i="5"/>
  <c r="G682" i="5" s="1"/>
  <c r="H682" i="5" s="1"/>
  <c r="F683" i="5"/>
  <c r="G683" i="5" s="1"/>
  <c r="H683" i="5" s="1"/>
  <c r="F684" i="5"/>
  <c r="G684" i="5" s="1"/>
  <c r="H684" i="5" s="1"/>
  <c r="F685" i="5"/>
  <c r="G685" i="5" s="1"/>
  <c r="H685" i="5" s="1"/>
  <c r="F686" i="5"/>
  <c r="G686" i="5" s="1"/>
  <c r="H686" i="5" s="1"/>
  <c r="F687" i="5"/>
  <c r="G687" i="5" s="1"/>
  <c r="H687" i="5" s="1"/>
  <c r="F688" i="5"/>
  <c r="G688" i="5" s="1"/>
  <c r="H688" i="5" s="1"/>
  <c r="F689" i="5"/>
  <c r="G689" i="5" s="1"/>
  <c r="H689" i="5" s="1"/>
  <c r="F690" i="5"/>
  <c r="G690" i="5" s="1"/>
  <c r="H690" i="5" s="1"/>
  <c r="F691" i="5"/>
  <c r="G691" i="5" s="1"/>
  <c r="H691" i="5" s="1"/>
  <c r="F692" i="5"/>
  <c r="G692" i="5" s="1"/>
  <c r="H692" i="5" s="1"/>
  <c r="F693" i="5"/>
  <c r="G693" i="5" s="1"/>
  <c r="H693" i="5" s="1"/>
  <c r="F694" i="5"/>
  <c r="G694" i="5" s="1"/>
  <c r="H694" i="5" s="1"/>
  <c r="F695" i="5"/>
  <c r="G695" i="5" s="1"/>
  <c r="H695" i="5" s="1"/>
  <c r="F696" i="5"/>
  <c r="G696" i="5" s="1"/>
  <c r="H696" i="5" s="1"/>
  <c r="F697" i="5"/>
  <c r="G697" i="5" s="1"/>
  <c r="H697" i="5" s="1"/>
  <c r="F698" i="5"/>
  <c r="G698" i="5" s="1"/>
  <c r="H698" i="5" s="1"/>
  <c r="F699" i="5"/>
  <c r="G699" i="5" s="1"/>
  <c r="H699" i="5" s="1"/>
  <c r="F700" i="5"/>
  <c r="G700" i="5" s="1"/>
  <c r="H700" i="5" s="1"/>
  <c r="F701" i="5"/>
  <c r="G701" i="5" s="1"/>
  <c r="H701" i="5" s="1"/>
  <c r="F702" i="5"/>
  <c r="G702" i="5" s="1"/>
  <c r="H702" i="5" s="1"/>
  <c r="F703" i="5"/>
  <c r="G703" i="5" s="1"/>
  <c r="H703" i="5" s="1"/>
  <c r="F704" i="5"/>
  <c r="G704" i="5" s="1"/>
  <c r="H704" i="5" s="1"/>
  <c r="F705" i="5"/>
  <c r="G705" i="5" s="1"/>
  <c r="H705" i="5" s="1"/>
  <c r="F706" i="5"/>
  <c r="G706" i="5" s="1"/>
  <c r="H706" i="5" s="1"/>
  <c r="F707" i="5"/>
  <c r="G707" i="5" s="1"/>
  <c r="H707" i="5" s="1"/>
  <c r="F708" i="5"/>
  <c r="G708" i="5" s="1"/>
  <c r="H708" i="5" s="1"/>
  <c r="F709" i="5"/>
  <c r="G709" i="5" s="1"/>
  <c r="H709" i="5" s="1"/>
  <c r="F710" i="5"/>
  <c r="G710" i="5" s="1"/>
  <c r="H710" i="5" s="1"/>
  <c r="F711" i="5"/>
  <c r="G711" i="5" s="1"/>
  <c r="H711" i="5" s="1"/>
  <c r="F712" i="5"/>
  <c r="G712" i="5" s="1"/>
  <c r="H712" i="5" s="1"/>
  <c r="F713" i="5"/>
  <c r="G713" i="5" s="1"/>
  <c r="H713" i="5" s="1"/>
  <c r="F714" i="5"/>
  <c r="G714" i="5" s="1"/>
  <c r="H714" i="5" s="1"/>
  <c r="F715" i="5"/>
  <c r="G715" i="5" s="1"/>
  <c r="H715" i="5" s="1"/>
  <c r="F716" i="5"/>
  <c r="G716" i="5" s="1"/>
  <c r="H716" i="5" s="1"/>
  <c r="F717" i="5"/>
  <c r="G717" i="5" s="1"/>
  <c r="H717" i="5" s="1"/>
  <c r="F718" i="5"/>
  <c r="G718" i="5" s="1"/>
  <c r="H718" i="5" s="1"/>
  <c r="F719" i="5"/>
  <c r="G719" i="5" s="1"/>
  <c r="H719" i="5" s="1"/>
  <c r="F720" i="5"/>
  <c r="G720" i="5" s="1"/>
  <c r="H720" i="5" s="1"/>
  <c r="F721" i="5"/>
  <c r="G721" i="5" s="1"/>
  <c r="H721" i="5" s="1"/>
  <c r="F722" i="5"/>
  <c r="G722" i="5" s="1"/>
  <c r="H722" i="5" s="1"/>
  <c r="F723" i="5"/>
  <c r="G723" i="5" s="1"/>
  <c r="H723" i="5" s="1"/>
  <c r="F724" i="5"/>
  <c r="G724" i="5" s="1"/>
  <c r="H724" i="5" s="1"/>
  <c r="F725" i="5"/>
  <c r="G725" i="5" s="1"/>
  <c r="H725" i="5" s="1"/>
  <c r="F726" i="5"/>
  <c r="G726" i="5" s="1"/>
  <c r="H726" i="5" s="1"/>
  <c r="F727" i="5"/>
  <c r="G727" i="5" s="1"/>
  <c r="H727" i="5" s="1"/>
  <c r="F728" i="5"/>
  <c r="G728" i="5" s="1"/>
  <c r="H728" i="5" s="1"/>
  <c r="F729" i="5"/>
  <c r="G729" i="5" s="1"/>
  <c r="H729" i="5" s="1"/>
  <c r="F730" i="5"/>
  <c r="G730" i="5" s="1"/>
  <c r="H730" i="5" s="1"/>
  <c r="F731" i="5"/>
  <c r="G731" i="5" s="1"/>
  <c r="H731" i="5" s="1"/>
  <c r="F732" i="5"/>
  <c r="G732" i="5" s="1"/>
  <c r="H732" i="5" s="1"/>
  <c r="F733" i="5"/>
  <c r="G733" i="5" s="1"/>
  <c r="H733" i="5" s="1"/>
  <c r="F734" i="5"/>
  <c r="G734" i="5" s="1"/>
  <c r="H734" i="5" s="1"/>
  <c r="F735" i="5"/>
  <c r="G735" i="5" s="1"/>
  <c r="H735" i="5" s="1"/>
  <c r="F736" i="5"/>
  <c r="G736" i="5" s="1"/>
  <c r="H736" i="5" s="1"/>
  <c r="F737" i="5"/>
  <c r="G737" i="5" s="1"/>
  <c r="H737" i="5" s="1"/>
  <c r="F738" i="5"/>
  <c r="G738" i="5" s="1"/>
  <c r="H738" i="5" s="1"/>
  <c r="F739" i="5"/>
  <c r="G739" i="5" s="1"/>
  <c r="H739" i="5" s="1"/>
  <c r="F740" i="5"/>
  <c r="G740" i="5" s="1"/>
  <c r="H740" i="5" s="1"/>
  <c r="F741" i="5"/>
  <c r="G741" i="5" s="1"/>
  <c r="H741" i="5" s="1"/>
  <c r="F742" i="5"/>
  <c r="G742" i="5" s="1"/>
  <c r="H742" i="5" s="1"/>
  <c r="F743" i="5"/>
  <c r="G743" i="5" s="1"/>
  <c r="H743" i="5" s="1"/>
  <c r="F744" i="5"/>
  <c r="G744" i="5" s="1"/>
  <c r="H744" i="5" s="1"/>
  <c r="F745" i="5"/>
  <c r="G745" i="5" s="1"/>
  <c r="H745" i="5" s="1"/>
  <c r="F746" i="5"/>
  <c r="G746" i="5" s="1"/>
  <c r="H746" i="5" s="1"/>
  <c r="F747" i="5"/>
  <c r="G747" i="5" s="1"/>
  <c r="H747" i="5" s="1"/>
  <c r="F748" i="5"/>
  <c r="G748" i="5" s="1"/>
  <c r="H748" i="5" s="1"/>
  <c r="F749" i="5"/>
  <c r="G749" i="5" s="1"/>
  <c r="H749" i="5" s="1"/>
  <c r="F750" i="5"/>
  <c r="G750" i="5" s="1"/>
  <c r="H750" i="5" s="1"/>
  <c r="F751" i="5"/>
  <c r="G751" i="5" s="1"/>
  <c r="H751" i="5" s="1"/>
  <c r="F752" i="5"/>
  <c r="G752" i="5" s="1"/>
  <c r="H752" i="5" s="1"/>
  <c r="F753" i="5"/>
  <c r="G753" i="5" s="1"/>
  <c r="H753" i="5" s="1"/>
  <c r="F754" i="5"/>
  <c r="G754" i="5" s="1"/>
  <c r="H754" i="5" s="1"/>
  <c r="F755" i="5"/>
  <c r="G755" i="5" s="1"/>
  <c r="H755" i="5" s="1"/>
  <c r="F756" i="5"/>
  <c r="G756" i="5" s="1"/>
  <c r="H756" i="5" s="1"/>
  <c r="F757" i="5"/>
  <c r="G757" i="5" s="1"/>
  <c r="H757" i="5" s="1"/>
  <c r="F758" i="5"/>
  <c r="G758" i="5" s="1"/>
  <c r="H758" i="5" s="1"/>
  <c r="F759" i="5"/>
  <c r="G759" i="5" s="1"/>
  <c r="H759" i="5" s="1"/>
  <c r="F760" i="5"/>
  <c r="G760" i="5" s="1"/>
  <c r="H760" i="5" s="1"/>
  <c r="F761" i="5"/>
  <c r="G761" i="5" s="1"/>
  <c r="H761" i="5" s="1"/>
  <c r="F762" i="5"/>
  <c r="G762" i="5" s="1"/>
  <c r="H762" i="5" s="1"/>
  <c r="F763" i="5"/>
  <c r="G763" i="5" s="1"/>
  <c r="H763" i="5" s="1"/>
  <c r="F764" i="5"/>
  <c r="G764" i="5" s="1"/>
  <c r="H764" i="5" s="1"/>
  <c r="F765" i="5"/>
  <c r="G765" i="5" s="1"/>
  <c r="H765" i="5" s="1"/>
  <c r="F766" i="5"/>
  <c r="G766" i="5" s="1"/>
  <c r="H766" i="5" s="1"/>
  <c r="F767" i="5"/>
  <c r="G767" i="5" s="1"/>
  <c r="H767" i="5" s="1"/>
  <c r="F768" i="5"/>
  <c r="G768" i="5" s="1"/>
  <c r="H768" i="5" s="1"/>
  <c r="F769" i="5"/>
  <c r="G769" i="5" s="1"/>
  <c r="H769" i="5" s="1"/>
  <c r="F770" i="5"/>
  <c r="G770" i="5" s="1"/>
  <c r="H770" i="5" s="1"/>
  <c r="F771" i="5"/>
  <c r="G771" i="5" s="1"/>
  <c r="H771" i="5" s="1"/>
  <c r="F772" i="5"/>
  <c r="G772" i="5" s="1"/>
  <c r="H772" i="5" s="1"/>
  <c r="F773" i="5"/>
  <c r="G773" i="5" s="1"/>
  <c r="H773" i="5" s="1"/>
  <c r="F774" i="5"/>
  <c r="G774" i="5" s="1"/>
  <c r="H774" i="5" s="1"/>
  <c r="F775" i="5"/>
  <c r="G775" i="5" s="1"/>
  <c r="H775" i="5" s="1"/>
  <c r="F776" i="5"/>
  <c r="G776" i="5" s="1"/>
  <c r="H776" i="5" s="1"/>
  <c r="F777" i="5"/>
  <c r="G777" i="5" s="1"/>
  <c r="H777" i="5" s="1"/>
  <c r="F778" i="5"/>
  <c r="G778" i="5" s="1"/>
  <c r="H778" i="5" s="1"/>
  <c r="F779" i="5"/>
  <c r="G779" i="5" s="1"/>
  <c r="H779" i="5" s="1"/>
  <c r="F780" i="5"/>
  <c r="G780" i="5" s="1"/>
  <c r="H780" i="5" s="1"/>
  <c r="F781" i="5"/>
  <c r="G781" i="5" s="1"/>
  <c r="H781" i="5" s="1"/>
  <c r="F782" i="5"/>
  <c r="G782" i="5" s="1"/>
  <c r="H782" i="5" s="1"/>
  <c r="F783" i="5"/>
  <c r="G783" i="5" s="1"/>
  <c r="H783" i="5" s="1"/>
  <c r="F784" i="5"/>
  <c r="G784" i="5" s="1"/>
  <c r="H784" i="5" s="1"/>
  <c r="F785" i="5"/>
  <c r="G785" i="5" s="1"/>
  <c r="H785" i="5" s="1"/>
  <c r="F786" i="5"/>
  <c r="G786" i="5" s="1"/>
  <c r="H786" i="5" s="1"/>
  <c r="F787" i="5"/>
  <c r="G787" i="5" s="1"/>
  <c r="H787" i="5" s="1"/>
  <c r="F788" i="5"/>
  <c r="G788" i="5" s="1"/>
  <c r="H788" i="5" s="1"/>
  <c r="F789" i="5"/>
  <c r="G789" i="5" s="1"/>
  <c r="H789" i="5" s="1"/>
  <c r="F790" i="5"/>
  <c r="G790" i="5" s="1"/>
  <c r="H790" i="5" s="1"/>
  <c r="F791" i="5"/>
  <c r="G791" i="5" s="1"/>
  <c r="H791" i="5" s="1"/>
  <c r="F792" i="5"/>
  <c r="G792" i="5" s="1"/>
  <c r="H792" i="5" s="1"/>
  <c r="F793" i="5"/>
  <c r="G793" i="5" s="1"/>
  <c r="H793" i="5" s="1"/>
  <c r="F794" i="5"/>
  <c r="G794" i="5" s="1"/>
  <c r="H794" i="5" s="1"/>
  <c r="F795" i="5"/>
  <c r="G795" i="5" s="1"/>
  <c r="H795" i="5" s="1"/>
  <c r="F796" i="5"/>
  <c r="G796" i="5" s="1"/>
  <c r="H796" i="5" s="1"/>
  <c r="F797" i="5"/>
  <c r="G797" i="5" s="1"/>
  <c r="H797" i="5" s="1"/>
  <c r="F798" i="5"/>
  <c r="G798" i="5" s="1"/>
  <c r="H798" i="5" s="1"/>
  <c r="F799" i="5"/>
  <c r="G799" i="5" s="1"/>
  <c r="H799" i="5" s="1"/>
  <c r="F800" i="5"/>
  <c r="G800" i="5" s="1"/>
  <c r="H800" i="5" s="1"/>
  <c r="F801" i="5"/>
  <c r="G801" i="5" s="1"/>
  <c r="H801" i="5" s="1"/>
  <c r="F802" i="5"/>
  <c r="G802" i="5" s="1"/>
  <c r="H802" i="5" s="1"/>
  <c r="F803" i="5"/>
  <c r="G803" i="5" s="1"/>
  <c r="H803" i="5" s="1"/>
  <c r="F804" i="5"/>
  <c r="G804" i="5" s="1"/>
  <c r="H804" i="5" s="1"/>
  <c r="F805" i="5"/>
  <c r="G805" i="5" s="1"/>
  <c r="H805" i="5" s="1"/>
  <c r="F806" i="5"/>
  <c r="G806" i="5" s="1"/>
  <c r="H806" i="5" s="1"/>
  <c r="F807" i="5"/>
  <c r="G807" i="5" s="1"/>
  <c r="H807" i="5" s="1"/>
  <c r="F808" i="5"/>
  <c r="G808" i="5" s="1"/>
  <c r="H808" i="5" s="1"/>
  <c r="F809" i="5"/>
  <c r="G809" i="5" s="1"/>
  <c r="H809" i="5" s="1"/>
  <c r="F810" i="5"/>
  <c r="G810" i="5" s="1"/>
  <c r="H810" i="5" s="1"/>
  <c r="F811" i="5"/>
  <c r="G811" i="5" s="1"/>
  <c r="H811" i="5" s="1"/>
  <c r="F812" i="5"/>
  <c r="G812" i="5" s="1"/>
  <c r="H812" i="5" s="1"/>
  <c r="F813" i="5"/>
  <c r="G813" i="5" s="1"/>
  <c r="H813" i="5" s="1"/>
  <c r="F814" i="5"/>
  <c r="G814" i="5" s="1"/>
  <c r="H814" i="5" s="1"/>
  <c r="F815" i="5"/>
  <c r="G815" i="5" s="1"/>
  <c r="H815" i="5" s="1"/>
  <c r="F816" i="5"/>
  <c r="G816" i="5" s="1"/>
  <c r="H816" i="5" s="1"/>
  <c r="F817" i="5"/>
  <c r="G817" i="5" s="1"/>
  <c r="H817" i="5" s="1"/>
  <c r="F818" i="5"/>
  <c r="G818" i="5" s="1"/>
  <c r="H818" i="5" s="1"/>
  <c r="F819" i="5"/>
  <c r="G819" i="5" s="1"/>
  <c r="H819" i="5" s="1"/>
  <c r="F820" i="5"/>
  <c r="G820" i="5" s="1"/>
  <c r="H820" i="5" s="1"/>
  <c r="F821" i="5"/>
  <c r="G821" i="5" s="1"/>
  <c r="H821" i="5" s="1"/>
  <c r="F822" i="5"/>
  <c r="G822" i="5" s="1"/>
  <c r="H822" i="5" s="1"/>
  <c r="F823" i="5"/>
  <c r="G823" i="5" s="1"/>
  <c r="H823" i="5" s="1"/>
  <c r="F824" i="5"/>
  <c r="G824" i="5" s="1"/>
  <c r="H824" i="5" s="1"/>
  <c r="F825" i="5"/>
  <c r="G825" i="5" s="1"/>
  <c r="H825" i="5" s="1"/>
  <c r="F826" i="5"/>
  <c r="G826" i="5" s="1"/>
  <c r="H826" i="5" s="1"/>
  <c r="F827" i="5"/>
  <c r="G827" i="5" s="1"/>
  <c r="H827" i="5" s="1"/>
  <c r="F828" i="5"/>
  <c r="G828" i="5" s="1"/>
  <c r="H828" i="5" s="1"/>
  <c r="F829" i="5"/>
  <c r="G829" i="5" s="1"/>
  <c r="H829" i="5" s="1"/>
  <c r="F830" i="5"/>
  <c r="G830" i="5" s="1"/>
  <c r="H830" i="5" s="1"/>
  <c r="F831" i="5"/>
  <c r="G831" i="5" s="1"/>
  <c r="H831" i="5" s="1"/>
  <c r="F832" i="5"/>
  <c r="G832" i="5" s="1"/>
  <c r="H832" i="5" s="1"/>
  <c r="F833" i="5"/>
  <c r="G833" i="5" s="1"/>
  <c r="H833" i="5" s="1"/>
  <c r="F834" i="5"/>
  <c r="G834" i="5" s="1"/>
  <c r="H834" i="5" s="1"/>
  <c r="F835" i="5"/>
  <c r="G835" i="5" s="1"/>
  <c r="H835" i="5" s="1"/>
  <c r="F836" i="5"/>
  <c r="G836" i="5" s="1"/>
  <c r="H836" i="5" s="1"/>
  <c r="F837" i="5"/>
  <c r="G837" i="5" s="1"/>
  <c r="H837" i="5" s="1"/>
  <c r="F838" i="5"/>
  <c r="G838" i="5" s="1"/>
  <c r="H838" i="5" s="1"/>
  <c r="F839" i="5"/>
  <c r="G839" i="5" s="1"/>
  <c r="H839" i="5" s="1"/>
  <c r="F840" i="5"/>
  <c r="G840" i="5" s="1"/>
  <c r="H840" i="5" s="1"/>
  <c r="F841" i="5"/>
  <c r="G841" i="5" s="1"/>
  <c r="H841" i="5" s="1"/>
  <c r="F842" i="5"/>
  <c r="G842" i="5" s="1"/>
  <c r="H842" i="5" s="1"/>
  <c r="F843" i="5"/>
  <c r="G843" i="5" s="1"/>
  <c r="H843" i="5" s="1"/>
  <c r="F844" i="5"/>
  <c r="G844" i="5" s="1"/>
  <c r="H844" i="5" s="1"/>
  <c r="F845" i="5"/>
  <c r="G845" i="5" s="1"/>
  <c r="H845" i="5" s="1"/>
  <c r="F846" i="5"/>
  <c r="G846" i="5" s="1"/>
  <c r="H846" i="5" s="1"/>
  <c r="F847" i="5"/>
  <c r="G847" i="5" s="1"/>
  <c r="H847" i="5" s="1"/>
  <c r="F848" i="5"/>
  <c r="G848" i="5" s="1"/>
  <c r="H848" i="5" s="1"/>
  <c r="F849" i="5"/>
  <c r="G849" i="5" s="1"/>
  <c r="H849" i="5" s="1"/>
  <c r="F850" i="5"/>
  <c r="G850" i="5" s="1"/>
  <c r="H850" i="5" s="1"/>
  <c r="F851" i="5"/>
  <c r="G851" i="5" s="1"/>
  <c r="H851" i="5" s="1"/>
  <c r="F852" i="5"/>
  <c r="G852" i="5" s="1"/>
  <c r="H852" i="5" s="1"/>
  <c r="F853" i="5"/>
  <c r="G853" i="5" s="1"/>
  <c r="H853" i="5" s="1"/>
  <c r="F854" i="5"/>
  <c r="G854" i="5" s="1"/>
  <c r="H854" i="5" s="1"/>
  <c r="F855" i="5"/>
  <c r="G855" i="5" s="1"/>
  <c r="H855" i="5" s="1"/>
  <c r="F856" i="5"/>
  <c r="G856" i="5" s="1"/>
  <c r="H856" i="5" s="1"/>
  <c r="F857" i="5"/>
  <c r="G857" i="5" s="1"/>
  <c r="H857" i="5" s="1"/>
  <c r="F858" i="5"/>
  <c r="G858" i="5" s="1"/>
  <c r="H858" i="5" s="1"/>
  <c r="F859" i="5"/>
  <c r="G859" i="5" s="1"/>
  <c r="H859" i="5" s="1"/>
  <c r="F860" i="5"/>
  <c r="G860" i="5" s="1"/>
  <c r="H860" i="5" s="1"/>
  <c r="F861" i="5"/>
  <c r="G861" i="5" s="1"/>
  <c r="H861" i="5" s="1"/>
  <c r="F862" i="5"/>
  <c r="G862" i="5" s="1"/>
  <c r="H862" i="5" s="1"/>
  <c r="F863" i="5"/>
  <c r="G863" i="5" s="1"/>
  <c r="H863" i="5" s="1"/>
  <c r="F864" i="5"/>
  <c r="G864" i="5" s="1"/>
  <c r="H864" i="5" s="1"/>
  <c r="F865" i="5"/>
  <c r="G865" i="5" s="1"/>
  <c r="H865" i="5" s="1"/>
  <c r="F866" i="5"/>
  <c r="G866" i="5" s="1"/>
  <c r="H866" i="5" s="1"/>
  <c r="F867" i="5"/>
  <c r="G867" i="5" s="1"/>
  <c r="H867" i="5" s="1"/>
  <c r="F868" i="5"/>
  <c r="G868" i="5" s="1"/>
  <c r="H868" i="5" s="1"/>
  <c r="F869" i="5"/>
  <c r="G869" i="5" s="1"/>
  <c r="H869" i="5" s="1"/>
  <c r="F870" i="5"/>
  <c r="G870" i="5" s="1"/>
  <c r="H870" i="5" s="1"/>
  <c r="F871" i="5"/>
  <c r="G871" i="5" s="1"/>
  <c r="H871" i="5" s="1"/>
  <c r="F872" i="5"/>
  <c r="G872" i="5" s="1"/>
  <c r="H872" i="5" s="1"/>
  <c r="F873" i="5"/>
  <c r="G873" i="5" s="1"/>
  <c r="H873" i="5" s="1"/>
  <c r="F874" i="5"/>
  <c r="G874" i="5" s="1"/>
  <c r="H874" i="5" s="1"/>
  <c r="F875" i="5"/>
  <c r="G875" i="5" s="1"/>
  <c r="H875" i="5" s="1"/>
  <c r="F876" i="5"/>
  <c r="G876" i="5" s="1"/>
  <c r="H876" i="5" s="1"/>
  <c r="F877" i="5"/>
  <c r="G877" i="5" s="1"/>
  <c r="H877" i="5" s="1"/>
  <c r="F878" i="5"/>
  <c r="G878" i="5" s="1"/>
  <c r="H878" i="5" s="1"/>
  <c r="F879" i="5"/>
  <c r="G879" i="5" s="1"/>
  <c r="H879" i="5" s="1"/>
  <c r="F880" i="5"/>
  <c r="G880" i="5" s="1"/>
  <c r="H880" i="5" s="1"/>
  <c r="F881" i="5"/>
  <c r="G881" i="5" s="1"/>
  <c r="H881" i="5" s="1"/>
  <c r="F882" i="5"/>
  <c r="G882" i="5" s="1"/>
  <c r="H882" i="5" s="1"/>
  <c r="F883" i="5"/>
  <c r="G883" i="5" s="1"/>
  <c r="H883" i="5" s="1"/>
  <c r="F884" i="5"/>
  <c r="G884" i="5" s="1"/>
  <c r="H884" i="5" s="1"/>
  <c r="F885" i="5"/>
  <c r="G885" i="5" s="1"/>
  <c r="H885" i="5" s="1"/>
  <c r="F886" i="5"/>
  <c r="G886" i="5" s="1"/>
  <c r="H886" i="5" s="1"/>
  <c r="F887" i="5"/>
  <c r="G887" i="5" s="1"/>
  <c r="H887" i="5" s="1"/>
  <c r="F888" i="5"/>
  <c r="G888" i="5" s="1"/>
  <c r="H888" i="5" s="1"/>
  <c r="F889" i="5"/>
  <c r="G889" i="5" s="1"/>
  <c r="H889" i="5" s="1"/>
  <c r="F890" i="5"/>
  <c r="G890" i="5" s="1"/>
  <c r="H890" i="5" s="1"/>
  <c r="F891" i="5"/>
  <c r="G891" i="5" s="1"/>
  <c r="H891" i="5" s="1"/>
  <c r="F892" i="5"/>
  <c r="G892" i="5" s="1"/>
  <c r="H892" i="5" s="1"/>
  <c r="F893" i="5"/>
  <c r="G893" i="5" s="1"/>
  <c r="H893" i="5" s="1"/>
  <c r="F894" i="5"/>
  <c r="G894" i="5" s="1"/>
  <c r="H894" i="5" s="1"/>
  <c r="F895" i="5"/>
  <c r="G895" i="5" s="1"/>
  <c r="H895" i="5" s="1"/>
  <c r="F896" i="5"/>
  <c r="G896" i="5" s="1"/>
  <c r="H896" i="5" s="1"/>
  <c r="F897" i="5"/>
  <c r="G897" i="5" s="1"/>
  <c r="H897" i="5" s="1"/>
  <c r="F898" i="5"/>
  <c r="G898" i="5" s="1"/>
  <c r="H898" i="5" s="1"/>
  <c r="F899" i="5"/>
  <c r="G899" i="5" s="1"/>
  <c r="H899" i="5" s="1"/>
  <c r="F900" i="5"/>
  <c r="G900" i="5" s="1"/>
  <c r="H900" i="5" s="1"/>
  <c r="F901" i="5"/>
  <c r="G901" i="5" s="1"/>
  <c r="H901" i="5" s="1"/>
  <c r="F902" i="5"/>
  <c r="G902" i="5" s="1"/>
  <c r="H902" i="5" s="1"/>
  <c r="F903" i="5"/>
  <c r="G903" i="5" s="1"/>
  <c r="H903" i="5" s="1"/>
  <c r="F904" i="5"/>
  <c r="G904" i="5" s="1"/>
  <c r="H904" i="5" s="1"/>
  <c r="F905" i="5"/>
  <c r="G905" i="5" s="1"/>
  <c r="H905" i="5" s="1"/>
  <c r="F906" i="5"/>
  <c r="G906" i="5" s="1"/>
  <c r="H906" i="5" s="1"/>
  <c r="F907" i="5"/>
  <c r="G907" i="5" s="1"/>
  <c r="H907" i="5" s="1"/>
  <c r="F908" i="5"/>
  <c r="G908" i="5" s="1"/>
  <c r="H908" i="5" s="1"/>
  <c r="F909" i="5"/>
  <c r="G909" i="5" s="1"/>
  <c r="H909" i="5" s="1"/>
  <c r="F910" i="5"/>
  <c r="G910" i="5" s="1"/>
  <c r="H910" i="5" s="1"/>
  <c r="F911" i="5"/>
  <c r="G911" i="5" s="1"/>
  <c r="H911" i="5" s="1"/>
  <c r="F912" i="5"/>
  <c r="G912" i="5" s="1"/>
  <c r="H912" i="5" s="1"/>
  <c r="F913" i="5"/>
  <c r="G913" i="5" s="1"/>
  <c r="H913" i="5" s="1"/>
  <c r="F914" i="5"/>
  <c r="G914" i="5" s="1"/>
  <c r="H914" i="5" s="1"/>
  <c r="F915" i="5"/>
  <c r="G915" i="5" s="1"/>
  <c r="H915" i="5" s="1"/>
  <c r="F916" i="5"/>
  <c r="G916" i="5" s="1"/>
  <c r="H916" i="5" s="1"/>
  <c r="F917" i="5"/>
  <c r="G917" i="5" s="1"/>
  <c r="H917" i="5" s="1"/>
  <c r="F918" i="5"/>
  <c r="G918" i="5" s="1"/>
  <c r="H918" i="5" s="1"/>
  <c r="F919" i="5"/>
  <c r="G919" i="5" s="1"/>
  <c r="H919" i="5" s="1"/>
  <c r="F920" i="5"/>
  <c r="G920" i="5" s="1"/>
  <c r="H920" i="5" s="1"/>
  <c r="F921" i="5"/>
  <c r="G921" i="5" s="1"/>
  <c r="H921" i="5" s="1"/>
  <c r="F922" i="5"/>
  <c r="G922" i="5" s="1"/>
  <c r="H922" i="5" s="1"/>
  <c r="F923" i="5"/>
  <c r="G923" i="5" s="1"/>
  <c r="H923" i="5" s="1"/>
  <c r="F924" i="5"/>
  <c r="G924" i="5" s="1"/>
  <c r="H924" i="5" s="1"/>
  <c r="F925" i="5"/>
  <c r="G925" i="5" s="1"/>
  <c r="H925" i="5" s="1"/>
  <c r="F926" i="5"/>
  <c r="G926" i="5" s="1"/>
  <c r="H926" i="5" s="1"/>
  <c r="F927" i="5"/>
  <c r="G927" i="5" s="1"/>
  <c r="H927" i="5" s="1"/>
  <c r="F928" i="5"/>
  <c r="G928" i="5" s="1"/>
  <c r="H928" i="5" s="1"/>
  <c r="F929" i="5"/>
  <c r="G929" i="5" s="1"/>
  <c r="H929" i="5" s="1"/>
  <c r="F930" i="5"/>
  <c r="G930" i="5" s="1"/>
  <c r="H930" i="5" s="1"/>
  <c r="F931" i="5"/>
  <c r="G931" i="5" s="1"/>
  <c r="H931" i="5" s="1"/>
  <c r="F932" i="5"/>
  <c r="G932" i="5" s="1"/>
  <c r="H932" i="5" s="1"/>
  <c r="F933" i="5"/>
  <c r="G933" i="5" s="1"/>
  <c r="H933" i="5" s="1"/>
  <c r="F934" i="5"/>
  <c r="G934" i="5" s="1"/>
  <c r="H934" i="5" s="1"/>
  <c r="F935" i="5"/>
  <c r="G935" i="5" s="1"/>
  <c r="H935" i="5" s="1"/>
  <c r="F936" i="5"/>
  <c r="G936" i="5" s="1"/>
  <c r="H936" i="5" s="1"/>
  <c r="F937" i="5"/>
  <c r="G937" i="5" s="1"/>
  <c r="H937" i="5" s="1"/>
  <c r="F938" i="5"/>
  <c r="G938" i="5" s="1"/>
  <c r="H938" i="5" s="1"/>
  <c r="F939" i="5"/>
  <c r="G939" i="5" s="1"/>
  <c r="H939" i="5" s="1"/>
  <c r="F940" i="5"/>
  <c r="G940" i="5" s="1"/>
  <c r="H940" i="5" s="1"/>
  <c r="F941" i="5"/>
  <c r="G941" i="5" s="1"/>
  <c r="H941" i="5" s="1"/>
  <c r="F942" i="5"/>
  <c r="G942" i="5" s="1"/>
  <c r="H942" i="5" s="1"/>
  <c r="F943" i="5"/>
  <c r="G943" i="5" s="1"/>
  <c r="H943" i="5" s="1"/>
  <c r="F944" i="5"/>
  <c r="G944" i="5" s="1"/>
  <c r="H944" i="5" s="1"/>
  <c r="F945" i="5"/>
  <c r="G945" i="5" s="1"/>
  <c r="H945" i="5" s="1"/>
  <c r="F946" i="5"/>
  <c r="G946" i="5" s="1"/>
  <c r="H946" i="5" s="1"/>
  <c r="F947" i="5"/>
  <c r="G947" i="5" s="1"/>
  <c r="H947" i="5" s="1"/>
  <c r="F948" i="5"/>
  <c r="G948" i="5" s="1"/>
  <c r="H948" i="5" s="1"/>
  <c r="F949" i="5"/>
  <c r="G949" i="5" s="1"/>
  <c r="H949" i="5" s="1"/>
  <c r="F950" i="5"/>
  <c r="G950" i="5" s="1"/>
  <c r="H950" i="5" s="1"/>
  <c r="F951" i="5"/>
  <c r="G951" i="5" s="1"/>
  <c r="H951" i="5" s="1"/>
  <c r="F952" i="5"/>
  <c r="G952" i="5" s="1"/>
  <c r="H952" i="5" s="1"/>
  <c r="F953" i="5"/>
  <c r="G953" i="5" s="1"/>
  <c r="H953" i="5" s="1"/>
  <c r="F954" i="5"/>
  <c r="G954" i="5" s="1"/>
  <c r="H954" i="5" s="1"/>
  <c r="F955" i="5"/>
  <c r="G955" i="5" s="1"/>
  <c r="H955" i="5" s="1"/>
  <c r="F956" i="5"/>
  <c r="G956" i="5" s="1"/>
  <c r="H956" i="5" s="1"/>
  <c r="F957" i="5"/>
  <c r="G957" i="5" s="1"/>
  <c r="H957" i="5" s="1"/>
  <c r="F958" i="5"/>
  <c r="G958" i="5" s="1"/>
  <c r="H958" i="5" s="1"/>
  <c r="F959" i="5"/>
  <c r="G959" i="5" s="1"/>
  <c r="H959" i="5" s="1"/>
  <c r="F960" i="5"/>
  <c r="G960" i="5" s="1"/>
  <c r="H960" i="5" s="1"/>
  <c r="F961" i="5"/>
  <c r="G961" i="5" s="1"/>
  <c r="H961" i="5" s="1"/>
  <c r="F962" i="5"/>
  <c r="G962" i="5" s="1"/>
  <c r="H962" i="5" s="1"/>
  <c r="F963" i="5"/>
  <c r="G963" i="5" s="1"/>
  <c r="H963" i="5" s="1"/>
  <c r="F964" i="5"/>
  <c r="G964" i="5" s="1"/>
  <c r="H964" i="5" s="1"/>
  <c r="F965" i="5"/>
  <c r="G965" i="5" s="1"/>
  <c r="H965" i="5" s="1"/>
  <c r="F966" i="5"/>
  <c r="G966" i="5" s="1"/>
  <c r="H966" i="5" s="1"/>
  <c r="F967" i="5"/>
  <c r="G967" i="5" s="1"/>
  <c r="H967" i="5" s="1"/>
  <c r="F968" i="5"/>
  <c r="G968" i="5" s="1"/>
  <c r="H968" i="5" s="1"/>
  <c r="F969" i="5"/>
  <c r="G969" i="5" s="1"/>
  <c r="H969" i="5" s="1"/>
  <c r="F970" i="5"/>
  <c r="G970" i="5" s="1"/>
  <c r="H970" i="5" s="1"/>
  <c r="F971" i="5"/>
  <c r="G971" i="5" s="1"/>
  <c r="H971" i="5" s="1"/>
  <c r="F972" i="5"/>
  <c r="G972" i="5" s="1"/>
  <c r="H972" i="5" s="1"/>
  <c r="F973" i="5"/>
  <c r="G973" i="5" s="1"/>
  <c r="H973" i="5" s="1"/>
  <c r="F974" i="5"/>
  <c r="G974" i="5" s="1"/>
  <c r="H974" i="5" s="1"/>
  <c r="F975" i="5"/>
  <c r="G975" i="5" s="1"/>
  <c r="H975" i="5" s="1"/>
  <c r="F976" i="5"/>
  <c r="G976" i="5" s="1"/>
  <c r="H976" i="5" s="1"/>
  <c r="F977" i="5"/>
  <c r="G977" i="5" s="1"/>
  <c r="H977" i="5" s="1"/>
  <c r="F978" i="5"/>
  <c r="G978" i="5" s="1"/>
  <c r="H978" i="5" s="1"/>
  <c r="F979" i="5"/>
  <c r="G979" i="5" s="1"/>
  <c r="H979" i="5" s="1"/>
  <c r="F980" i="5"/>
  <c r="G980" i="5" s="1"/>
  <c r="H980" i="5" s="1"/>
  <c r="F981" i="5"/>
  <c r="G981" i="5" s="1"/>
  <c r="H981" i="5" s="1"/>
  <c r="F982" i="5"/>
  <c r="G982" i="5" s="1"/>
  <c r="H982" i="5" s="1"/>
  <c r="F983" i="5"/>
  <c r="G983" i="5" s="1"/>
  <c r="H983" i="5" s="1"/>
  <c r="F984" i="5"/>
  <c r="G984" i="5" s="1"/>
  <c r="H984" i="5" s="1"/>
  <c r="F985" i="5"/>
  <c r="G985" i="5" s="1"/>
  <c r="H985" i="5" s="1"/>
  <c r="F986" i="5"/>
  <c r="G986" i="5" s="1"/>
  <c r="H986" i="5" s="1"/>
  <c r="F987" i="5"/>
  <c r="G987" i="5" s="1"/>
  <c r="H987" i="5" s="1"/>
  <c r="F988" i="5"/>
  <c r="G988" i="5" s="1"/>
  <c r="H988" i="5" s="1"/>
  <c r="F989" i="5"/>
  <c r="G989" i="5" s="1"/>
  <c r="H989" i="5" s="1"/>
  <c r="F990" i="5"/>
  <c r="G990" i="5" s="1"/>
  <c r="H990" i="5" s="1"/>
  <c r="F991" i="5"/>
  <c r="G991" i="5" s="1"/>
  <c r="H991" i="5" s="1"/>
  <c r="F992" i="5"/>
  <c r="G992" i="5" s="1"/>
  <c r="H992" i="5" s="1"/>
  <c r="F993" i="5"/>
  <c r="G993" i="5" s="1"/>
  <c r="H993" i="5" s="1"/>
  <c r="F994" i="5"/>
  <c r="G994" i="5" s="1"/>
  <c r="H994" i="5" s="1"/>
  <c r="F995" i="5"/>
  <c r="G995" i="5" s="1"/>
  <c r="H995" i="5" s="1"/>
  <c r="F996" i="5"/>
  <c r="G996" i="5" s="1"/>
  <c r="H996" i="5" s="1"/>
  <c r="F997" i="5"/>
  <c r="G997" i="5" s="1"/>
  <c r="H997" i="5" s="1"/>
  <c r="F998" i="5"/>
  <c r="G998" i="5" s="1"/>
  <c r="H998" i="5" s="1"/>
  <c r="F999" i="5"/>
  <c r="G999" i="5" s="1"/>
  <c r="H999" i="5" s="1"/>
  <c r="F1000" i="5"/>
  <c r="G1000" i="5" s="1"/>
  <c r="H1000" i="5" s="1"/>
  <c r="F1001" i="5"/>
  <c r="G1001" i="5" s="1"/>
  <c r="H1001" i="5" s="1"/>
  <c r="F1002" i="5"/>
  <c r="G1002" i="5" s="1"/>
  <c r="H1002" i="5" s="1"/>
  <c r="F1003" i="5"/>
  <c r="G1003" i="5" s="1"/>
  <c r="H1003" i="5" s="1"/>
  <c r="F1004" i="5"/>
  <c r="G1004" i="5" s="1"/>
  <c r="H1004" i="5" s="1"/>
  <c r="F1005" i="5"/>
  <c r="G1005" i="5" s="1"/>
  <c r="H1005" i="5" s="1"/>
  <c r="F1006" i="5"/>
  <c r="G1006" i="5" s="1"/>
  <c r="H1006" i="5" s="1"/>
  <c r="F1007" i="5"/>
  <c r="G1007" i="5" s="1"/>
  <c r="H1007" i="5" s="1"/>
  <c r="F1008" i="5"/>
  <c r="G1008" i="5" s="1"/>
  <c r="H1008" i="5" s="1"/>
  <c r="F1009" i="5"/>
  <c r="G1009" i="5" s="1"/>
  <c r="H1009" i="5" s="1"/>
  <c r="F1010" i="5"/>
  <c r="G1010" i="5" s="1"/>
  <c r="H1010" i="5" s="1"/>
  <c r="F1011" i="5"/>
  <c r="G1011" i="5" s="1"/>
  <c r="H1011" i="5" s="1"/>
  <c r="F1012" i="5"/>
  <c r="G1012" i="5" s="1"/>
  <c r="H1012" i="5" s="1"/>
  <c r="F1013" i="5"/>
  <c r="G1013" i="5" s="1"/>
  <c r="H1013" i="5" s="1"/>
  <c r="F1014" i="5"/>
  <c r="G1014" i="5" s="1"/>
  <c r="H1014" i="5" s="1"/>
  <c r="F1015" i="5"/>
  <c r="G1015" i="5" s="1"/>
  <c r="H1015" i="5" s="1"/>
  <c r="F1016" i="5"/>
  <c r="G1016" i="5" s="1"/>
  <c r="H1016" i="5" s="1"/>
  <c r="F1017" i="5"/>
  <c r="G1017" i="5" s="1"/>
  <c r="H1017" i="5" s="1"/>
  <c r="F1018" i="5"/>
  <c r="G1018" i="5" s="1"/>
  <c r="H1018" i="5" s="1"/>
  <c r="F1019" i="5"/>
  <c r="G1019" i="5" s="1"/>
  <c r="H1019" i="5" s="1"/>
  <c r="F1020" i="5"/>
  <c r="G1020" i="5" s="1"/>
  <c r="H1020" i="5" s="1"/>
  <c r="F1021" i="5"/>
  <c r="G1021" i="5" s="1"/>
  <c r="H1021" i="5" s="1"/>
  <c r="F1022" i="5"/>
  <c r="G1022" i="5" s="1"/>
  <c r="H1022" i="5" s="1"/>
  <c r="F1023" i="5"/>
  <c r="G1023" i="5" s="1"/>
  <c r="H1023" i="5" s="1"/>
  <c r="F1024" i="5"/>
  <c r="G1024" i="5" s="1"/>
  <c r="H1024" i="5" s="1"/>
  <c r="F1025" i="5"/>
  <c r="G1025" i="5" s="1"/>
  <c r="H1025" i="5" s="1"/>
  <c r="F1026" i="5"/>
  <c r="G1026" i="5" s="1"/>
  <c r="H1026" i="5" s="1"/>
  <c r="F1027" i="5"/>
  <c r="G1027" i="5" s="1"/>
  <c r="H1027" i="5" s="1"/>
  <c r="F1028" i="5"/>
  <c r="G1028" i="5" s="1"/>
  <c r="H1028" i="5" s="1"/>
  <c r="F1029" i="5"/>
  <c r="G1029" i="5" s="1"/>
  <c r="H1029" i="5" s="1"/>
  <c r="F1030" i="5"/>
  <c r="G1030" i="5" s="1"/>
  <c r="H1030" i="5" s="1"/>
  <c r="F1031" i="5"/>
  <c r="G1031" i="5" s="1"/>
  <c r="H1031" i="5" s="1"/>
  <c r="F1032" i="5"/>
  <c r="G1032" i="5" s="1"/>
  <c r="H1032" i="5" s="1"/>
  <c r="F1033" i="5"/>
  <c r="G1033" i="5" s="1"/>
  <c r="H1033" i="5" s="1"/>
  <c r="F1034" i="5"/>
  <c r="G1034" i="5" s="1"/>
  <c r="H1034" i="5" s="1"/>
  <c r="F1035" i="5"/>
  <c r="G1035" i="5" s="1"/>
  <c r="H1035" i="5" s="1"/>
  <c r="F1036" i="5"/>
  <c r="G1036" i="5" s="1"/>
  <c r="H1036" i="5" s="1"/>
  <c r="F1037" i="5"/>
  <c r="G1037" i="5" s="1"/>
  <c r="H1037" i="5" s="1"/>
  <c r="F1038" i="5"/>
  <c r="G1038" i="5" s="1"/>
  <c r="H1038" i="5" s="1"/>
  <c r="F1039" i="5"/>
  <c r="G1039" i="5" s="1"/>
  <c r="H1039" i="5" s="1"/>
  <c r="F1040" i="5"/>
  <c r="G1040" i="5" s="1"/>
  <c r="H1040" i="5" s="1"/>
  <c r="F1041" i="5"/>
  <c r="G1041" i="5" s="1"/>
  <c r="H1041" i="5" s="1"/>
  <c r="F1042" i="5"/>
  <c r="G1042" i="5" s="1"/>
  <c r="H1042" i="5" s="1"/>
  <c r="F1043" i="5"/>
  <c r="G1043" i="5" s="1"/>
  <c r="H1043" i="5" s="1"/>
  <c r="F1044" i="5"/>
  <c r="G1044" i="5" s="1"/>
  <c r="H1044" i="5" s="1"/>
  <c r="F1045" i="5"/>
  <c r="G1045" i="5" s="1"/>
  <c r="H1045" i="5" s="1"/>
  <c r="F1046" i="5"/>
  <c r="G1046" i="5" s="1"/>
  <c r="H1046" i="5" s="1"/>
  <c r="F1047" i="5"/>
  <c r="G1047" i="5" s="1"/>
  <c r="H1047" i="5" s="1"/>
  <c r="F1048" i="5"/>
  <c r="G1048" i="5" s="1"/>
  <c r="H1048" i="5" s="1"/>
  <c r="F1049" i="5"/>
  <c r="G1049" i="5" s="1"/>
  <c r="H1049" i="5" s="1"/>
  <c r="F1050" i="5"/>
  <c r="G1050" i="5" s="1"/>
  <c r="H1050" i="5" s="1"/>
  <c r="F1051" i="5"/>
  <c r="G1051" i="5" s="1"/>
  <c r="H1051" i="5" s="1"/>
  <c r="F1052" i="5"/>
  <c r="G1052" i="5" s="1"/>
  <c r="H1052" i="5" s="1"/>
  <c r="F1053" i="5"/>
  <c r="G1053" i="5" s="1"/>
  <c r="H1053" i="5" s="1"/>
  <c r="F1054" i="5"/>
  <c r="G1054" i="5" s="1"/>
  <c r="H1054" i="5" s="1"/>
  <c r="F1055" i="5"/>
  <c r="G1055" i="5" s="1"/>
  <c r="H1055" i="5" s="1"/>
  <c r="F1056" i="5"/>
  <c r="G1056" i="5" s="1"/>
  <c r="H1056" i="5" s="1"/>
  <c r="F1057" i="5"/>
  <c r="G1057" i="5" s="1"/>
  <c r="H1057" i="5" s="1"/>
  <c r="F1058" i="5"/>
  <c r="G1058" i="5" s="1"/>
  <c r="H1058" i="5" s="1"/>
  <c r="F1059" i="5"/>
  <c r="G1059" i="5" s="1"/>
  <c r="H1059" i="5" s="1"/>
  <c r="F1060" i="5"/>
  <c r="G1060" i="5" s="1"/>
  <c r="H1060" i="5" s="1"/>
  <c r="F1061" i="5"/>
  <c r="G1061" i="5" s="1"/>
  <c r="H1061" i="5" s="1"/>
  <c r="F1062" i="5"/>
  <c r="G1062" i="5" s="1"/>
  <c r="H1062" i="5" s="1"/>
  <c r="F1063" i="5"/>
  <c r="G1063" i="5" s="1"/>
  <c r="H1063" i="5" s="1"/>
  <c r="F1064" i="5"/>
  <c r="G1064" i="5" s="1"/>
  <c r="H1064" i="5" s="1"/>
  <c r="F1065" i="5"/>
  <c r="G1065" i="5" s="1"/>
  <c r="H1065" i="5" s="1"/>
  <c r="F1066" i="5"/>
  <c r="G1066" i="5" s="1"/>
  <c r="H1066" i="5" s="1"/>
  <c r="F1067" i="5"/>
  <c r="G1067" i="5" s="1"/>
  <c r="H1067" i="5" s="1"/>
  <c r="F1068" i="5"/>
  <c r="G1068" i="5" s="1"/>
  <c r="H1068" i="5" s="1"/>
  <c r="F1069" i="5"/>
  <c r="G1069" i="5" s="1"/>
  <c r="H1069" i="5" s="1"/>
  <c r="F1070" i="5"/>
  <c r="G1070" i="5" s="1"/>
  <c r="H1070" i="5" s="1"/>
  <c r="F1071" i="5"/>
  <c r="G1071" i="5" s="1"/>
  <c r="H1071" i="5" s="1"/>
  <c r="F1072" i="5"/>
  <c r="G1072" i="5" s="1"/>
  <c r="H1072" i="5" s="1"/>
  <c r="F1073" i="5"/>
  <c r="G1073" i="5" s="1"/>
  <c r="H1073" i="5" s="1"/>
  <c r="F1074" i="5"/>
  <c r="G1074" i="5" s="1"/>
  <c r="H1074" i="5" s="1"/>
  <c r="F1075" i="5"/>
  <c r="G1075" i="5" s="1"/>
  <c r="H1075" i="5" s="1"/>
  <c r="F1076" i="5"/>
  <c r="G1076" i="5" s="1"/>
  <c r="H1076" i="5" s="1"/>
  <c r="F1077" i="5"/>
  <c r="G1077" i="5" s="1"/>
  <c r="H1077" i="5" s="1"/>
  <c r="F1078" i="5"/>
  <c r="G1078" i="5" s="1"/>
  <c r="H1078" i="5" s="1"/>
  <c r="F1079" i="5"/>
  <c r="G1079" i="5" s="1"/>
  <c r="H1079" i="5" s="1"/>
  <c r="F1080" i="5"/>
  <c r="G1080" i="5" s="1"/>
  <c r="H1080" i="5" s="1"/>
  <c r="F1081" i="5"/>
  <c r="G1081" i="5" s="1"/>
  <c r="H1081" i="5" s="1"/>
  <c r="F1082" i="5"/>
  <c r="G1082" i="5" s="1"/>
  <c r="H1082" i="5" s="1"/>
  <c r="F1083" i="5"/>
  <c r="G1083" i="5" s="1"/>
  <c r="H1083" i="5" s="1"/>
  <c r="F1084" i="5"/>
  <c r="G1084" i="5" s="1"/>
  <c r="H1084" i="5" s="1"/>
  <c r="F1085" i="5"/>
  <c r="G1085" i="5" s="1"/>
  <c r="H1085" i="5" s="1"/>
  <c r="F1086" i="5"/>
  <c r="G1086" i="5" s="1"/>
  <c r="H1086" i="5" s="1"/>
  <c r="F1087" i="5"/>
  <c r="G1087" i="5" s="1"/>
  <c r="H1087" i="5" s="1"/>
  <c r="F1088" i="5"/>
  <c r="G1088" i="5" s="1"/>
  <c r="H1088" i="5" s="1"/>
  <c r="F1089" i="5"/>
  <c r="G1089" i="5" s="1"/>
  <c r="H1089" i="5" s="1"/>
  <c r="F1090" i="5"/>
  <c r="G1090" i="5" s="1"/>
  <c r="H1090" i="5" s="1"/>
  <c r="F1091" i="5"/>
  <c r="G1091" i="5" s="1"/>
  <c r="H1091" i="5" s="1"/>
  <c r="F1092" i="5"/>
  <c r="G1092" i="5" s="1"/>
  <c r="H1092" i="5" s="1"/>
  <c r="F1093" i="5"/>
  <c r="G1093" i="5" s="1"/>
  <c r="H1093" i="5" s="1"/>
  <c r="F1094" i="5"/>
  <c r="G1094" i="5" s="1"/>
  <c r="H1094" i="5" s="1"/>
  <c r="F1095" i="5"/>
  <c r="G1095" i="5" s="1"/>
  <c r="H1095" i="5" s="1"/>
  <c r="F1096" i="5"/>
  <c r="G1096" i="5" s="1"/>
  <c r="H1096" i="5" s="1"/>
  <c r="F1097" i="5"/>
  <c r="G1097" i="5" s="1"/>
  <c r="H1097" i="5" s="1"/>
  <c r="F1098" i="5"/>
  <c r="G1098" i="5" s="1"/>
  <c r="H1098" i="5" s="1"/>
  <c r="F1099" i="5"/>
  <c r="G1099" i="5" s="1"/>
  <c r="H1099" i="5" s="1"/>
  <c r="F1100" i="5"/>
  <c r="G1100" i="5" s="1"/>
  <c r="H1100" i="5" s="1"/>
  <c r="F1101" i="5"/>
  <c r="G1101" i="5" s="1"/>
  <c r="H1101" i="5" s="1"/>
  <c r="F1102" i="5"/>
  <c r="G1102" i="5" s="1"/>
  <c r="H1102" i="5" s="1"/>
  <c r="F1103" i="5"/>
  <c r="G1103" i="5" s="1"/>
  <c r="H1103" i="5" s="1"/>
  <c r="F1104" i="5"/>
  <c r="G1104" i="5" s="1"/>
  <c r="H1104" i="5" s="1"/>
  <c r="F1105" i="5"/>
  <c r="G1105" i="5" s="1"/>
  <c r="H1105" i="5" s="1"/>
  <c r="F1106" i="5"/>
  <c r="G1106" i="5" s="1"/>
  <c r="H1106" i="5" s="1"/>
  <c r="F1107" i="5"/>
  <c r="G1107" i="5" s="1"/>
  <c r="H1107" i="5" s="1"/>
  <c r="F1108" i="5"/>
  <c r="G1108" i="5" s="1"/>
  <c r="H1108" i="5" s="1"/>
  <c r="F1109" i="5"/>
  <c r="G1109" i="5" s="1"/>
  <c r="H1109" i="5" s="1"/>
  <c r="F1110" i="5"/>
  <c r="G1110" i="5" s="1"/>
  <c r="H1110" i="5" s="1"/>
  <c r="F1111" i="5"/>
  <c r="G1111" i="5" s="1"/>
  <c r="H1111" i="5" s="1"/>
  <c r="F1112" i="5"/>
  <c r="G1112" i="5" s="1"/>
  <c r="H1112" i="5" s="1"/>
  <c r="F1113" i="5"/>
  <c r="G1113" i="5" s="1"/>
  <c r="H1113" i="5" s="1"/>
  <c r="F1114" i="5"/>
  <c r="G1114" i="5" s="1"/>
  <c r="H1114" i="5" s="1"/>
  <c r="F1115" i="5"/>
  <c r="G1115" i="5" s="1"/>
  <c r="H1115" i="5" s="1"/>
  <c r="F1116" i="5"/>
  <c r="G1116" i="5" s="1"/>
  <c r="H1116" i="5" s="1"/>
  <c r="F1117" i="5"/>
  <c r="G1117" i="5" s="1"/>
  <c r="H1117" i="5" s="1"/>
  <c r="F1118" i="5"/>
  <c r="G1118" i="5" s="1"/>
  <c r="H1118" i="5" s="1"/>
  <c r="F1119" i="5"/>
  <c r="G1119" i="5" s="1"/>
  <c r="H1119" i="5" s="1"/>
  <c r="F1120" i="5"/>
  <c r="G1120" i="5" s="1"/>
  <c r="H1120" i="5" s="1"/>
  <c r="F1121" i="5"/>
  <c r="G1121" i="5" s="1"/>
  <c r="H1121" i="5" s="1"/>
  <c r="F1122" i="5"/>
  <c r="G1122" i="5" s="1"/>
  <c r="H1122" i="5" s="1"/>
  <c r="F1123" i="5"/>
  <c r="G1123" i="5" s="1"/>
  <c r="H1123" i="5" s="1"/>
  <c r="F1124" i="5"/>
  <c r="G1124" i="5" s="1"/>
  <c r="H1124" i="5" s="1"/>
  <c r="F1125" i="5"/>
  <c r="G1125" i="5" s="1"/>
  <c r="H1125" i="5" s="1"/>
  <c r="F1126" i="5"/>
  <c r="G1126" i="5" s="1"/>
  <c r="H1126" i="5" s="1"/>
  <c r="F1127" i="5"/>
  <c r="G1127" i="5" s="1"/>
  <c r="H1127" i="5" s="1"/>
  <c r="F1128" i="5"/>
  <c r="G1128" i="5" s="1"/>
  <c r="H1128" i="5" s="1"/>
  <c r="F1129" i="5"/>
  <c r="G1129" i="5" s="1"/>
  <c r="H1129" i="5" s="1"/>
  <c r="F1130" i="5"/>
  <c r="G1130" i="5" s="1"/>
  <c r="H1130" i="5" s="1"/>
  <c r="F1131" i="5"/>
  <c r="G1131" i="5" s="1"/>
  <c r="H1131" i="5" s="1"/>
  <c r="F1132" i="5"/>
  <c r="G1132" i="5" s="1"/>
  <c r="H1132" i="5" s="1"/>
  <c r="F1133" i="5"/>
  <c r="G1133" i="5" s="1"/>
  <c r="H1133" i="5" s="1"/>
  <c r="F1134" i="5"/>
  <c r="G1134" i="5" s="1"/>
  <c r="H1134" i="5" s="1"/>
  <c r="F1135" i="5"/>
  <c r="G1135" i="5" s="1"/>
  <c r="H1135" i="5" s="1"/>
  <c r="F1136" i="5"/>
  <c r="G1136" i="5" s="1"/>
  <c r="H1136" i="5" s="1"/>
  <c r="F1137" i="5"/>
  <c r="G1137" i="5" s="1"/>
  <c r="H1137" i="5" s="1"/>
  <c r="F1138" i="5"/>
  <c r="G1138" i="5" s="1"/>
  <c r="H1138" i="5" s="1"/>
  <c r="F1139" i="5"/>
  <c r="G1139" i="5" s="1"/>
  <c r="H1139" i="5" s="1"/>
  <c r="F1140" i="5"/>
  <c r="G1140" i="5" s="1"/>
  <c r="H1140" i="5" s="1"/>
  <c r="F1141" i="5"/>
  <c r="G1141" i="5" s="1"/>
  <c r="H1141" i="5" s="1"/>
  <c r="F1142" i="5"/>
  <c r="G1142" i="5" s="1"/>
  <c r="H1142" i="5" s="1"/>
  <c r="F1143" i="5"/>
  <c r="G1143" i="5" s="1"/>
  <c r="H1143" i="5" s="1"/>
  <c r="F1144" i="5"/>
  <c r="G1144" i="5" s="1"/>
  <c r="H1144" i="5" s="1"/>
  <c r="F1145" i="5"/>
  <c r="G1145" i="5" s="1"/>
  <c r="H1145" i="5" s="1"/>
  <c r="F1146" i="5"/>
  <c r="G1146" i="5" s="1"/>
  <c r="H1146" i="5" s="1"/>
  <c r="F1147" i="5"/>
  <c r="G1147" i="5" s="1"/>
  <c r="H1147" i="5" s="1"/>
  <c r="F1148" i="5"/>
  <c r="G1148" i="5" s="1"/>
  <c r="H1148" i="5" s="1"/>
  <c r="F1149" i="5"/>
  <c r="G1149" i="5" s="1"/>
  <c r="H1149" i="5" s="1"/>
  <c r="F1150" i="5"/>
  <c r="G1150" i="5" s="1"/>
  <c r="H1150" i="5" s="1"/>
  <c r="F1151" i="5"/>
  <c r="G1151" i="5" s="1"/>
  <c r="H1151" i="5" s="1"/>
  <c r="F1152" i="5"/>
  <c r="G1152" i="5" s="1"/>
  <c r="H1152" i="5" s="1"/>
  <c r="F1153" i="5"/>
  <c r="G1153" i="5" s="1"/>
  <c r="H1153" i="5" s="1"/>
  <c r="F1154" i="5"/>
  <c r="G1154" i="5" s="1"/>
  <c r="H1154" i="5" s="1"/>
  <c r="F1155" i="5"/>
  <c r="G1155" i="5" s="1"/>
  <c r="H1155" i="5" s="1"/>
  <c r="F1156" i="5"/>
  <c r="G1156" i="5" s="1"/>
  <c r="H1156" i="5" s="1"/>
  <c r="F1157" i="5"/>
  <c r="G1157" i="5" s="1"/>
  <c r="H1157" i="5" s="1"/>
  <c r="F1158" i="5"/>
  <c r="G1158" i="5" s="1"/>
  <c r="H1158" i="5" s="1"/>
  <c r="F1159" i="5"/>
  <c r="G1159" i="5" s="1"/>
  <c r="H1159" i="5" s="1"/>
  <c r="F1160" i="5"/>
  <c r="G1160" i="5" s="1"/>
  <c r="H1160" i="5" s="1"/>
  <c r="F1161" i="5"/>
  <c r="G1161" i="5" s="1"/>
  <c r="H1161" i="5" s="1"/>
  <c r="F1162" i="5"/>
  <c r="G1162" i="5" s="1"/>
  <c r="H1162" i="5" s="1"/>
  <c r="F1163" i="5"/>
  <c r="G1163" i="5" s="1"/>
  <c r="H1163" i="5" s="1"/>
  <c r="F1164" i="5"/>
  <c r="G1164" i="5" s="1"/>
  <c r="H1164" i="5" s="1"/>
  <c r="F1165" i="5"/>
  <c r="G1165" i="5" s="1"/>
  <c r="H1165" i="5" s="1"/>
  <c r="F1166" i="5"/>
  <c r="G1166" i="5" s="1"/>
  <c r="H1166" i="5" s="1"/>
  <c r="F1167" i="5"/>
  <c r="G1167" i="5" s="1"/>
  <c r="H1167" i="5" s="1"/>
  <c r="F1168" i="5"/>
  <c r="G1168" i="5" s="1"/>
  <c r="H1168" i="5" s="1"/>
  <c r="F1169" i="5"/>
  <c r="G1169" i="5" s="1"/>
  <c r="H1169" i="5" s="1"/>
  <c r="F1170" i="5"/>
  <c r="G1170" i="5" s="1"/>
  <c r="H1170" i="5" s="1"/>
  <c r="F1171" i="5"/>
  <c r="G1171" i="5" s="1"/>
  <c r="H1171" i="5" s="1"/>
  <c r="F1172" i="5"/>
  <c r="G1172" i="5" s="1"/>
  <c r="H1172" i="5" s="1"/>
  <c r="F1173" i="5"/>
  <c r="G1173" i="5" s="1"/>
  <c r="H1173" i="5" s="1"/>
  <c r="F1174" i="5"/>
  <c r="G1174" i="5" s="1"/>
  <c r="H1174" i="5" s="1"/>
  <c r="F1175" i="5"/>
  <c r="G1175" i="5" s="1"/>
  <c r="H1175" i="5" s="1"/>
  <c r="F1176" i="5"/>
  <c r="G1176" i="5" s="1"/>
  <c r="H1176" i="5" s="1"/>
  <c r="F1177" i="5"/>
  <c r="G1177" i="5" s="1"/>
  <c r="H1177" i="5" s="1"/>
  <c r="F1178" i="5"/>
  <c r="G1178" i="5" s="1"/>
  <c r="H1178" i="5" s="1"/>
  <c r="F1179" i="5"/>
  <c r="G1179" i="5" s="1"/>
  <c r="H1179" i="5" s="1"/>
  <c r="F1180" i="5"/>
  <c r="G1180" i="5" s="1"/>
  <c r="H1180" i="5" s="1"/>
  <c r="F1181" i="5"/>
  <c r="G1181" i="5" s="1"/>
  <c r="H1181" i="5" s="1"/>
  <c r="F1182" i="5"/>
  <c r="G1182" i="5" s="1"/>
  <c r="H1182" i="5" s="1"/>
  <c r="F1183" i="5"/>
  <c r="G1183" i="5" s="1"/>
  <c r="H1183" i="5" s="1"/>
  <c r="F1184" i="5"/>
  <c r="G1184" i="5" s="1"/>
  <c r="H1184" i="5" s="1"/>
  <c r="F1185" i="5"/>
  <c r="G1185" i="5" s="1"/>
  <c r="H1185" i="5" s="1"/>
  <c r="F1186" i="5"/>
  <c r="G1186" i="5" s="1"/>
  <c r="H1186" i="5" s="1"/>
  <c r="F1187" i="5"/>
  <c r="G1187" i="5" s="1"/>
  <c r="H1187" i="5" s="1"/>
  <c r="F1188" i="5"/>
  <c r="G1188" i="5" s="1"/>
  <c r="H1188" i="5" s="1"/>
  <c r="F1189" i="5"/>
  <c r="G1189" i="5" s="1"/>
  <c r="H1189" i="5" s="1"/>
  <c r="F1190" i="5"/>
  <c r="G1190" i="5" s="1"/>
  <c r="H1190" i="5" s="1"/>
  <c r="F1191" i="5"/>
  <c r="G1191" i="5" s="1"/>
  <c r="H1191" i="5" s="1"/>
  <c r="F1192" i="5"/>
  <c r="G1192" i="5" s="1"/>
  <c r="H1192" i="5" s="1"/>
  <c r="F1193" i="5"/>
  <c r="G1193" i="5" s="1"/>
  <c r="H1193" i="5" s="1"/>
  <c r="F1194" i="5"/>
  <c r="G1194" i="5" s="1"/>
  <c r="H1194" i="5" s="1"/>
  <c r="F1195" i="5"/>
  <c r="G1195" i="5" s="1"/>
  <c r="H1195" i="5" s="1"/>
  <c r="F1196" i="5"/>
  <c r="G1196" i="5" s="1"/>
  <c r="H1196" i="5" s="1"/>
  <c r="F1197" i="5"/>
  <c r="G1197" i="5" s="1"/>
  <c r="H1197" i="5" s="1"/>
  <c r="F1198" i="5"/>
  <c r="G1198" i="5" s="1"/>
  <c r="H1198" i="5" s="1"/>
  <c r="F1199" i="5"/>
  <c r="G1199" i="5" s="1"/>
  <c r="H1199" i="5" s="1"/>
  <c r="F1200" i="5"/>
  <c r="G1200" i="5" s="1"/>
  <c r="H1200" i="5" s="1"/>
  <c r="F1201" i="5"/>
  <c r="G1201" i="5" s="1"/>
  <c r="H1201" i="5" s="1"/>
  <c r="F1202" i="5"/>
  <c r="G1202" i="5" s="1"/>
  <c r="H1202" i="5" s="1"/>
  <c r="F1203" i="5"/>
  <c r="G1203" i="5" s="1"/>
  <c r="H1203" i="5" s="1"/>
  <c r="F1204" i="5"/>
  <c r="G1204" i="5" s="1"/>
  <c r="H1204" i="5" s="1"/>
  <c r="F1205" i="5"/>
  <c r="G1205" i="5" s="1"/>
  <c r="H1205" i="5" s="1"/>
  <c r="F1206" i="5"/>
  <c r="G1206" i="5" s="1"/>
  <c r="H1206" i="5" s="1"/>
  <c r="F1207" i="5"/>
  <c r="G1207" i="5" s="1"/>
  <c r="H1207" i="5" s="1"/>
  <c r="F1208" i="5"/>
  <c r="G1208" i="5" s="1"/>
  <c r="H1208" i="5" s="1"/>
  <c r="F1209" i="5"/>
  <c r="G1209" i="5" s="1"/>
  <c r="H1209" i="5" s="1"/>
  <c r="F1210" i="5"/>
  <c r="G1210" i="5" s="1"/>
  <c r="H1210" i="5" s="1"/>
  <c r="F1211" i="5"/>
  <c r="G1211" i="5" s="1"/>
  <c r="H1211" i="5" s="1"/>
  <c r="F1212" i="5"/>
  <c r="G1212" i="5" s="1"/>
  <c r="H1212" i="5" s="1"/>
  <c r="F1213" i="5"/>
  <c r="G1213" i="5" s="1"/>
  <c r="H1213" i="5" s="1"/>
  <c r="F1214" i="5"/>
  <c r="G1214" i="5" s="1"/>
  <c r="H1214" i="5" s="1"/>
  <c r="F1215" i="5"/>
  <c r="G1215" i="5" s="1"/>
  <c r="H1215" i="5" s="1"/>
  <c r="F1216" i="5"/>
  <c r="G1216" i="5" s="1"/>
  <c r="H1216" i="5" s="1"/>
  <c r="F1217" i="5"/>
  <c r="G1217" i="5" s="1"/>
  <c r="H1217" i="5" s="1"/>
  <c r="F1218" i="5"/>
  <c r="G1218" i="5" s="1"/>
  <c r="H1218" i="5" s="1"/>
  <c r="F1219" i="5"/>
  <c r="G1219" i="5" s="1"/>
  <c r="H1219" i="5" s="1"/>
  <c r="F1220" i="5"/>
  <c r="G1220" i="5" s="1"/>
  <c r="H1220" i="5" s="1"/>
  <c r="F1221" i="5"/>
  <c r="G1221" i="5" s="1"/>
  <c r="H1221" i="5" s="1"/>
  <c r="F1222" i="5"/>
  <c r="G1222" i="5" s="1"/>
  <c r="H1222" i="5" s="1"/>
  <c r="F1223" i="5"/>
  <c r="G1223" i="5" s="1"/>
  <c r="H1223" i="5" s="1"/>
  <c r="F1224" i="5"/>
  <c r="G1224" i="5" s="1"/>
  <c r="H1224" i="5" s="1"/>
  <c r="F1225" i="5"/>
  <c r="G1225" i="5" s="1"/>
  <c r="H1225" i="5" s="1"/>
  <c r="F1226" i="5"/>
  <c r="G1226" i="5" s="1"/>
  <c r="H1226" i="5" s="1"/>
  <c r="F1227" i="5"/>
  <c r="G1227" i="5" s="1"/>
  <c r="H1227" i="5" s="1"/>
  <c r="F1228" i="5"/>
  <c r="G1228" i="5" s="1"/>
  <c r="H1228" i="5" s="1"/>
  <c r="F1229" i="5"/>
  <c r="G1229" i="5" s="1"/>
  <c r="H1229" i="5" s="1"/>
  <c r="F1230" i="5"/>
  <c r="G1230" i="5" s="1"/>
  <c r="H1230" i="5" s="1"/>
  <c r="F1231" i="5"/>
  <c r="G1231" i="5" s="1"/>
  <c r="H1231" i="5" s="1"/>
  <c r="F1232" i="5"/>
  <c r="G1232" i="5" s="1"/>
  <c r="H1232" i="5" s="1"/>
  <c r="F1233" i="5"/>
  <c r="G1233" i="5" s="1"/>
  <c r="H1233" i="5" s="1"/>
  <c r="F1234" i="5"/>
  <c r="G1234" i="5" s="1"/>
  <c r="H1234" i="5" s="1"/>
  <c r="F1235" i="5"/>
  <c r="G1235" i="5" s="1"/>
  <c r="H1235" i="5" s="1"/>
  <c r="F1236" i="5"/>
  <c r="G1236" i="5" s="1"/>
  <c r="H1236" i="5" s="1"/>
  <c r="F1237" i="5"/>
  <c r="G1237" i="5" s="1"/>
  <c r="H1237" i="5" s="1"/>
  <c r="F1238" i="5"/>
  <c r="G1238" i="5" s="1"/>
  <c r="H1238" i="5" s="1"/>
  <c r="F1239" i="5"/>
  <c r="G1239" i="5" s="1"/>
  <c r="H1239" i="5" s="1"/>
  <c r="F1240" i="5"/>
  <c r="G1240" i="5" s="1"/>
  <c r="H1240" i="5" s="1"/>
  <c r="F1241" i="5"/>
  <c r="G1241" i="5" s="1"/>
  <c r="H1241" i="5" s="1"/>
  <c r="F1242" i="5"/>
  <c r="G1242" i="5" s="1"/>
  <c r="H1242" i="5" s="1"/>
  <c r="F1243" i="5"/>
  <c r="G1243" i="5" s="1"/>
  <c r="H1243" i="5" s="1"/>
  <c r="F1244" i="5"/>
  <c r="G1244" i="5" s="1"/>
  <c r="H1244" i="5" s="1"/>
  <c r="F1245" i="5"/>
  <c r="G1245" i="5" s="1"/>
  <c r="H1245" i="5" s="1"/>
  <c r="F1246" i="5"/>
  <c r="G1246" i="5" s="1"/>
  <c r="H1246" i="5" s="1"/>
  <c r="F1247" i="5"/>
  <c r="G1247" i="5" s="1"/>
  <c r="H1247" i="5" s="1"/>
  <c r="F1248" i="5"/>
  <c r="G1248" i="5" s="1"/>
  <c r="H1248" i="5" s="1"/>
  <c r="F1249" i="5"/>
  <c r="G1249" i="5" s="1"/>
  <c r="H1249" i="5" s="1"/>
  <c r="F1250" i="5"/>
  <c r="G1250" i="5" s="1"/>
  <c r="H1250" i="5" s="1"/>
  <c r="F1251" i="5"/>
  <c r="G1251" i="5" s="1"/>
  <c r="H1251" i="5" s="1"/>
  <c r="F1252" i="5"/>
  <c r="G1252" i="5" s="1"/>
  <c r="H1252" i="5" s="1"/>
  <c r="F1253" i="5"/>
  <c r="G1253" i="5" s="1"/>
  <c r="H1253" i="5" s="1"/>
  <c r="F1254" i="5"/>
  <c r="G1254" i="5" s="1"/>
  <c r="H1254" i="5" s="1"/>
  <c r="F1255" i="5"/>
  <c r="G1255" i="5" s="1"/>
  <c r="H1255" i="5" s="1"/>
  <c r="F1256" i="5"/>
  <c r="G1256" i="5" s="1"/>
  <c r="H1256" i="5" s="1"/>
  <c r="F1257" i="5"/>
  <c r="G1257" i="5" s="1"/>
  <c r="H1257" i="5" s="1"/>
  <c r="F1258" i="5"/>
  <c r="G1258" i="5" s="1"/>
  <c r="H1258" i="5" s="1"/>
  <c r="F1259" i="5"/>
  <c r="G1259" i="5" s="1"/>
  <c r="H1259" i="5" s="1"/>
  <c r="F1260" i="5"/>
  <c r="G1260" i="5" s="1"/>
  <c r="H1260" i="5" s="1"/>
  <c r="F1261" i="5"/>
  <c r="G1261" i="5" s="1"/>
  <c r="H1261" i="5" s="1"/>
  <c r="F1262" i="5"/>
  <c r="G1262" i="5" s="1"/>
  <c r="H1262" i="5" s="1"/>
  <c r="F1263" i="5"/>
  <c r="G1263" i="5" s="1"/>
  <c r="H1263" i="5" s="1"/>
  <c r="F1264" i="5"/>
  <c r="G1264" i="5" s="1"/>
  <c r="H1264" i="5" s="1"/>
  <c r="F1265" i="5"/>
  <c r="G1265" i="5" s="1"/>
  <c r="H1265" i="5" s="1"/>
  <c r="F1266" i="5"/>
  <c r="G1266" i="5" s="1"/>
  <c r="H1266" i="5" s="1"/>
  <c r="F1267" i="5"/>
  <c r="G1267" i="5" s="1"/>
  <c r="H1267" i="5" s="1"/>
  <c r="F1268" i="5"/>
  <c r="G1268" i="5" s="1"/>
  <c r="H1268" i="5" s="1"/>
  <c r="F1269" i="5"/>
  <c r="G1269" i="5" s="1"/>
  <c r="H1269" i="5" s="1"/>
  <c r="F1270" i="5"/>
  <c r="G1270" i="5" s="1"/>
  <c r="H1270" i="5" s="1"/>
  <c r="F1271" i="5"/>
  <c r="G1271" i="5" s="1"/>
  <c r="H1271" i="5" s="1"/>
  <c r="F1272" i="5"/>
  <c r="G1272" i="5" s="1"/>
  <c r="H1272" i="5" s="1"/>
  <c r="F1273" i="5"/>
  <c r="G1273" i="5" s="1"/>
  <c r="H1273" i="5" s="1"/>
  <c r="F1274" i="5"/>
  <c r="G1274" i="5" s="1"/>
  <c r="H1274" i="5" s="1"/>
  <c r="F1275" i="5"/>
  <c r="G1275" i="5" s="1"/>
  <c r="H1275" i="5" s="1"/>
  <c r="F1276" i="5"/>
  <c r="G1276" i="5" s="1"/>
  <c r="H1276" i="5" s="1"/>
  <c r="F1277" i="5"/>
  <c r="G1277" i="5" s="1"/>
  <c r="H1277" i="5" s="1"/>
  <c r="F1278" i="5"/>
  <c r="G1278" i="5" s="1"/>
  <c r="H1278" i="5" s="1"/>
  <c r="F1279" i="5"/>
  <c r="G1279" i="5" s="1"/>
  <c r="H1279" i="5" s="1"/>
  <c r="F1280" i="5"/>
  <c r="G1280" i="5" s="1"/>
  <c r="H1280" i="5" s="1"/>
  <c r="F1281" i="5"/>
  <c r="G1281" i="5" s="1"/>
  <c r="H1281" i="5" s="1"/>
  <c r="F1282" i="5"/>
  <c r="G1282" i="5" s="1"/>
  <c r="H1282" i="5" s="1"/>
  <c r="F1283" i="5"/>
  <c r="G1283" i="5" s="1"/>
  <c r="H1283" i="5" s="1"/>
  <c r="F1284" i="5"/>
  <c r="G1284" i="5" s="1"/>
  <c r="H1284" i="5" s="1"/>
  <c r="F1285" i="5"/>
  <c r="G1285" i="5" s="1"/>
  <c r="H1285" i="5" s="1"/>
  <c r="F1286" i="5"/>
  <c r="G1286" i="5" s="1"/>
  <c r="H1286" i="5" s="1"/>
  <c r="F1287" i="5"/>
  <c r="G1287" i="5" s="1"/>
  <c r="H1287" i="5" s="1"/>
  <c r="F1288" i="5"/>
  <c r="G1288" i="5" s="1"/>
  <c r="H1288" i="5" s="1"/>
  <c r="F1289" i="5"/>
  <c r="G1289" i="5" s="1"/>
  <c r="H1289" i="5" s="1"/>
  <c r="F1290" i="5"/>
  <c r="G1290" i="5" s="1"/>
  <c r="H1290" i="5" s="1"/>
  <c r="F1291" i="5"/>
  <c r="G1291" i="5" s="1"/>
  <c r="H1291" i="5" s="1"/>
  <c r="F1292" i="5"/>
  <c r="G1292" i="5" s="1"/>
  <c r="H1292" i="5" s="1"/>
  <c r="F1293" i="5"/>
  <c r="G1293" i="5" s="1"/>
  <c r="H1293" i="5" s="1"/>
  <c r="F1294" i="5"/>
  <c r="G1294" i="5" s="1"/>
  <c r="H1294" i="5" s="1"/>
  <c r="F1295" i="5"/>
  <c r="G1295" i="5" s="1"/>
  <c r="H1295" i="5" s="1"/>
  <c r="F1296" i="5"/>
  <c r="G1296" i="5" s="1"/>
  <c r="H1296" i="5" s="1"/>
  <c r="F1297" i="5"/>
  <c r="G1297" i="5" s="1"/>
  <c r="H1297" i="5" s="1"/>
  <c r="F1298" i="5"/>
  <c r="G1298" i="5" s="1"/>
  <c r="H1298" i="5" s="1"/>
  <c r="F1299" i="5"/>
  <c r="G1299" i="5" s="1"/>
  <c r="H1299" i="5" s="1"/>
  <c r="F1300" i="5"/>
  <c r="G1300" i="5" s="1"/>
  <c r="H1300" i="5" s="1"/>
  <c r="F1301" i="5"/>
  <c r="G1301" i="5" s="1"/>
  <c r="H1301" i="5" s="1"/>
  <c r="F1302" i="5"/>
  <c r="G1302" i="5" s="1"/>
  <c r="H1302" i="5" s="1"/>
  <c r="F1303" i="5"/>
  <c r="G1303" i="5" s="1"/>
  <c r="H1303" i="5" s="1"/>
  <c r="F1304" i="5"/>
  <c r="G1304" i="5" s="1"/>
  <c r="H1304" i="5" s="1"/>
  <c r="F1305" i="5"/>
  <c r="G1305" i="5" s="1"/>
  <c r="H1305" i="5" s="1"/>
  <c r="F1306" i="5"/>
  <c r="G1306" i="5" s="1"/>
  <c r="H1306" i="5" s="1"/>
  <c r="F1307" i="5"/>
  <c r="G1307" i="5" s="1"/>
  <c r="H1307" i="5" s="1"/>
  <c r="F1308" i="5"/>
  <c r="G1308" i="5" s="1"/>
  <c r="H1308" i="5" s="1"/>
  <c r="F1309" i="5"/>
  <c r="G1309" i="5" s="1"/>
  <c r="H1309" i="5" s="1"/>
  <c r="F1310" i="5"/>
  <c r="G1310" i="5" s="1"/>
  <c r="H1310" i="5" s="1"/>
  <c r="F1311" i="5"/>
  <c r="G1311" i="5" s="1"/>
  <c r="H1311" i="5" s="1"/>
  <c r="F1312" i="5"/>
  <c r="G1312" i="5" s="1"/>
  <c r="H1312" i="5" s="1"/>
  <c r="F1313" i="5"/>
  <c r="G1313" i="5" s="1"/>
  <c r="H1313" i="5" s="1"/>
  <c r="F1314" i="5"/>
  <c r="G1314" i="5" s="1"/>
  <c r="H1314" i="5" s="1"/>
  <c r="F1315" i="5"/>
  <c r="G1315" i="5" s="1"/>
  <c r="H1315" i="5" s="1"/>
  <c r="F1316" i="5"/>
  <c r="G1316" i="5" s="1"/>
  <c r="H1316" i="5" s="1"/>
  <c r="F1317" i="5"/>
  <c r="G1317" i="5" s="1"/>
  <c r="H1317" i="5" s="1"/>
  <c r="F1318" i="5"/>
  <c r="G1318" i="5" s="1"/>
  <c r="H1318" i="5" s="1"/>
  <c r="F1319" i="5"/>
  <c r="G1319" i="5" s="1"/>
  <c r="H1319" i="5" s="1"/>
  <c r="F1320" i="5"/>
  <c r="G1320" i="5" s="1"/>
  <c r="H1320" i="5" s="1"/>
  <c r="F1321" i="5"/>
  <c r="G1321" i="5" s="1"/>
  <c r="H1321" i="5" s="1"/>
  <c r="F1322" i="5"/>
  <c r="G1322" i="5" s="1"/>
  <c r="H1322" i="5" s="1"/>
  <c r="F1323" i="5"/>
  <c r="G1323" i="5" s="1"/>
  <c r="H1323" i="5" s="1"/>
  <c r="F1324" i="5"/>
  <c r="G1324" i="5" s="1"/>
  <c r="H1324" i="5" s="1"/>
  <c r="F1325" i="5"/>
  <c r="G1325" i="5" s="1"/>
  <c r="H1325" i="5" s="1"/>
  <c r="F1326" i="5"/>
  <c r="G1326" i="5" s="1"/>
  <c r="H1326" i="5" s="1"/>
  <c r="F1327" i="5"/>
  <c r="G1327" i="5" s="1"/>
  <c r="H1327" i="5" s="1"/>
  <c r="F1328" i="5"/>
  <c r="G1328" i="5" s="1"/>
  <c r="H1328" i="5" s="1"/>
  <c r="F1329" i="5"/>
  <c r="G1329" i="5" s="1"/>
  <c r="H1329" i="5" s="1"/>
  <c r="F1330" i="5"/>
  <c r="G1330" i="5" s="1"/>
  <c r="H1330" i="5" s="1"/>
  <c r="F1331" i="5"/>
  <c r="G1331" i="5" s="1"/>
  <c r="H1331" i="5" s="1"/>
  <c r="F1332" i="5"/>
  <c r="G1332" i="5" s="1"/>
  <c r="H1332" i="5" s="1"/>
  <c r="F1333" i="5"/>
  <c r="G1333" i="5" s="1"/>
  <c r="H1333" i="5" s="1"/>
  <c r="F1334" i="5"/>
  <c r="G1334" i="5" s="1"/>
  <c r="H1334" i="5" s="1"/>
  <c r="F1335" i="5"/>
  <c r="G1335" i="5" s="1"/>
  <c r="H1335" i="5" s="1"/>
  <c r="F1336" i="5"/>
  <c r="G1336" i="5" s="1"/>
  <c r="H1336" i="5" s="1"/>
  <c r="F1337" i="5"/>
  <c r="G1337" i="5" s="1"/>
  <c r="H1337" i="5" s="1"/>
  <c r="F1338" i="5"/>
  <c r="G1338" i="5" s="1"/>
  <c r="H1338" i="5" s="1"/>
  <c r="F1339" i="5"/>
  <c r="G1339" i="5" s="1"/>
  <c r="H1339" i="5" s="1"/>
  <c r="F1340" i="5"/>
  <c r="G1340" i="5" s="1"/>
  <c r="H1340" i="5" s="1"/>
  <c r="F1341" i="5"/>
  <c r="G1341" i="5" s="1"/>
  <c r="H1341" i="5" s="1"/>
  <c r="F1342" i="5"/>
  <c r="G1342" i="5" s="1"/>
  <c r="H1342" i="5" s="1"/>
  <c r="F1343" i="5"/>
  <c r="G1343" i="5" s="1"/>
  <c r="H1343" i="5" s="1"/>
  <c r="F1344" i="5"/>
  <c r="G1344" i="5" s="1"/>
  <c r="H1344" i="5" s="1"/>
  <c r="F1345" i="5"/>
  <c r="G1345" i="5" s="1"/>
  <c r="H1345" i="5" s="1"/>
  <c r="F1346" i="5"/>
  <c r="G1346" i="5" s="1"/>
  <c r="H1346" i="5" s="1"/>
  <c r="F1347" i="5"/>
  <c r="G1347" i="5" s="1"/>
  <c r="H1347" i="5" s="1"/>
  <c r="F1348" i="5"/>
  <c r="G1348" i="5" s="1"/>
  <c r="H1348" i="5" s="1"/>
  <c r="F1349" i="5"/>
  <c r="G1349" i="5" s="1"/>
  <c r="H1349" i="5" s="1"/>
  <c r="F1350" i="5"/>
  <c r="G1350" i="5" s="1"/>
  <c r="H1350" i="5" s="1"/>
  <c r="F1351" i="5"/>
  <c r="G1351" i="5" s="1"/>
  <c r="H1351" i="5" s="1"/>
  <c r="F1352" i="5"/>
  <c r="G1352" i="5" s="1"/>
  <c r="H1352" i="5" s="1"/>
  <c r="F1353" i="5"/>
  <c r="G1353" i="5" s="1"/>
  <c r="H1353" i="5" s="1"/>
  <c r="F1354" i="5"/>
  <c r="G1354" i="5" s="1"/>
  <c r="H1354" i="5" s="1"/>
  <c r="F1355" i="5"/>
  <c r="G1355" i="5" s="1"/>
  <c r="H1355" i="5" s="1"/>
  <c r="F1356" i="5"/>
  <c r="G1356" i="5" s="1"/>
  <c r="H1356" i="5" s="1"/>
  <c r="F1357" i="5"/>
  <c r="G1357" i="5" s="1"/>
  <c r="H1357" i="5" s="1"/>
  <c r="F1358" i="5"/>
  <c r="G1358" i="5" s="1"/>
  <c r="H1358" i="5" s="1"/>
  <c r="F1359" i="5"/>
  <c r="G1359" i="5" s="1"/>
  <c r="H1359" i="5" s="1"/>
  <c r="F1360" i="5"/>
  <c r="G1360" i="5" s="1"/>
  <c r="H1360" i="5" s="1"/>
  <c r="F1361" i="5"/>
  <c r="G1361" i="5" s="1"/>
  <c r="H1361" i="5" s="1"/>
  <c r="F1362" i="5"/>
  <c r="G1362" i="5" s="1"/>
  <c r="H1362" i="5" s="1"/>
  <c r="F1363" i="5"/>
  <c r="G1363" i="5" s="1"/>
  <c r="H1363" i="5" s="1"/>
  <c r="F1364" i="5"/>
  <c r="G1364" i="5" s="1"/>
  <c r="H1364" i="5" s="1"/>
  <c r="F1365" i="5"/>
  <c r="G1365" i="5" s="1"/>
  <c r="H1365" i="5" s="1"/>
  <c r="F1366" i="5"/>
  <c r="G1366" i="5" s="1"/>
  <c r="H1366" i="5" s="1"/>
  <c r="F1367" i="5"/>
  <c r="G1367" i="5" s="1"/>
  <c r="H1367" i="5" s="1"/>
  <c r="F1368" i="5"/>
  <c r="G1368" i="5" s="1"/>
  <c r="H1368" i="5" s="1"/>
  <c r="F1369" i="5"/>
  <c r="G1369" i="5" s="1"/>
  <c r="H1369" i="5" s="1"/>
  <c r="F1370" i="5"/>
  <c r="G1370" i="5" s="1"/>
  <c r="H1370" i="5" s="1"/>
  <c r="F1371" i="5"/>
  <c r="G1371" i="5" s="1"/>
  <c r="H1371" i="5" s="1"/>
  <c r="F1372" i="5"/>
  <c r="G1372" i="5" s="1"/>
  <c r="H1372" i="5" s="1"/>
  <c r="F1373" i="5"/>
  <c r="G1373" i="5" s="1"/>
  <c r="H1373" i="5" s="1"/>
  <c r="F1374" i="5"/>
  <c r="G1374" i="5" s="1"/>
  <c r="H1374" i="5" s="1"/>
  <c r="F1375" i="5"/>
  <c r="G1375" i="5" s="1"/>
  <c r="H1375" i="5" s="1"/>
  <c r="F1376" i="5"/>
  <c r="G1376" i="5" s="1"/>
  <c r="H1376" i="5" s="1"/>
  <c r="F1377" i="5"/>
  <c r="G1377" i="5" s="1"/>
  <c r="H1377" i="5" s="1"/>
  <c r="F1378" i="5"/>
  <c r="G1378" i="5" s="1"/>
  <c r="H1378" i="5" s="1"/>
  <c r="F1379" i="5"/>
  <c r="G1379" i="5" s="1"/>
  <c r="H1379" i="5" s="1"/>
  <c r="F1380" i="5"/>
  <c r="G1380" i="5" s="1"/>
  <c r="H1380" i="5" s="1"/>
  <c r="F1381" i="5"/>
  <c r="G1381" i="5" s="1"/>
  <c r="H1381" i="5" s="1"/>
  <c r="F1382" i="5"/>
  <c r="G1382" i="5" s="1"/>
  <c r="H1382" i="5" s="1"/>
  <c r="F1383" i="5"/>
  <c r="G1383" i="5" s="1"/>
  <c r="H1383" i="5" s="1"/>
  <c r="F1384" i="5"/>
  <c r="G1384" i="5" s="1"/>
  <c r="H1384" i="5" s="1"/>
  <c r="F1385" i="5"/>
  <c r="G1385" i="5" s="1"/>
  <c r="H1385" i="5" s="1"/>
  <c r="F1386" i="5"/>
  <c r="G1386" i="5" s="1"/>
  <c r="H1386" i="5" s="1"/>
  <c r="F1387" i="5"/>
  <c r="G1387" i="5" s="1"/>
  <c r="H1387" i="5" s="1"/>
  <c r="F1388" i="5"/>
  <c r="G1388" i="5" s="1"/>
  <c r="H1388" i="5" s="1"/>
  <c r="F1389" i="5"/>
  <c r="G1389" i="5" s="1"/>
  <c r="H1389" i="5" s="1"/>
  <c r="F1390" i="5"/>
  <c r="G1390" i="5" s="1"/>
  <c r="H1390" i="5" s="1"/>
  <c r="F1391" i="5"/>
  <c r="G1391" i="5" s="1"/>
  <c r="H1391" i="5" s="1"/>
  <c r="F1392" i="5"/>
  <c r="G1392" i="5" s="1"/>
  <c r="H1392" i="5" s="1"/>
  <c r="F1393" i="5"/>
  <c r="G1393" i="5" s="1"/>
  <c r="H1393" i="5" s="1"/>
  <c r="F1394" i="5"/>
  <c r="G1394" i="5" s="1"/>
  <c r="H1394" i="5" s="1"/>
  <c r="F1395" i="5"/>
  <c r="G1395" i="5" s="1"/>
  <c r="H1395" i="5" s="1"/>
  <c r="F1396" i="5"/>
  <c r="G1396" i="5" s="1"/>
  <c r="H1396" i="5" s="1"/>
  <c r="F1397" i="5"/>
  <c r="G1397" i="5" s="1"/>
  <c r="H1397" i="5" s="1"/>
  <c r="F1398" i="5"/>
  <c r="G1398" i="5" s="1"/>
  <c r="H1398" i="5" s="1"/>
  <c r="F1399" i="5"/>
  <c r="G1399" i="5" s="1"/>
  <c r="H1399" i="5" s="1"/>
  <c r="F1400" i="5"/>
  <c r="G1400" i="5" s="1"/>
  <c r="H1400" i="5" s="1"/>
  <c r="F1401" i="5"/>
  <c r="G1401" i="5" s="1"/>
  <c r="H1401" i="5" s="1"/>
  <c r="F1402" i="5"/>
  <c r="G1402" i="5" s="1"/>
  <c r="H1402" i="5" s="1"/>
  <c r="F1403" i="5"/>
  <c r="G1403" i="5" s="1"/>
  <c r="H1403" i="5" s="1"/>
  <c r="F1404" i="5"/>
  <c r="G1404" i="5" s="1"/>
  <c r="H1404" i="5" s="1"/>
  <c r="F1405" i="5"/>
  <c r="G1405" i="5" s="1"/>
  <c r="H1405" i="5" s="1"/>
  <c r="F1406" i="5"/>
  <c r="G1406" i="5" s="1"/>
  <c r="H1406" i="5" s="1"/>
  <c r="F1407" i="5"/>
  <c r="G1407" i="5" s="1"/>
  <c r="H1407" i="5" s="1"/>
  <c r="F1408" i="5"/>
  <c r="G1408" i="5" s="1"/>
  <c r="H1408" i="5" s="1"/>
  <c r="F1409" i="5"/>
  <c r="G1409" i="5" s="1"/>
  <c r="H1409" i="5" s="1"/>
  <c r="F1410" i="5"/>
  <c r="G1410" i="5" s="1"/>
  <c r="H1410" i="5" s="1"/>
  <c r="F1411" i="5"/>
  <c r="G1411" i="5" s="1"/>
  <c r="H1411" i="5" s="1"/>
  <c r="F1412" i="5"/>
  <c r="G1412" i="5" s="1"/>
  <c r="H1412" i="5" s="1"/>
  <c r="F1413" i="5"/>
  <c r="G1413" i="5" s="1"/>
  <c r="H1413" i="5" s="1"/>
  <c r="F1414" i="5"/>
  <c r="G1414" i="5" s="1"/>
  <c r="H1414" i="5" s="1"/>
  <c r="F1415" i="5"/>
  <c r="G1415" i="5" s="1"/>
  <c r="H1415" i="5" s="1"/>
  <c r="F1416" i="5"/>
  <c r="G1416" i="5" s="1"/>
  <c r="H1416" i="5" s="1"/>
  <c r="F1417" i="5"/>
  <c r="G1417" i="5" s="1"/>
  <c r="H1417" i="5" s="1"/>
  <c r="F1418" i="5"/>
  <c r="G1418" i="5" s="1"/>
  <c r="H1418" i="5" s="1"/>
  <c r="F1419" i="5"/>
  <c r="G1419" i="5" s="1"/>
  <c r="H1419" i="5" s="1"/>
  <c r="F1420" i="5"/>
  <c r="G1420" i="5" s="1"/>
  <c r="H1420" i="5" s="1"/>
  <c r="F1421" i="5"/>
  <c r="G1421" i="5" s="1"/>
  <c r="H1421" i="5" s="1"/>
  <c r="F1422" i="5"/>
  <c r="G1422" i="5" s="1"/>
  <c r="H1422" i="5" s="1"/>
  <c r="F1423" i="5"/>
  <c r="G1423" i="5" s="1"/>
  <c r="H1423" i="5" s="1"/>
  <c r="F1424" i="5"/>
  <c r="G1424" i="5" s="1"/>
  <c r="H1424" i="5" s="1"/>
  <c r="F1425" i="5"/>
  <c r="G1425" i="5" s="1"/>
  <c r="H1425" i="5" s="1"/>
  <c r="F1426" i="5"/>
  <c r="G1426" i="5" s="1"/>
  <c r="H1426" i="5" s="1"/>
  <c r="F1427" i="5"/>
  <c r="G1427" i="5" s="1"/>
  <c r="H1427" i="5" s="1"/>
  <c r="F1428" i="5"/>
  <c r="G1428" i="5" s="1"/>
  <c r="H1428" i="5" s="1"/>
  <c r="F1429" i="5"/>
  <c r="G1429" i="5" s="1"/>
  <c r="H1429" i="5" s="1"/>
  <c r="F1430" i="5"/>
  <c r="G1430" i="5" s="1"/>
  <c r="H1430" i="5" s="1"/>
  <c r="F1431" i="5"/>
  <c r="G1431" i="5" s="1"/>
  <c r="H1431" i="5" s="1"/>
  <c r="F1432" i="5"/>
  <c r="G1432" i="5" s="1"/>
  <c r="H1432" i="5" s="1"/>
  <c r="F1433" i="5"/>
  <c r="G1433" i="5" s="1"/>
  <c r="H1433" i="5" s="1"/>
  <c r="F1434" i="5"/>
  <c r="G1434" i="5" s="1"/>
  <c r="H1434" i="5" s="1"/>
  <c r="F1435" i="5"/>
  <c r="G1435" i="5" s="1"/>
  <c r="H1435" i="5" s="1"/>
  <c r="F1436" i="5"/>
  <c r="G1436" i="5" s="1"/>
  <c r="H1436" i="5" s="1"/>
  <c r="F1437" i="5"/>
  <c r="G1437" i="5" s="1"/>
  <c r="H1437" i="5" s="1"/>
  <c r="F1438" i="5"/>
  <c r="G1438" i="5" s="1"/>
  <c r="H1438" i="5" s="1"/>
  <c r="F1439" i="5"/>
  <c r="G1439" i="5" s="1"/>
  <c r="H1439" i="5" s="1"/>
  <c r="F1440" i="5"/>
  <c r="G1440" i="5" s="1"/>
  <c r="H1440" i="5" s="1"/>
  <c r="F1441" i="5"/>
  <c r="G1441" i="5" s="1"/>
  <c r="H1441" i="5" s="1"/>
  <c r="F1442" i="5"/>
  <c r="G1442" i="5" s="1"/>
  <c r="H1442" i="5" s="1"/>
  <c r="F1443" i="5"/>
  <c r="G1443" i="5" s="1"/>
  <c r="H1443" i="5" s="1"/>
  <c r="F1444" i="5"/>
  <c r="G1444" i="5" s="1"/>
  <c r="H1444" i="5" s="1"/>
  <c r="F1445" i="5"/>
  <c r="G1445" i="5" s="1"/>
  <c r="H1445" i="5" s="1"/>
  <c r="F1446" i="5"/>
  <c r="G1446" i="5" s="1"/>
  <c r="H1446" i="5" s="1"/>
  <c r="F1447" i="5"/>
  <c r="G1447" i="5" s="1"/>
  <c r="H1447" i="5" s="1"/>
  <c r="F1448" i="5"/>
  <c r="G1448" i="5" s="1"/>
  <c r="H1448" i="5" s="1"/>
  <c r="F1449" i="5"/>
  <c r="G1449" i="5" s="1"/>
  <c r="H1449" i="5" s="1"/>
  <c r="F1450" i="5"/>
  <c r="G1450" i="5" s="1"/>
  <c r="H1450" i="5" s="1"/>
  <c r="F1451" i="5"/>
  <c r="G1451" i="5" s="1"/>
  <c r="H1451" i="5" s="1"/>
  <c r="F1452" i="5"/>
  <c r="G1452" i="5" s="1"/>
  <c r="H1452" i="5" s="1"/>
  <c r="F1453" i="5"/>
  <c r="G1453" i="5" s="1"/>
  <c r="H1453" i="5" s="1"/>
  <c r="F1454" i="5"/>
  <c r="G1454" i="5" s="1"/>
  <c r="H1454" i="5" s="1"/>
  <c r="F1455" i="5"/>
  <c r="G1455" i="5" s="1"/>
  <c r="H1455" i="5" s="1"/>
  <c r="F1456" i="5"/>
  <c r="G1456" i="5" s="1"/>
  <c r="H1456" i="5" s="1"/>
  <c r="F1457" i="5"/>
  <c r="G1457" i="5" s="1"/>
  <c r="H1457" i="5" s="1"/>
  <c r="F1458" i="5"/>
  <c r="G1458" i="5" s="1"/>
  <c r="H1458" i="5" s="1"/>
  <c r="F1459" i="5"/>
  <c r="G1459" i="5" s="1"/>
  <c r="H1459" i="5" s="1"/>
  <c r="F1460" i="5"/>
  <c r="G1460" i="5" s="1"/>
  <c r="H1460" i="5" s="1"/>
  <c r="F1461" i="5"/>
  <c r="G1461" i="5" s="1"/>
  <c r="H1461" i="5" s="1"/>
  <c r="F1462" i="5"/>
  <c r="G1462" i="5" s="1"/>
  <c r="H1462" i="5" s="1"/>
  <c r="F1463" i="5"/>
  <c r="G1463" i="5" s="1"/>
  <c r="H1463" i="5" s="1"/>
  <c r="F1464" i="5"/>
  <c r="G1464" i="5" s="1"/>
  <c r="H1464" i="5" s="1"/>
  <c r="F1465" i="5"/>
  <c r="G1465" i="5" s="1"/>
  <c r="H1465" i="5" s="1"/>
  <c r="F1466" i="5"/>
  <c r="G1466" i="5" s="1"/>
  <c r="H1466" i="5" s="1"/>
  <c r="F1467" i="5"/>
  <c r="G1467" i="5" s="1"/>
  <c r="H1467" i="5" s="1"/>
  <c r="F1468" i="5"/>
  <c r="G1468" i="5" s="1"/>
  <c r="H1468" i="5" s="1"/>
  <c r="F1469" i="5"/>
  <c r="G1469" i="5" s="1"/>
  <c r="H1469" i="5" s="1"/>
  <c r="F1470" i="5"/>
  <c r="G1470" i="5" s="1"/>
  <c r="H1470" i="5" s="1"/>
  <c r="F1471" i="5"/>
  <c r="G1471" i="5" s="1"/>
  <c r="H1471" i="5" s="1"/>
  <c r="F1472" i="5"/>
  <c r="G1472" i="5" s="1"/>
  <c r="H1472" i="5" s="1"/>
  <c r="F1473" i="5"/>
  <c r="G1473" i="5" s="1"/>
  <c r="H1473" i="5" s="1"/>
  <c r="F1474" i="5"/>
  <c r="G1474" i="5" s="1"/>
  <c r="H1474" i="5" s="1"/>
  <c r="F1475" i="5"/>
  <c r="G1475" i="5" s="1"/>
  <c r="H1475" i="5" s="1"/>
  <c r="F1476" i="5"/>
  <c r="G1476" i="5" s="1"/>
  <c r="H1476" i="5" s="1"/>
  <c r="F1477" i="5"/>
  <c r="G1477" i="5" s="1"/>
  <c r="H1477" i="5" s="1"/>
  <c r="F1478" i="5"/>
  <c r="G1478" i="5" s="1"/>
  <c r="H1478" i="5" s="1"/>
  <c r="F1479" i="5"/>
  <c r="G1479" i="5" s="1"/>
  <c r="H1479" i="5" s="1"/>
  <c r="F1480" i="5"/>
  <c r="G1480" i="5" s="1"/>
  <c r="H1480" i="5" s="1"/>
  <c r="F1481" i="5"/>
  <c r="G1481" i="5" s="1"/>
  <c r="H1481" i="5" s="1"/>
  <c r="F1482" i="5"/>
  <c r="G1482" i="5" s="1"/>
  <c r="H1482" i="5" s="1"/>
  <c r="F1483" i="5"/>
  <c r="G1483" i="5" s="1"/>
  <c r="H1483" i="5" s="1"/>
  <c r="F1484" i="5"/>
  <c r="G1484" i="5" s="1"/>
  <c r="H1484" i="5" s="1"/>
  <c r="F1485" i="5"/>
  <c r="G1485" i="5" s="1"/>
  <c r="H1485" i="5" s="1"/>
  <c r="F1486" i="5"/>
  <c r="G1486" i="5" s="1"/>
  <c r="H1486" i="5" s="1"/>
  <c r="F1487" i="5"/>
  <c r="G1487" i="5" s="1"/>
  <c r="H1487" i="5" s="1"/>
  <c r="F1488" i="5"/>
  <c r="G1488" i="5" s="1"/>
  <c r="H1488" i="5" s="1"/>
  <c r="F1489" i="5"/>
  <c r="G1489" i="5" s="1"/>
  <c r="H1489" i="5" s="1"/>
  <c r="F1490" i="5"/>
  <c r="G1490" i="5" s="1"/>
  <c r="H1490" i="5" s="1"/>
  <c r="F1491" i="5"/>
  <c r="G1491" i="5" s="1"/>
  <c r="H1491" i="5" s="1"/>
  <c r="F1492" i="5"/>
  <c r="G1492" i="5" s="1"/>
  <c r="H1492" i="5" s="1"/>
  <c r="F1493" i="5"/>
  <c r="G1493" i="5" s="1"/>
  <c r="H1493" i="5" s="1"/>
  <c r="F1494" i="5"/>
  <c r="G1494" i="5" s="1"/>
  <c r="H1494" i="5" s="1"/>
  <c r="F1495" i="5"/>
  <c r="G1495" i="5" s="1"/>
  <c r="H1495" i="5" s="1"/>
  <c r="F1496" i="5"/>
  <c r="G1496" i="5" s="1"/>
  <c r="H1496" i="5" s="1"/>
  <c r="F1497" i="5"/>
  <c r="G1497" i="5" s="1"/>
  <c r="H1497" i="5" s="1"/>
  <c r="F1498" i="5"/>
  <c r="G1498" i="5" s="1"/>
  <c r="H1498" i="5" s="1"/>
  <c r="F1499" i="5"/>
  <c r="G1499" i="5" s="1"/>
  <c r="H1499" i="5" s="1"/>
  <c r="F1500" i="5"/>
  <c r="G1500" i="5" s="1"/>
  <c r="H1500" i="5" s="1"/>
  <c r="F1501" i="5"/>
  <c r="G1501" i="5" s="1"/>
  <c r="H1501" i="5" s="1"/>
  <c r="F1502" i="5"/>
  <c r="G1502" i="5" s="1"/>
  <c r="H1502" i="5" s="1"/>
  <c r="F1503" i="5"/>
  <c r="G1503" i="5" s="1"/>
  <c r="H1503" i="5" s="1"/>
  <c r="F1504" i="5"/>
  <c r="G1504" i="5" s="1"/>
  <c r="H1504" i="5" s="1"/>
  <c r="F1505" i="5"/>
  <c r="G1505" i="5" s="1"/>
  <c r="H1505" i="5" s="1"/>
  <c r="F1506" i="5"/>
  <c r="G1506" i="5" s="1"/>
  <c r="H1506" i="5" s="1"/>
  <c r="F1507" i="5"/>
  <c r="G1507" i="5" s="1"/>
  <c r="H1507" i="5" s="1"/>
  <c r="F1508" i="5"/>
  <c r="G1508" i="5" s="1"/>
  <c r="H1508" i="5" s="1"/>
  <c r="F1509" i="5"/>
  <c r="G1509" i="5" s="1"/>
  <c r="H1509" i="5" s="1"/>
  <c r="F1510" i="5"/>
  <c r="G1510" i="5" s="1"/>
  <c r="H1510" i="5" s="1"/>
  <c r="F1511" i="5"/>
  <c r="G1511" i="5" s="1"/>
  <c r="H1511" i="5" s="1"/>
  <c r="F1512" i="5"/>
  <c r="G1512" i="5" s="1"/>
  <c r="H1512" i="5" s="1"/>
  <c r="F1513" i="5"/>
  <c r="G1513" i="5" s="1"/>
  <c r="H1513" i="5" s="1"/>
  <c r="F1514" i="5"/>
  <c r="G1514" i="5" s="1"/>
  <c r="H1514" i="5" s="1"/>
  <c r="F1515" i="5"/>
  <c r="G1515" i="5" s="1"/>
  <c r="H1515" i="5" s="1"/>
  <c r="F1516" i="5"/>
  <c r="G1516" i="5" s="1"/>
  <c r="H1516" i="5" s="1"/>
  <c r="F1517" i="5"/>
  <c r="G1517" i="5" s="1"/>
  <c r="H1517" i="5" s="1"/>
  <c r="F1518" i="5"/>
  <c r="G1518" i="5" s="1"/>
  <c r="H1518" i="5" s="1"/>
  <c r="F1519" i="5"/>
  <c r="G1519" i="5" s="1"/>
  <c r="H1519" i="5" s="1"/>
  <c r="F1520" i="5"/>
  <c r="G1520" i="5" s="1"/>
  <c r="H1520" i="5" s="1"/>
  <c r="F1521" i="5"/>
  <c r="G1521" i="5" s="1"/>
  <c r="H1521" i="5" s="1"/>
  <c r="F1522" i="5"/>
  <c r="G1522" i="5" s="1"/>
  <c r="H1522" i="5" s="1"/>
  <c r="F1523" i="5"/>
  <c r="G1523" i="5" s="1"/>
  <c r="H1523" i="5" s="1"/>
  <c r="F1524" i="5"/>
  <c r="G1524" i="5" s="1"/>
  <c r="H1524" i="5" s="1"/>
  <c r="F1525" i="5"/>
  <c r="G1525" i="5" s="1"/>
  <c r="H1525" i="5" s="1"/>
  <c r="F1526" i="5"/>
  <c r="G1526" i="5" s="1"/>
  <c r="H1526" i="5" s="1"/>
  <c r="F1527" i="5"/>
  <c r="G1527" i="5" s="1"/>
  <c r="H1527" i="5" s="1"/>
  <c r="F1528" i="5"/>
  <c r="G1528" i="5" s="1"/>
  <c r="H1528" i="5" s="1"/>
  <c r="F1529" i="5"/>
  <c r="G1529" i="5" s="1"/>
  <c r="H1529" i="5" s="1"/>
  <c r="F1530" i="5"/>
  <c r="G1530" i="5" s="1"/>
  <c r="H1530" i="5" s="1"/>
  <c r="F1531" i="5"/>
  <c r="G1531" i="5" s="1"/>
  <c r="H1531" i="5" s="1"/>
  <c r="F1532" i="5"/>
  <c r="G1532" i="5" s="1"/>
  <c r="H1532" i="5" s="1"/>
  <c r="F1533" i="5"/>
  <c r="G1533" i="5" s="1"/>
  <c r="H1533" i="5" s="1"/>
  <c r="F1534" i="5"/>
  <c r="G1534" i="5" s="1"/>
  <c r="H1534" i="5" s="1"/>
  <c r="F1535" i="5"/>
  <c r="G1535" i="5" s="1"/>
  <c r="H1535" i="5" s="1"/>
  <c r="F1536" i="5"/>
  <c r="G1536" i="5" s="1"/>
  <c r="H1536" i="5" s="1"/>
  <c r="F1537" i="5"/>
  <c r="G1537" i="5" s="1"/>
  <c r="H1537" i="5" s="1"/>
  <c r="F1538" i="5"/>
  <c r="G1538" i="5" s="1"/>
  <c r="H1538" i="5" s="1"/>
  <c r="F1539" i="5"/>
  <c r="G1539" i="5" s="1"/>
  <c r="H1539" i="5" s="1"/>
  <c r="F1540" i="5"/>
  <c r="G1540" i="5" s="1"/>
  <c r="H1540" i="5" s="1"/>
  <c r="F1541" i="5"/>
  <c r="G1541" i="5" s="1"/>
  <c r="H1541" i="5" s="1"/>
  <c r="F1542" i="5"/>
  <c r="G1542" i="5" s="1"/>
  <c r="H1542" i="5" s="1"/>
  <c r="F1543" i="5"/>
  <c r="G1543" i="5" s="1"/>
  <c r="H1543" i="5" s="1"/>
  <c r="F1544" i="5"/>
  <c r="G1544" i="5" s="1"/>
  <c r="H1544" i="5" s="1"/>
  <c r="F1545" i="5"/>
  <c r="G1545" i="5" s="1"/>
  <c r="H1545" i="5" s="1"/>
  <c r="F1546" i="5"/>
  <c r="G1546" i="5" s="1"/>
  <c r="H1546" i="5" s="1"/>
  <c r="F1547" i="5"/>
  <c r="G1547" i="5" s="1"/>
  <c r="H1547" i="5" s="1"/>
  <c r="F1548" i="5"/>
  <c r="G1548" i="5" s="1"/>
  <c r="H1548" i="5" s="1"/>
  <c r="F1549" i="5"/>
  <c r="G1549" i="5" s="1"/>
  <c r="H1549" i="5" s="1"/>
  <c r="F1550" i="5"/>
  <c r="G1550" i="5" s="1"/>
  <c r="H1550" i="5" s="1"/>
  <c r="F1551" i="5"/>
  <c r="G1551" i="5" s="1"/>
  <c r="H1551" i="5" s="1"/>
  <c r="F1552" i="5"/>
  <c r="G1552" i="5" s="1"/>
  <c r="H1552" i="5" s="1"/>
  <c r="F1553" i="5"/>
  <c r="G1553" i="5" s="1"/>
  <c r="H1553" i="5" s="1"/>
  <c r="F1554" i="5"/>
  <c r="G1554" i="5" s="1"/>
  <c r="H1554" i="5" s="1"/>
  <c r="F1555" i="5"/>
  <c r="G1555" i="5" s="1"/>
  <c r="H1555" i="5" s="1"/>
  <c r="F1556" i="5"/>
  <c r="G1556" i="5" s="1"/>
  <c r="H1556" i="5" s="1"/>
  <c r="F1557" i="5"/>
  <c r="G1557" i="5" s="1"/>
  <c r="H1557" i="5" s="1"/>
  <c r="F1558" i="5"/>
  <c r="G1558" i="5" s="1"/>
  <c r="H1558" i="5" s="1"/>
  <c r="F1559" i="5"/>
  <c r="G1559" i="5" s="1"/>
  <c r="H1559" i="5" s="1"/>
  <c r="F1560" i="5"/>
  <c r="G1560" i="5" s="1"/>
  <c r="H1560" i="5" s="1"/>
  <c r="F1561" i="5"/>
  <c r="G1561" i="5" s="1"/>
  <c r="H1561" i="5" s="1"/>
  <c r="F1562" i="5"/>
  <c r="G1562" i="5" s="1"/>
  <c r="H1562" i="5" s="1"/>
  <c r="F1563" i="5"/>
  <c r="G1563" i="5" s="1"/>
  <c r="H1563" i="5" s="1"/>
  <c r="F1564" i="5"/>
  <c r="G1564" i="5" s="1"/>
  <c r="H1564" i="5" s="1"/>
  <c r="F1565" i="5"/>
  <c r="G1565" i="5" s="1"/>
  <c r="H1565" i="5" s="1"/>
  <c r="F1566" i="5"/>
  <c r="G1566" i="5" s="1"/>
  <c r="H1566" i="5" s="1"/>
  <c r="F1567" i="5"/>
  <c r="G1567" i="5" s="1"/>
  <c r="H1567" i="5" s="1"/>
  <c r="F1568" i="5"/>
  <c r="G1568" i="5" s="1"/>
  <c r="H1568" i="5" s="1"/>
  <c r="F1569" i="5"/>
  <c r="G1569" i="5" s="1"/>
  <c r="H1569" i="5" s="1"/>
  <c r="F1570" i="5"/>
  <c r="G1570" i="5" s="1"/>
  <c r="H1570" i="5" s="1"/>
  <c r="F1571" i="5"/>
  <c r="G1571" i="5" s="1"/>
  <c r="H1571" i="5" s="1"/>
  <c r="F1572" i="5"/>
  <c r="G1572" i="5" s="1"/>
  <c r="H1572" i="5" s="1"/>
  <c r="F1573" i="5"/>
  <c r="G1573" i="5" s="1"/>
  <c r="H1573" i="5" s="1"/>
  <c r="F1574" i="5"/>
  <c r="G1574" i="5" s="1"/>
  <c r="H1574" i="5" s="1"/>
  <c r="F1575" i="5"/>
  <c r="G1575" i="5" s="1"/>
  <c r="H1575" i="5" s="1"/>
  <c r="F1576" i="5"/>
  <c r="G1576" i="5" s="1"/>
  <c r="H1576" i="5" s="1"/>
  <c r="F1577" i="5"/>
  <c r="G1577" i="5" s="1"/>
  <c r="H1577" i="5" s="1"/>
  <c r="F1578" i="5"/>
  <c r="G1578" i="5" s="1"/>
  <c r="H1578" i="5" s="1"/>
  <c r="F1579" i="5"/>
  <c r="G1579" i="5" s="1"/>
  <c r="H1579" i="5" s="1"/>
  <c r="F1580" i="5"/>
  <c r="G1580" i="5" s="1"/>
  <c r="H1580" i="5" s="1"/>
  <c r="F1581" i="5"/>
  <c r="G1581" i="5" s="1"/>
  <c r="H1581" i="5" s="1"/>
  <c r="F1582" i="5"/>
  <c r="G1582" i="5" s="1"/>
  <c r="H1582" i="5" s="1"/>
  <c r="F1583" i="5"/>
  <c r="G1583" i="5" s="1"/>
  <c r="H1583" i="5" s="1"/>
  <c r="F1584" i="5"/>
  <c r="G1584" i="5" s="1"/>
  <c r="H1584" i="5" s="1"/>
  <c r="F1585" i="5"/>
  <c r="G1585" i="5" s="1"/>
  <c r="H1585" i="5" s="1"/>
  <c r="F1586" i="5"/>
  <c r="G1586" i="5" s="1"/>
  <c r="H1586" i="5" s="1"/>
  <c r="F1587" i="5"/>
  <c r="G1587" i="5" s="1"/>
  <c r="H1587" i="5" s="1"/>
  <c r="F1588" i="5"/>
  <c r="G1588" i="5" s="1"/>
  <c r="H1588" i="5" s="1"/>
  <c r="F1589" i="5"/>
  <c r="G1589" i="5" s="1"/>
  <c r="H1589" i="5" s="1"/>
  <c r="F1590" i="5"/>
  <c r="G1590" i="5" s="1"/>
  <c r="H1590" i="5" s="1"/>
  <c r="F1591" i="5"/>
  <c r="G1591" i="5" s="1"/>
  <c r="H1591" i="5" s="1"/>
  <c r="F1592" i="5"/>
  <c r="G1592" i="5" s="1"/>
  <c r="H1592" i="5" s="1"/>
  <c r="F1593" i="5"/>
  <c r="G1593" i="5" s="1"/>
  <c r="H1593" i="5" s="1"/>
  <c r="F1594" i="5"/>
  <c r="G1594" i="5" s="1"/>
  <c r="H1594" i="5" s="1"/>
  <c r="F1595" i="5"/>
  <c r="G1595" i="5" s="1"/>
  <c r="H1595" i="5" s="1"/>
  <c r="F1596" i="5"/>
  <c r="G1596" i="5" s="1"/>
  <c r="H1596" i="5" s="1"/>
  <c r="F1597" i="5"/>
  <c r="G1597" i="5" s="1"/>
  <c r="H1597" i="5" s="1"/>
  <c r="F1598" i="5"/>
  <c r="G1598" i="5" s="1"/>
  <c r="H1598" i="5" s="1"/>
  <c r="F1599" i="5"/>
  <c r="G1599" i="5" s="1"/>
  <c r="H1599" i="5" s="1"/>
  <c r="F1600" i="5"/>
  <c r="G1600" i="5" s="1"/>
  <c r="H1600" i="5" s="1"/>
  <c r="F1601" i="5"/>
  <c r="G1601" i="5" s="1"/>
  <c r="H1601" i="5" s="1"/>
  <c r="F1602" i="5"/>
  <c r="G1602" i="5" s="1"/>
  <c r="H1602" i="5" s="1"/>
  <c r="F1603" i="5"/>
  <c r="G1603" i="5" s="1"/>
  <c r="H1603" i="5" s="1"/>
  <c r="F1604" i="5"/>
  <c r="G1604" i="5" s="1"/>
  <c r="H1604" i="5" s="1"/>
  <c r="F1605" i="5"/>
  <c r="G1605" i="5" s="1"/>
  <c r="H1605" i="5" s="1"/>
  <c r="F1606" i="5"/>
  <c r="G1606" i="5" s="1"/>
  <c r="H1606" i="5" s="1"/>
  <c r="F1607" i="5"/>
  <c r="G1607" i="5" s="1"/>
  <c r="H1607" i="5" s="1"/>
  <c r="F1608" i="5"/>
  <c r="G1608" i="5" s="1"/>
  <c r="H1608" i="5" s="1"/>
  <c r="F1609" i="5"/>
  <c r="G1609" i="5" s="1"/>
  <c r="H1609" i="5" s="1"/>
  <c r="F1610" i="5"/>
  <c r="G1610" i="5" s="1"/>
  <c r="H1610" i="5" s="1"/>
  <c r="F1611" i="5"/>
  <c r="G1611" i="5" s="1"/>
  <c r="H1611" i="5" s="1"/>
  <c r="F1612" i="5"/>
  <c r="G1612" i="5" s="1"/>
  <c r="H1612" i="5" s="1"/>
  <c r="F1613" i="5"/>
  <c r="G1613" i="5" s="1"/>
  <c r="H1613" i="5" s="1"/>
  <c r="F1614" i="5"/>
  <c r="G1614" i="5" s="1"/>
  <c r="H1614" i="5" s="1"/>
  <c r="F1615" i="5"/>
  <c r="G1615" i="5" s="1"/>
  <c r="H1615" i="5" s="1"/>
  <c r="F1616" i="5"/>
  <c r="G1616" i="5" s="1"/>
  <c r="H1616" i="5" s="1"/>
  <c r="F1617" i="5"/>
  <c r="G1617" i="5" s="1"/>
  <c r="H1617" i="5" s="1"/>
  <c r="F1618" i="5"/>
  <c r="G1618" i="5" s="1"/>
  <c r="H1618" i="5" s="1"/>
  <c r="F1619" i="5"/>
  <c r="G1619" i="5" s="1"/>
  <c r="H1619" i="5" s="1"/>
  <c r="F1620" i="5"/>
  <c r="G1620" i="5" s="1"/>
  <c r="H1620" i="5" s="1"/>
  <c r="F1621" i="5"/>
  <c r="G1621" i="5" s="1"/>
  <c r="H1621" i="5" s="1"/>
  <c r="F1622" i="5"/>
  <c r="G1622" i="5" s="1"/>
  <c r="H1622" i="5" s="1"/>
  <c r="F1623" i="5"/>
  <c r="G1623" i="5" s="1"/>
  <c r="H1623" i="5" s="1"/>
  <c r="F1624" i="5"/>
  <c r="G1624" i="5" s="1"/>
  <c r="H1624" i="5" s="1"/>
  <c r="F1625" i="5"/>
  <c r="G1625" i="5" s="1"/>
  <c r="H1625" i="5" s="1"/>
  <c r="F1626" i="5"/>
  <c r="G1626" i="5" s="1"/>
  <c r="H1626" i="5" s="1"/>
  <c r="F1627" i="5"/>
  <c r="G1627" i="5" s="1"/>
  <c r="H1627" i="5" s="1"/>
  <c r="F1628" i="5"/>
  <c r="G1628" i="5" s="1"/>
  <c r="H1628" i="5" s="1"/>
  <c r="F1629" i="5"/>
  <c r="G1629" i="5" s="1"/>
  <c r="H1629" i="5" s="1"/>
  <c r="F1630" i="5"/>
  <c r="G1630" i="5" s="1"/>
  <c r="H1630" i="5" s="1"/>
  <c r="F1631" i="5"/>
  <c r="G1631" i="5" s="1"/>
  <c r="H1631" i="5" s="1"/>
  <c r="F1632" i="5"/>
  <c r="G1632" i="5" s="1"/>
  <c r="H1632" i="5" s="1"/>
  <c r="F1633" i="5"/>
  <c r="G1633" i="5" s="1"/>
  <c r="H1633" i="5" s="1"/>
  <c r="F1634" i="5"/>
  <c r="G1634" i="5" s="1"/>
  <c r="H1634" i="5" s="1"/>
  <c r="F1635" i="5"/>
  <c r="G1635" i="5" s="1"/>
  <c r="H1635" i="5" s="1"/>
  <c r="F1636" i="5"/>
  <c r="G1636" i="5" s="1"/>
  <c r="H1636" i="5" s="1"/>
  <c r="F1637" i="5"/>
  <c r="G1637" i="5" s="1"/>
  <c r="H1637" i="5" s="1"/>
  <c r="F1638" i="5"/>
  <c r="G1638" i="5" s="1"/>
  <c r="H1638" i="5" s="1"/>
  <c r="F1639" i="5"/>
  <c r="G1639" i="5" s="1"/>
  <c r="H1639" i="5" s="1"/>
  <c r="F1640" i="5"/>
  <c r="G1640" i="5" s="1"/>
  <c r="H1640" i="5" s="1"/>
  <c r="F1641" i="5"/>
  <c r="G1641" i="5" s="1"/>
  <c r="H1641" i="5" s="1"/>
  <c r="F1642" i="5"/>
  <c r="G1642" i="5" s="1"/>
  <c r="H1642" i="5" s="1"/>
  <c r="F1643" i="5"/>
  <c r="G1643" i="5" s="1"/>
  <c r="H1643" i="5" s="1"/>
  <c r="F1644" i="5"/>
  <c r="G1644" i="5" s="1"/>
  <c r="H1644" i="5" s="1"/>
  <c r="F1645" i="5"/>
  <c r="G1645" i="5" s="1"/>
  <c r="H1645" i="5" s="1"/>
  <c r="F1646" i="5"/>
  <c r="G1646" i="5" s="1"/>
  <c r="H1646" i="5" s="1"/>
  <c r="F1647" i="5"/>
  <c r="G1647" i="5" s="1"/>
  <c r="H1647" i="5" s="1"/>
  <c r="F1648" i="5"/>
  <c r="G1648" i="5" s="1"/>
  <c r="H1648" i="5" s="1"/>
  <c r="F1649" i="5"/>
  <c r="G1649" i="5" s="1"/>
  <c r="H1649" i="5" s="1"/>
  <c r="F1650" i="5"/>
  <c r="G1650" i="5" s="1"/>
  <c r="H1650" i="5" s="1"/>
  <c r="F1651" i="5"/>
  <c r="G1651" i="5" s="1"/>
  <c r="H1651" i="5" s="1"/>
  <c r="F1652" i="5"/>
  <c r="G1652" i="5" s="1"/>
  <c r="H1652" i="5" s="1"/>
  <c r="F1653" i="5"/>
  <c r="G1653" i="5" s="1"/>
  <c r="H1653" i="5" s="1"/>
  <c r="F1654" i="5"/>
  <c r="G1654" i="5" s="1"/>
  <c r="H1654" i="5" s="1"/>
  <c r="F1655" i="5"/>
  <c r="G1655" i="5" s="1"/>
  <c r="H1655" i="5" s="1"/>
  <c r="F1656" i="5"/>
  <c r="G1656" i="5" s="1"/>
  <c r="H1656" i="5" s="1"/>
  <c r="F1657" i="5"/>
  <c r="G1657" i="5" s="1"/>
  <c r="H1657" i="5" s="1"/>
  <c r="F1658" i="5"/>
  <c r="G1658" i="5" s="1"/>
  <c r="H1658" i="5" s="1"/>
  <c r="F1659" i="5"/>
  <c r="G1659" i="5" s="1"/>
  <c r="H1659" i="5" s="1"/>
  <c r="F1660" i="5"/>
  <c r="G1660" i="5" s="1"/>
  <c r="H1660" i="5" s="1"/>
  <c r="F1661" i="5"/>
  <c r="G1661" i="5" s="1"/>
  <c r="H1661" i="5" s="1"/>
  <c r="F1662" i="5"/>
  <c r="G1662" i="5" s="1"/>
  <c r="H1662" i="5" s="1"/>
  <c r="F1663" i="5"/>
  <c r="G1663" i="5" s="1"/>
  <c r="H1663" i="5" s="1"/>
  <c r="F1664" i="5"/>
  <c r="G1664" i="5" s="1"/>
  <c r="H1664" i="5" s="1"/>
  <c r="F1665" i="5"/>
  <c r="G1665" i="5" s="1"/>
  <c r="H1665" i="5" s="1"/>
  <c r="F1666" i="5"/>
  <c r="G1666" i="5" s="1"/>
  <c r="H1666" i="5" s="1"/>
  <c r="F1667" i="5"/>
  <c r="G1667" i="5" s="1"/>
  <c r="H1667" i="5" s="1"/>
  <c r="F1668" i="5"/>
  <c r="G1668" i="5" s="1"/>
  <c r="H1668" i="5" s="1"/>
  <c r="F1669" i="5"/>
  <c r="G1669" i="5" s="1"/>
  <c r="H1669" i="5" s="1"/>
  <c r="F1670" i="5"/>
  <c r="G1670" i="5" s="1"/>
  <c r="H1670" i="5" s="1"/>
  <c r="F1671" i="5"/>
  <c r="G1671" i="5" s="1"/>
  <c r="H1671" i="5" s="1"/>
  <c r="F1672" i="5"/>
  <c r="G1672" i="5" s="1"/>
  <c r="H1672" i="5" s="1"/>
  <c r="F1673" i="5"/>
  <c r="G1673" i="5" s="1"/>
  <c r="H1673" i="5" s="1"/>
  <c r="F1674" i="5"/>
  <c r="G1674" i="5" s="1"/>
  <c r="H1674" i="5" s="1"/>
  <c r="F1675" i="5"/>
  <c r="G1675" i="5" s="1"/>
  <c r="H1675" i="5" s="1"/>
  <c r="F1676" i="5"/>
  <c r="G1676" i="5" s="1"/>
  <c r="H1676" i="5" s="1"/>
  <c r="F1677" i="5"/>
  <c r="G1677" i="5" s="1"/>
  <c r="H1677" i="5" s="1"/>
  <c r="F1678" i="5"/>
  <c r="G1678" i="5" s="1"/>
  <c r="H1678" i="5" s="1"/>
  <c r="F1679" i="5"/>
  <c r="G1679" i="5" s="1"/>
  <c r="H1679" i="5" s="1"/>
  <c r="F1680" i="5"/>
  <c r="G1680" i="5" s="1"/>
  <c r="H1680" i="5" s="1"/>
  <c r="F1681" i="5"/>
  <c r="G1681" i="5" s="1"/>
  <c r="H1681" i="5" s="1"/>
  <c r="F1682" i="5"/>
  <c r="G1682" i="5" s="1"/>
  <c r="H1682" i="5" s="1"/>
  <c r="F1683" i="5"/>
  <c r="G1683" i="5" s="1"/>
  <c r="H1683" i="5" s="1"/>
  <c r="F1684" i="5"/>
  <c r="G1684" i="5" s="1"/>
  <c r="H1684" i="5" s="1"/>
  <c r="F1685" i="5"/>
  <c r="G1685" i="5" s="1"/>
  <c r="H1685" i="5" s="1"/>
  <c r="F1686" i="5"/>
  <c r="G1686" i="5" s="1"/>
  <c r="H1686" i="5" s="1"/>
  <c r="F1687" i="5"/>
  <c r="G1687" i="5" s="1"/>
  <c r="H1687" i="5" s="1"/>
  <c r="F1688" i="5"/>
  <c r="G1688" i="5" s="1"/>
  <c r="H1688" i="5" s="1"/>
  <c r="F1689" i="5"/>
  <c r="G1689" i="5" s="1"/>
  <c r="H1689" i="5" s="1"/>
  <c r="F1690" i="5"/>
  <c r="G1690" i="5" s="1"/>
  <c r="H1690" i="5" s="1"/>
  <c r="F1691" i="5"/>
  <c r="G1691" i="5" s="1"/>
  <c r="H1691" i="5" s="1"/>
  <c r="F1692" i="5"/>
  <c r="G1692" i="5" s="1"/>
  <c r="H1692" i="5" s="1"/>
  <c r="F1693" i="5"/>
  <c r="G1693" i="5" s="1"/>
  <c r="H1693" i="5" s="1"/>
  <c r="F1694" i="5"/>
  <c r="G1694" i="5" s="1"/>
  <c r="H1694" i="5" s="1"/>
  <c r="F1695" i="5"/>
  <c r="G1695" i="5" s="1"/>
  <c r="H1695" i="5" s="1"/>
  <c r="F1696" i="5"/>
  <c r="G1696" i="5" s="1"/>
  <c r="H1696" i="5" s="1"/>
  <c r="F1697" i="5"/>
  <c r="G1697" i="5" s="1"/>
  <c r="H1697" i="5" s="1"/>
  <c r="F1698" i="5"/>
  <c r="G1698" i="5" s="1"/>
  <c r="H1698" i="5" s="1"/>
  <c r="F1699" i="5"/>
  <c r="G1699" i="5" s="1"/>
  <c r="H1699" i="5" s="1"/>
  <c r="F1700" i="5"/>
  <c r="G1700" i="5" s="1"/>
  <c r="H1700" i="5" s="1"/>
  <c r="F1701" i="5"/>
  <c r="G1701" i="5" s="1"/>
  <c r="H1701" i="5" s="1"/>
  <c r="F1702" i="5"/>
  <c r="G1702" i="5" s="1"/>
  <c r="H1702" i="5" s="1"/>
  <c r="F1703" i="5"/>
  <c r="G1703" i="5" s="1"/>
  <c r="H1703" i="5" s="1"/>
  <c r="F1704" i="5"/>
  <c r="G1704" i="5" s="1"/>
  <c r="H1704" i="5" s="1"/>
  <c r="F1705" i="5"/>
  <c r="G1705" i="5" s="1"/>
  <c r="H1705" i="5" s="1"/>
  <c r="F1706" i="5"/>
  <c r="G1706" i="5" s="1"/>
  <c r="H1706" i="5" s="1"/>
  <c r="F1707" i="5"/>
  <c r="G1707" i="5" s="1"/>
  <c r="H1707" i="5" s="1"/>
  <c r="F1708" i="5"/>
  <c r="G1708" i="5" s="1"/>
  <c r="H1708" i="5" s="1"/>
  <c r="F1709" i="5"/>
  <c r="G1709" i="5" s="1"/>
  <c r="H1709" i="5" s="1"/>
  <c r="F1710" i="5"/>
  <c r="G1710" i="5" s="1"/>
  <c r="H1710" i="5" s="1"/>
  <c r="F1711" i="5"/>
  <c r="G1711" i="5" s="1"/>
  <c r="H1711" i="5" s="1"/>
  <c r="F1712" i="5"/>
  <c r="G1712" i="5" s="1"/>
  <c r="H1712" i="5" s="1"/>
  <c r="F1713" i="5"/>
  <c r="G1713" i="5" s="1"/>
  <c r="H1713" i="5" s="1"/>
  <c r="F1714" i="5"/>
  <c r="G1714" i="5" s="1"/>
  <c r="H1714" i="5" s="1"/>
  <c r="F1715" i="5"/>
  <c r="G1715" i="5" s="1"/>
  <c r="H1715" i="5" s="1"/>
  <c r="F1716" i="5"/>
  <c r="G1716" i="5" s="1"/>
  <c r="H1716" i="5" s="1"/>
  <c r="F1717" i="5"/>
  <c r="G1717" i="5" s="1"/>
  <c r="H1717" i="5" s="1"/>
  <c r="F1718" i="5"/>
  <c r="G1718" i="5" s="1"/>
  <c r="H1718" i="5" s="1"/>
  <c r="F1719" i="5"/>
  <c r="G1719" i="5" s="1"/>
  <c r="H1719" i="5" s="1"/>
  <c r="F1720" i="5"/>
  <c r="G1720" i="5" s="1"/>
  <c r="H1720" i="5" s="1"/>
  <c r="F1721" i="5"/>
  <c r="G1721" i="5" s="1"/>
  <c r="H1721" i="5" s="1"/>
  <c r="F1722" i="5"/>
  <c r="G1722" i="5" s="1"/>
  <c r="H1722" i="5" s="1"/>
  <c r="F1723" i="5"/>
  <c r="G1723" i="5" s="1"/>
  <c r="H1723" i="5" s="1"/>
  <c r="F1724" i="5"/>
  <c r="G1724" i="5" s="1"/>
  <c r="H1724" i="5" s="1"/>
  <c r="F1725" i="5"/>
  <c r="G1725" i="5" s="1"/>
  <c r="H1725" i="5" s="1"/>
  <c r="F1726" i="5"/>
  <c r="G1726" i="5" s="1"/>
  <c r="H1726" i="5" s="1"/>
  <c r="F1727" i="5"/>
  <c r="G1727" i="5" s="1"/>
  <c r="H1727" i="5" s="1"/>
  <c r="F1728" i="5"/>
  <c r="G1728" i="5" s="1"/>
  <c r="H1728" i="5" s="1"/>
  <c r="F1729" i="5"/>
  <c r="G1729" i="5" s="1"/>
  <c r="H1729" i="5" s="1"/>
  <c r="F1730" i="5"/>
  <c r="G1730" i="5" s="1"/>
  <c r="H1730" i="5" s="1"/>
  <c r="F1731" i="5"/>
  <c r="G1731" i="5" s="1"/>
  <c r="H1731" i="5" s="1"/>
  <c r="F1732" i="5"/>
  <c r="G1732" i="5" s="1"/>
  <c r="H1732" i="5" s="1"/>
  <c r="F1733" i="5"/>
  <c r="G1733" i="5" s="1"/>
  <c r="H1733" i="5" s="1"/>
  <c r="F1734" i="5"/>
  <c r="G1734" i="5" s="1"/>
  <c r="H1734" i="5" s="1"/>
  <c r="F1735" i="5"/>
  <c r="G1735" i="5" s="1"/>
  <c r="H1735" i="5" s="1"/>
  <c r="F1736" i="5"/>
  <c r="G1736" i="5" s="1"/>
  <c r="H1736" i="5" s="1"/>
  <c r="F1737" i="5"/>
  <c r="G1737" i="5" s="1"/>
  <c r="H1737" i="5" s="1"/>
  <c r="F1738" i="5"/>
  <c r="G1738" i="5" s="1"/>
  <c r="H1738" i="5" s="1"/>
  <c r="F1739" i="5"/>
  <c r="G1739" i="5" s="1"/>
  <c r="H1739" i="5" s="1"/>
  <c r="F1740" i="5"/>
  <c r="G1740" i="5" s="1"/>
  <c r="H1740" i="5" s="1"/>
  <c r="F1741" i="5"/>
  <c r="G1741" i="5" s="1"/>
  <c r="H1741" i="5" s="1"/>
  <c r="F1742" i="5"/>
  <c r="G1742" i="5" s="1"/>
  <c r="H1742" i="5" s="1"/>
  <c r="F1743" i="5"/>
  <c r="G1743" i="5" s="1"/>
  <c r="H1743" i="5" s="1"/>
  <c r="F1744" i="5"/>
  <c r="G1744" i="5" s="1"/>
  <c r="H1744" i="5" s="1"/>
  <c r="F1745" i="5"/>
  <c r="G1745" i="5" s="1"/>
  <c r="H1745" i="5" s="1"/>
  <c r="F1746" i="5"/>
  <c r="G1746" i="5" s="1"/>
  <c r="H1746" i="5" s="1"/>
  <c r="F1747" i="5"/>
  <c r="G1747" i="5" s="1"/>
  <c r="H1747" i="5" s="1"/>
  <c r="F1748" i="5"/>
  <c r="G1748" i="5" s="1"/>
  <c r="H1748" i="5" s="1"/>
  <c r="F1749" i="5"/>
  <c r="G1749" i="5" s="1"/>
  <c r="H1749" i="5" s="1"/>
  <c r="F1750" i="5"/>
  <c r="G1750" i="5" s="1"/>
  <c r="H1750" i="5" s="1"/>
  <c r="F1751" i="5"/>
  <c r="G1751" i="5" s="1"/>
  <c r="H1751" i="5" s="1"/>
  <c r="F1752" i="5"/>
  <c r="G1752" i="5" s="1"/>
  <c r="H1752" i="5" s="1"/>
  <c r="F1753" i="5"/>
  <c r="G1753" i="5" s="1"/>
  <c r="H1753" i="5" s="1"/>
  <c r="F1754" i="5"/>
  <c r="G1754" i="5" s="1"/>
  <c r="H1754" i="5" s="1"/>
  <c r="F1755" i="5"/>
  <c r="G1755" i="5" s="1"/>
  <c r="H1755" i="5" s="1"/>
  <c r="F1756" i="5"/>
  <c r="G1756" i="5" s="1"/>
  <c r="H1756" i="5" s="1"/>
  <c r="F1757" i="5"/>
  <c r="G1757" i="5" s="1"/>
  <c r="H1757" i="5" s="1"/>
  <c r="F1758" i="5"/>
  <c r="G1758" i="5" s="1"/>
  <c r="H1758" i="5" s="1"/>
  <c r="F1759" i="5"/>
  <c r="G1759" i="5" s="1"/>
  <c r="H1759" i="5" s="1"/>
  <c r="F1760" i="5"/>
  <c r="G1760" i="5" s="1"/>
  <c r="H1760" i="5" s="1"/>
  <c r="F1761" i="5"/>
  <c r="G1761" i="5" s="1"/>
  <c r="H1761" i="5" s="1"/>
  <c r="F1762" i="5"/>
  <c r="G1762" i="5" s="1"/>
  <c r="H1762" i="5" s="1"/>
  <c r="F1763" i="5"/>
  <c r="G1763" i="5" s="1"/>
  <c r="H1763" i="5" s="1"/>
  <c r="F1764" i="5"/>
  <c r="G1764" i="5" s="1"/>
  <c r="H1764" i="5" s="1"/>
  <c r="F1765" i="5"/>
  <c r="G1765" i="5" s="1"/>
  <c r="H1765" i="5" s="1"/>
  <c r="F1766" i="5"/>
  <c r="G1766" i="5" s="1"/>
  <c r="H1766" i="5" s="1"/>
  <c r="F1767" i="5"/>
  <c r="G1767" i="5" s="1"/>
  <c r="H1767" i="5" s="1"/>
  <c r="F1768" i="5"/>
  <c r="G1768" i="5" s="1"/>
  <c r="H1768" i="5" s="1"/>
  <c r="F1769" i="5"/>
  <c r="G1769" i="5" s="1"/>
  <c r="H1769" i="5" s="1"/>
  <c r="F1770" i="5"/>
  <c r="G1770" i="5" s="1"/>
  <c r="H1770" i="5" s="1"/>
  <c r="F1771" i="5"/>
  <c r="G1771" i="5" s="1"/>
  <c r="H1771" i="5" s="1"/>
  <c r="F1772" i="5"/>
  <c r="G1772" i="5" s="1"/>
  <c r="H1772" i="5" s="1"/>
  <c r="F1773" i="5"/>
  <c r="G1773" i="5" s="1"/>
  <c r="H1773" i="5" s="1"/>
  <c r="F1774" i="5"/>
  <c r="G1774" i="5" s="1"/>
  <c r="H1774" i="5" s="1"/>
  <c r="F1775" i="5"/>
  <c r="G1775" i="5" s="1"/>
  <c r="H1775" i="5" s="1"/>
  <c r="F1776" i="5"/>
  <c r="G1776" i="5" s="1"/>
  <c r="H1776" i="5" s="1"/>
  <c r="F1777" i="5"/>
  <c r="G1777" i="5" s="1"/>
  <c r="H1777" i="5" s="1"/>
  <c r="F1778" i="5"/>
  <c r="G1778" i="5" s="1"/>
  <c r="H1778" i="5" s="1"/>
  <c r="F1779" i="5"/>
  <c r="G1779" i="5" s="1"/>
  <c r="H1779" i="5" s="1"/>
  <c r="F1780" i="5"/>
  <c r="G1780" i="5" s="1"/>
  <c r="H1780" i="5" s="1"/>
  <c r="F1781" i="5"/>
  <c r="G1781" i="5" s="1"/>
  <c r="H1781" i="5" s="1"/>
  <c r="F1782" i="5"/>
  <c r="G1782" i="5" s="1"/>
  <c r="H1782" i="5" s="1"/>
  <c r="F1783" i="5"/>
  <c r="G1783" i="5" s="1"/>
  <c r="H1783" i="5" s="1"/>
  <c r="F1784" i="5"/>
  <c r="G1784" i="5" s="1"/>
  <c r="H1784" i="5" s="1"/>
  <c r="F1785" i="5"/>
  <c r="G1785" i="5" s="1"/>
  <c r="H1785" i="5" s="1"/>
  <c r="F1786" i="5"/>
  <c r="G1786" i="5" s="1"/>
  <c r="H1786" i="5" s="1"/>
  <c r="F1787" i="5"/>
  <c r="G1787" i="5" s="1"/>
  <c r="H1787" i="5" s="1"/>
  <c r="F1788" i="5"/>
  <c r="G1788" i="5" s="1"/>
  <c r="H1788" i="5" s="1"/>
  <c r="F1789" i="5"/>
  <c r="G1789" i="5" s="1"/>
  <c r="H1789" i="5" s="1"/>
  <c r="F1790" i="5"/>
  <c r="G1790" i="5" s="1"/>
  <c r="H1790" i="5" s="1"/>
  <c r="F1791" i="5"/>
  <c r="G1791" i="5" s="1"/>
  <c r="H1791" i="5" s="1"/>
  <c r="F1792" i="5"/>
  <c r="G1792" i="5" s="1"/>
  <c r="H1792" i="5" s="1"/>
  <c r="F1793" i="5"/>
  <c r="G1793" i="5" s="1"/>
  <c r="H1793" i="5" s="1"/>
  <c r="F1794" i="5"/>
  <c r="G1794" i="5" s="1"/>
  <c r="H1794" i="5" s="1"/>
  <c r="F1795" i="5"/>
  <c r="G1795" i="5" s="1"/>
  <c r="H1795" i="5" s="1"/>
  <c r="F1796" i="5"/>
  <c r="G1796" i="5" s="1"/>
  <c r="H1796" i="5" s="1"/>
  <c r="F1797" i="5"/>
  <c r="G1797" i="5" s="1"/>
  <c r="H1797" i="5" s="1"/>
  <c r="F1798" i="5"/>
  <c r="G1798" i="5" s="1"/>
  <c r="H1798" i="5" s="1"/>
  <c r="F1799" i="5"/>
  <c r="G1799" i="5" s="1"/>
  <c r="H1799" i="5" s="1"/>
  <c r="F1800" i="5"/>
  <c r="G1800" i="5" s="1"/>
  <c r="H1800" i="5" s="1"/>
  <c r="F1801" i="5"/>
  <c r="G1801" i="5" s="1"/>
  <c r="H1801" i="5" s="1"/>
  <c r="F1802" i="5"/>
  <c r="G1802" i="5" s="1"/>
  <c r="H1802" i="5" s="1"/>
  <c r="F1803" i="5"/>
  <c r="G1803" i="5" s="1"/>
  <c r="H1803" i="5" s="1"/>
  <c r="F1804" i="5"/>
  <c r="G1804" i="5" s="1"/>
  <c r="H1804" i="5" s="1"/>
  <c r="F1805" i="5"/>
  <c r="G1805" i="5" s="1"/>
  <c r="H1805" i="5" s="1"/>
  <c r="F1806" i="5"/>
  <c r="G1806" i="5" s="1"/>
  <c r="H1806" i="5" s="1"/>
  <c r="F1807" i="5"/>
  <c r="G1807" i="5" s="1"/>
  <c r="H1807" i="5" s="1"/>
  <c r="F1808" i="5"/>
  <c r="G1808" i="5" s="1"/>
  <c r="H1808" i="5" s="1"/>
  <c r="F1809" i="5"/>
  <c r="G1809" i="5" s="1"/>
  <c r="H1809" i="5" s="1"/>
  <c r="F1810" i="5"/>
  <c r="G1810" i="5" s="1"/>
  <c r="H1810" i="5" s="1"/>
  <c r="F1811" i="5"/>
  <c r="G1811" i="5" s="1"/>
  <c r="H1811" i="5" s="1"/>
  <c r="F1812" i="5"/>
  <c r="G1812" i="5" s="1"/>
  <c r="H1812" i="5" s="1"/>
  <c r="F1813" i="5"/>
  <c r="G1813" i="5" s="1"/>
  <c r="H1813" i="5" s="1"/>
  <c r="F1814" i="5"/>
  <c r="G1814" i="5" s="1"/>
  <c r="H1814" i="5" s="1"/>
  <c r="F1815" i="5"/>
  <c r="G1815" i="5" s="1"/>
  <c r="H1815" i="5" s="1"/>
  <c r="F1816" i="5"/>
  <c r="G1816" i="5" s="1"/>
  <c r="H1816" i="5" s="1"/>
  <c r="F1817" i="5"/>
  <c r="G1817" i="5" s="1"/>
  <c r="H1817" i="5" s="1"/>
  <c r="F1818" i="5"/>
  <c r="G1818" i="5" s="1"/>
  <c r="H1818" i="5" s="1"/>
  <c r="F1819" i="5"/>
  <c r="G1819" i="5" s="1"/>
  <c r="H1819" i="5" s="1"/>
  <c r="F1820" i="5"/>
  <c r="G1820" i="5" s="1"/>
  <c r="H1820" i="5" s="1"/>
  <c r="F1821" i="5"/>
  <c r="G1821" i="5" s="1"/>
  <c r="H1821" i="5" s="1"/>
  <c r="F1822" i="5"/>
  <c r="G1822" i="5" s="1"/>
  <c r="H1822" i="5" s="1"/>
  <c r="F1823" i="5"/>
  <c r="G1823" i="5" s="1"/>
  <c r="H1823" i="5" s="1"/>
  <c r="F1824" i="5"/>
  <c r="G1824" i="5" s="1"/>
  <c r="H1824" i="5" s="1"/>
  <c r="F1825" i="5"/>
  <c r="G1825" i="5" s="1"/>
  <c r="H1825" i="5" s="1"/>
  <c r="F1826" i="5"/>
  <c r="G1826" i="5" s="1"/>
  <c r="H1826" i="5" s="1"/>
  <c r="F1827" i="5"/>
  <c r="G1827" i="5" s="1"/>
  <c r="H1827" i="5" s="1"/>
  <c r="F2" i="5"/>
  <c r="G2" i="5" s="1"/>
  <c r="H2" i="5" s="1"/>
  <c r="I2" i="5" l="1"/>
  <c r="J2" i="5"/>
  <c r="K2" i="5" l="1"/>
  <c r="L2" i="5" s="1"/>
</calcChain>
</file>

<file path=xl/sharedStrings.xml><?xml version="1.0" encoding="utf-8"?>
<sst xmlns="http://schemas.openxmlformats.org/spreadsheetml/2006/main" count="1839" uniqueCount="14">
  <si>
    <t>STATE</t>
  </si>
  <si>
    <t>DATES</t>
  </si>
  <si>
    <t>OUTAGE_COUNT</t>
  </si>
  <si>
    <t>CI</t>
  </si>
  <si>
    <t>CMI</t>
  </si>
  <si>
    <t>FROZENCUSTOMER</t>
  </si>
  <si>
    <t>SAIDI</t>
  </si>
  <si>
    <t>LNSAIDI</t>
  </si>
  <si>
    <t>UT</t>
  </si>
  <si>
    <t>Mean (alpha)</t>
  </si>
  <si>
    <t>STDEV (Beta)</t>
  </si>
  <si>
    <t>Tmed</t>
  </si>
  <si>
    <t>Frozen Customer Counts</t>
  </si>
  <si>
    <t>CML 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</si>
</sst>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6">
    <xf numFmtId="0" fontId="0" fillId="0" borderId="0" xfId="0"/>
    <xf numFmtId="0" fontId="0" fillId="33" borderId="0" xfId="0" applyFill="1"/>
    <xf numFmtId="164" fontId="0" fillId="0" borderId="0" xfId="1" applyNumberFormat="1" applyFont="1"/>
    <xf numFmtId="0" fontId="18" fillId="0" borderId="10" xfId="43" applyFont="1" applyFill="1" applyBorder="1" applyAlignment="1">
      <alignment horizontal="right" wrapText="1"/>
    </xf>
    <xf numFmtId="0" fontId="18" fillId="0" borderId="10" xfId="43" applyFont="1" applyFill="1" applyBorder="1" applyAlignment="1">
      <alignment wrapText="1"/>
    </xf>
    <xf numFmtId="14" fontId="18" fillId="0" borderId="10" xfId="43" applyNumberFormat="1" applyFont="1" applyFill="1" applyBorder="1" applyAlignment="1">
      <alignment horizontal="right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Sheet4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7"/>
  <sheetViews>
    <sheetView tabSelected="1" workbookViewId="0">
      <selection activeCell="F2" sqref="F2"/>
    </sheetView>
  </sheetViews>
  <sheetFormatPr defaultRowHeight="15" x14ac:dyDescent="0.25"/>
  <cols>
    <col min="1" max="1" width="6.28515625" bestFit="1" customWidth="1"/>
    <col min="2" max="2" width="10.7109375" bestFit="1" customWidth="1"/>
    <col min="3" max="3" width="15.7109375" bestFit="1" customWidth="1"/>
    <col min="4" max="4" width="7" bestFit="1" customWidth="1"/>
    <col min="5" max="5" width="11.5703125" bestFit="1" customWidth="1"/>
    <col min="6" max="6" width="18" bestFit="1" customWidth="1"/>
    <col min="7" max="7" width="12" bestFit="1" customWidth="1"/>
    <col min="8" max="9" width="12.7109375" bestFit="1" customWidth="1"/>
    <col min="10" max="10" width="12.42578125" bestFit="1" customWidth="1"/>
    <col min="11" max="11" width="12" bestFit="1" customWidth="1"/>
    <col min="12" max="12" width="14.140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10</v>
      </c>
      <c r="K1" t="s">
        <v>11</v>
      </c>
      <c r="L1" t="s">
        <v>13</v>
      </c>
    </row>
    <row r="2" spans="1:12" x14ac:dyDescent="0.25">
      <c r="A2" s="4" t="s">
        <v>8</v>
      </c>
      <c r="B2" s="5">
        <v>42005</v>
      </c>
      <c r="C2" s="3">
        <v>16</v>
      </c>
      <c r="D2" s="3">
        <v>78</v>
      </c>
      <c r="E2" s="3">
        <v>9691.9330000000009</v>
      </c>
      <c r="F2">
        <f>VLOOKUP(YEAR(B2),'Frozen Customer Counts'!A:B,2,FALSE)</f>
        <v>869108</v>
      </c>
      <c r="G2">
        <f>E2/F2</f>
        <v>1.1151586454157597E-2</v>
      </c>
      <c r="H2">
        <f>LN(G2)</f>
        <v>-4.4961735083131691</v>
      </c>
      <c r="I2">
        <f>AVERAGE(H:H)</f>
        <v>-1.7167097988471167</v>
      </c>
      <c r="J2">
        <f>STDEV(H:H)</f>
        <v>1.3170662069672237</v>
      </c>
      <c r="K2" s="1">
        <f>EXP(I2+2.5*J2)</f>
        <v>4.8353606544839671</v>
      </c>
      <c r="L2" s="2">
        <f>K2*'Frozen Customer Counts'!B7</f>
        <v>4614732.8185411729</v>
      </c>
    </row>
    <row r="3" spans="1:12" x14ac:dyDescent="0.25">
      <c r="A3" s="4" t="s">
        <v>8</v>
      </c>
      <c r="B3" s="5">
        <v>42006</v>
      </c>
      <c r="C3" s="3">
        <v>37</v>
      </c>
      <c r="D3" s="3">
        <v>811</v>
      </c>
      <c r="E3" s="3">
        <v>102422.08</v>
      </c>
      <c r="F3">
        <f>VLOOKUP(YEAR(B3),'Frozen Customer Counts'!A:B,2,FALSE)</f>
        <v>869108</v>
      </c>
      <c r="G3">
        <f t="shared" ref="G3:G66" si="0">E3/F3</f>
        <v>0.11784735613985833</v>
      </c>
      <c r="H3">
        <f t="shared" ref="H3:H66" si="1">LN(G3)</f>
        <v>-2.1383650839640058</v>
      </c>
    </row>
    <row r="4" spans="1:12" x14ac:dyDescent="0.25">
      <c r="A4" s="4" t="s">
        <v>8</v>
      </c>
      <c r="B4" s="5">
        <v>42007</v>
      </c>
      <c r="C4" s="3">
        <v>13</v>
      </c>
      <c r="D4" s="3">
        <v>77</v>
      </c>
      <c r="E4" s="3">
        <v>13059.701000000001</v>
      </c>
      <c r="F4">
        <f>VLOOKUP(YEAR(B4),'Frozen Customer Counts'!A:B,2,FALSE)</f>
        <v>869108</v>
      </c>
      <c r="G4">
        <f t="shared" si="0"/>
        <v>1.5026557113730401E-2</v>
      </c>
      <c r="H4">
        <f t="shared" si="1"/>
        <v>-4.1979361690733219</v>
      </c>
    </row>
    <row r="5" spans="1:12" x14ac:dyDescent="0.25">
      <c r="A5" s="4" t="s">
        <v>8</v>
      </c>
      <c r="B5" s="5">
        <v>42008</v>
      </c>
      <c r="C5" s="3">
        <v>16</v>
      </c>
      <c r="D5" s="3">
        <v>2556</v>
      </c>
      <c r="E5" s="3">
        <v>543443.02100000007</v>
      </c>
      <c r="F5">
        <f>VLOOKUP(YEAR(B5),'Frozen Customer Counts'!A:B,2,FALSE)</f>
        <v>869108</v>
      </c>
      <c r="G5">
        <f t="shared" si="0"/>
        <v>0.6252882507122246</v>
      </c>
      <c r="H5">
        <f t="shared" si="1"/>
        <v>-0.46954253442673288</v>
      </c>
    </row>
    <row r="6" spans="1:12" x14ac:dyDescent="0.25">
      <c r="A6" s="4" t="s">
        <v>8</v>
      </c>
      <c r="B6" s="5">
        <v>42009</v>
      </c>
      <c r="C6" s="3">
        <v>25</v>
      </c>
      <c r="D6" s="3">
        <v>753</v>
      </c>
      <c r="E6" s="3">
        <v>123113.283</v>
      </c>
      <c r="F6">
        <f>VLOOKUP(YEAR(B6),'Frozen Customer Counts'!A:B,2,FALSE)</f>
        <v>869108</v>
      </c>
      <c r="G6">
        <f t="shared" si="0"/>
        <v>0.1416547575215048</v>
      </c>
      <c r="H6">
        <f t="shared" si="1"/>
        <v>-1.9543624668135364</v>
      </c>
    </row>
    <row r="7" spans="1:12" x14ac:dyDescent="0.25">
      <c r="A7" s="4" t="s">
        <v>8</v>
      </c>
      <c r="B7" s="5">
        <v>42010</v>
      </c>
      <c r="C7" s="3">
        <v>25</v>
      </c>
      <c r="D7" s="3">
        <v>3589</v>
      </c>
      <c r="E7" s="3">
        <v>412806.54400000011</v>
      </c>
      <c r="F7">
        <f>VLOOKUP(YEAR(B7),'Frozen Customer Counts'!A:B,2,FALSE)</f>
        <v>869108</v>
      </c>
      <c r="G7">
        <f t="shared" si="0"/>
        <v>0.47497726864785517</v>
      </c>
      <c r="H7">
        <f t="shared" si="1"/>
        <v>-0.74448833157080541</v>
      </c>
    </row>
    <row r="8" spans="1:12" x14ac:dyDescent="0.25">
      <c r="A8" s="4" t="s">
        <v>8</v>
      </c>
      <c r="B8" s="5">
        <v>42011</v>
      </c>
      <c r="C8" s="3">
        <v>22</v>
      </c>
      <c r="D8" s="3">
        <v>373</v>
      </c>
      <c r="E8" s="3">
        <v>72071.337999999989</v>
      </c>
      <c r="F8">
        <f>VLOOKUP(YEAR(B8),'Frozen Customer Counts'!A:B,2,FALSE)</f>
        <v>869108</v>
      </c>
      <c r="G8">
        <f t="shared" si="0"/>
        <v>8.2925641002038863E-2</v>
      </c>
      <c r="H8">
        <f t="shared" si="1"/>
        <v>-2.4898109642779152</v>
      </c>
    </row>
    <row r="9" spans="1:12" x14ac:dyDescent="0.25">
      <c r="A9" s="4" t="s">
        <v>8</v>
      </c>
      <c r="B9" s="5">
        <v>42012</v>
      </c>
      <c r="C9" s="3">
        <v>28</v>
      </c>
      <c r="D9" s="3">
        <v>310</v>
      </c>
      <c r="E9" s="3">
        <v>42604.748999999996</v>
      </c>
      <c r="F9">
        <f>VLOOKUP(YEAR(B9),'Frozen Customer Counts'!A:B,2,FALSE)</f>
        <v>869108</v>
      </c>
      <c r="G9">
        <f t="shared" si="0"/>
        <v>4.9021236716265411E-2</v>
      </c>
      <c r="H9">
        <f t="shared" si="1"/>
        <v>-3.0155016723904278</v>
      </c>
    </row>
    <row r="10" spans="1:12" x14ac:dyDescent="0.25">
      <c r="A10" s="4" t="s">
        <v>8</v>
      </c>
      <c r="B10" s="5">
        <v>42013</v>
      </c>
      <c r="C10" s="3">
        <v>25</v>
      </c>
      <c r="D10" s="3">
        <v>663</v>
      </c>
      <c r="E10" s="3">
        <v>169694.66699999999</v>
      </c>
      <c r="F10">
        <f>VLOOKUP(YEAR(B10),'Frozen Customer Counts'!A:B,2,FALSE)</f>
        <v>869108</v>
      </c>
      <c r="G10">
        <f t="shared" si="0"/>
        <v>0.19525153030463416</v>
      </c>
      <c r="H10">
        <f t="shared" si="1"/>
        <v>-1.6334666526252755</v>
      </c>
    </row>
    <row r="11" spans="1:12" x14ac:dyDescent="0.25">
      <c r="A11" s="4" t="s">
        <v>8</v>
      </c>
      <c r="B11" s="5">
        <v>42014</v>
      </c>
      <c r="C11" s="3">
        <v>17</v>
      </c>
      <c r="D11" s="3">
        <v>3151</v>
      </c>
      <c r="E11" s="3">
        <v>460132.61599999992</v>
      </c>
      <c r="F11">
        <f>VLOOKUP(YEAR(B11),'Frozen Customer Counts'!A:B,2,FALSE)</f>
        <v>869108</v>
      </c>
      <c r="G11">
        <f t="shared" si="0"/>
        <v>0.52943088315836462</v>
      </c>
      <c r="H11">
        <f t="shared" si="1"/>
        <v>-0.63595265473957563</v>
      </c>
    </row>
    <row r="12" spans="1:12" x14ac:dyDescent="0.25">
      <c r="A12" s="4" t="s">
        <v>8</v>
      </c>
      <c r="B12" s="5">
        <v>42015</v>
      </c>
      <c r="C12" s="3">
        <v>35</v>
      </c>
      <c r="D12" s="3">
        <v>6014</v>
      </c>
      <c r="E12" s="3">
        <v>545966.85800000024</v>
      </c>
      <c r="F12">
        <f>VLOOKUP(YEAR(B12),'Frozen Customer Counts'!A:B,2,FALSE)</f>
        <v>869108</v>
      </c>
      <c r="G12">
        <f t="shared" si="0"/>
        <v>0.62819219015358307</v>
      </c>
      <c r="H12">
        <f t="shared" si="1"/>
        <v>-0.46490912405677542</v>
      </c>
    </row>
    <row r="13" spans="1:12" x14ac:dyDescent="0.25">
      <c r="A13" s="4" t="s">
        <v>8</v>
      </c>
      <c r="B13" s="5">
        <v>42016</v>
      </c>
      <c r="C13" s="3">
        <v>46</v>
      </c>
      <c r="D13" s="3">
        <v>932</v>
      </c>
      <c r="E13" s="3">
        <v>152952.03399999999</v>
      </c>
      <c r="F13">
        <f>VLOOKUP(YEAR(B13),'Frozen Customer Counts'!A:B,2,FALSE)</f>
        <v>869108</v>
      </c>
      <c r="G13">
        <f t="shared" si="0"/>
        <v>0.17598737326086053</v>
      </c>
      <c r="H13">
        <f t="shared" si="1"/>
        <v>-1.7373430293536454</v>
      </c>
    </row>
    <row r="14" spans="1:12" x14ac:dyDescent="0.25">
      <c r="A14" s="4" t="s">
        <v>8</v>
      </c>
      <c r="B14" s="5">
        <v>42017</v>
      </c>
      <c r="C14" s="3">
        <v>95</v>
      </c>
      <c r="D14" s="3">
        <v>1304</v>
      </c>
      <c r="E14" s="3">
        <v>364849.58100000012</v>
      </c>
      <c r="F14">
        <f>VLOOKUP(YEAR(B14),'Frozen Customer Counts'!A:B,2,FALSE)</f>
        <v>869108</v>
      </c>
      <c r="G14">
        <f t="shared" si="0"/>
        <v>0.41979774780579643</v>
      </c>
      <c r="H14">
        <f t="shared" si="1"/>
        <v>-0.86798223653187179</v>
      </c>
    </row>
    <row r="15" spans="1:12" x14ac:dyDescent="0.25">
      <c r="A15" s="4" t="s">
        <v>8</v>
      </c>
      <c r="B15" s="5">
        <v>42018</v>
      </c>
      <c r="C15" s="3">
        <v>25</v>
      </c>
      <c r="D15" s="3">
        <v>349</v>
      </c>
      <c r="E15" s="3">
        <v>51178.583000000006</v>
      </c>
      <c r="F15">
        <f>VLOOKUP(YEAR(B15),'Frozen Customer Counts'!A:B,2,FALSE)</f>
        <v>869108</v>
      </c>
      <c r="G15">
        <f t="shared" si="0"/>
        <v>5.8886332883830328E-2</v>
      </c>
      <c r="H15">
        <f t="shared" si="1"/>
        <v>-2.8321462545736487</v>
      </c>
    </row>
    <row r="16" spans="1:12" x14ac:dyDescent="0.25">
      <c r="A16" s="4" t="s">
        <v>8</v>
      </c>
      <c r="B16" s="5">
        <v>42019</v>
      </c>
      <c r="C16" s="3">
        <v>28</v>
      </c>
      <c r="D16" s="3">
        <v>2472</v>
      </c>
      <c r="E16" s="3">
        <v>267240.96600000001</v>
      </c>
      <c r="F16">
        <f>VLOOKUP(YEAR(B16),'Frozen Customer Counts'!A:B,2,FALSE)</f>
        <v>869108</v>
      </c>
      <c r="G16">
        <f t="shared" si="0"/>
        <v>0.30748878850499595</v>
      </c>
      <c r="H16">
        <f t="shared" si="1"/>
        <v>-1.1793166525466063</v>
      </c>
    </row>
    <row r="17" spans="1:8" x14ac:dyDescent="0.25">
      <c r="A17" s="4" t="s">
        <v>8</v>
      </c>
      <c r="B17" s="5">
        <v>42020</v>
      </c>
      <c r="C17" s="3">
        <v>34</v>
      </c>
      <c r="D17" s="3">
        <v>3150</v>
      </c>
      <c r="E17" s="3">
        <v>606891.36699999997</v>
      </c>
      <c r="F17">
        <f>VLOOKUP(YEAR(B17),'Frozen Customer Counts'!A:B,2,FALSE)</f>
        <v>869108</v>
      </c>
      <c r="G17">
        <f t="shared" si="0"/>
        <v>0.69829223410669328</v>
      </c>
      <c r="H17">
        <f t="shared" si="1"/>
        <v>-0.35911759033377028</v>
      </c>
    </row>
    <row r="18" spans="1:8" x14ac:dyDescent="0.25">
      <c r="A18" s="4" t="s">
        <v>8</v>
      </c>
      <c r="B18" s="5">
        <v>42021</v>
      </c>
      <c r="C18" s="3">
        <v>35</v>
      </c>
      <c r="D18" s="3">
        <v>2336</v>
      </c>
      <c r="E18" s="3">
        <v>464854.799</v>
      </c>
      <c r="F18">
        <f>VLOOKUP(YEAR(B18),'Frozen Customer Counts'!A:B,2,FALSE)</f>
        <v>869108</v>
      </c>
      <c r="G18">
        <f t="shared" si="0"/>
        <v>0.53486425047289865</v>
      </c>
      <c r="H18">
        <f t="shared" si="1"/>
        <v>-0.62574230171675393</v>
      </c>
    </row>
    <row r="19" spans="1:8" x14ac:dyDescent="0.25">
      <c r="A19" s="4" t="s">
        <v>8</v>
      </c>
      <c r="B19" s="5">
        <v>42022</v>
      </c>
      <c r="C19" s="3">
        <v>16</v>
      </c>
      <c r="D19" s="3">
        <v>593</v>
      </c>
      <c r="E19" s="3">
        <v>56222.15</v>
      </c>
      <c r="F19">
        <f>VLOOKUP(YEAR(B19),'Frozen Customer Counts'!A:B,2,FALSE)</f>
        <v>869108</v>
      </c>
      <c r="G19">
        <f t="shared" si="0"/>
        <v>6.4689486231860716E-2</v>
      </c>
      <c r="H19">
        <f t="shared" si="1"/>
        <v>-2.738156590960243</v>
      </c>
    </row>
    <row r="20" spans="1:8" x14ac:dyDescent="0.25">
      <c r="A20" s="4" t="s">
        <v>8</v>
      </c>
      <c r="B20" s="5">
        <v>42023</v>
      </c>
      <c r="C20" s="3">
        <v>15</v>
      </c>
      <c r="D20" s="3">
        <v>441</v>
      </c>
      <c r="E20" s="3">
        <v>72911.383000000002</v>
      </c>
      <c r="F20">
        <f>VLOOKUP(YEAR(B20),'Frozen Customer Counts'!A:B,2,FALSE)</f>
        <v>869108</v>
      </c>
      <c r="G20">
        <f t="shared" si="0"/>
        <v>8.3892200969269651E-2</v>
      </c>
      <c r="H20">
        <f t="shared" si="1"/>
        <v>-2.4782226260958322</v>
      </c>
    </row>
    <row r="21" spans="1:8" x14ac:dyDescent="0.25">
      <c r="A21" s="4" t="s">
        <v>8</v>
      </c>
      <c r="B21" s="5">
        <v>42024</v>
      </c>
      <c r="C21" s="3">
        <v>20</v>
      </c>
      <c r="D21" s="3">
        <v>498</v>
      </c>
      <c r="E21" s="3">
        <v>139149.00899999999</v>
      </c>
      <c r="F21">
        <f>VLOOKUP(YEAR(B21),'Frozen Customer Counts'!A:B,2,FALSE)</f>
        <v>869108</v>
      </c>
      <c r="G21">
        <f t="shared" si="0"/>
        <v>0.16010554384495368</v>
      </c>
      <c r="H21">
        <f t="shared" si="1"/>
        <v>-1.8319220321901397</v>
      </c>
    </row>
    <row r="22" spans="1:8" x14ac:dyDescent="0.25">
      <c r="A22" s="4" t="s">
        <v>8</v>
      </c>
      <c r="B22" s="5">
        <v>42025</v>
      </c>
      <c r="C22" s="3">
        <v>29</v>
      </c>
      <c r="D22" s="3">
        <v>543</v>
      </c>
      <c r="E22" s="3">
        <v>184584.83300000001</v>
      </c>
      <c r="F22">
        <f>VLOOKUP(YEAR(B22),'Frozen Customer Counts'!A:B,2,FALSE)</f>
        <v>869108</v>
      </c>
      <c r="G22">
        <f t="shared" si="0"/>
        <v>0.21238422957791209</v>
      </c>
      <c r="H22">
        <f t="shared" si="1"/>
        <v>-1.5493582410624864</v>
      </c>
    </row>
    <row r="23" spans="1:8" x14ac:dyDescent="0.25">
      <c r="A23" s="4" t="s">
        <v>8</v>
      </c>
      <c r="B23" s="5">
        <v>42026</v>
      </c>
      <c r="C23" s="3">
        <v>19</v>
      </c>
      <c r="D23" s="3">
        <v>129</v>
      </c>
      <c r="E23" s="3">
        <v>35276.815999999999</v>
      </c>
      <c r="F23">
        <f>VLOOKUP(YEAR(B23),'Frozen Customer Counts'!A:B,2,FALSE)</f>
        <v>869108</v>
      </c>
      <c r="G23">
        <f t="shared" si="0"/>
        <v>4.0589680453982702E-2</v>
      </c>
      <c r="H23">
        <f t="shared" si="1"/>
        <v>-3.2042414206929251</v>
      </c>
    </row>
    <row r="24" spans="1:8" x14ac:dyDescent="0.25">
      <c r="A24" s="4" t="s">
        <v>8</v>
      </c>
      <c r="B24" s="5">
        <v>42027</v>
      </c>
      <c r="C24" s="3">
        <v>12</v>
      </c>
      <c r="D24" s="3">
        <v>318</v>
      </c>
      <c r="E24" s="3">
        <v>33024.666999999994</v>
      </c>
      <c r="F24">
        <f>VLOOKUP(YEAR(B24),'Frozen Customer Counts'!A:B,2,FALSE)</f>
        <v>869108</v>
      </c>
      <c r="G24">
        <f t="shared" si="0"/>
        <v>3.7998346580632086E-2</v>
      </c>
      <c r="H24">
        <f t="shared" si="1"/>
        <v>-3.2702126312383815</v>
      </c>
    </row>
    <row r="25" spans="1:8" x14ac:dyDescent="0.25">
      <c r="A25" s="4" t="s">
        <v>8</v>
      </c>
      <c r="B25" s="5">
        <v>42028</v>
      </c>
      <c r="C25" s="3">
        <v>16</v>
      </c>
      <c r="D25" s="3">
        <v>155</v>
      </c>
      <c r="E25" s="3">
        <v>15798.682000000003</v>
      </c>
      <c r="F25">
        <f>VLOOKUP(YEAR(B25),'Frozen Customer Counts'!A:B,2,FALSE)</f>
        <v>869108</v>
      </c>
      <c r="G25">
        <f t="shared" si="0"/>
        <v>1.8178042314649045E-2</v>
      </c>
      <c r="H25">
        <f t="shared" si="1"/>
        <v>-4.0075408794937335</v>
      </c>
    </row>
    <row r="26" spans="1:8" x14ac:dyDescent="0.25">
      <c r="A26" s="4" t="s">
        <v>8</v>
      </c>
      <c r="B26" s="5">
        <v>42029</v>
      </c>
      <c r="C26" s="3">
        <v>16</v>
      </c>
      <c r="D26" s="3">
        <v>1275</v>
      </c>
      <c r="E26" s="3">
        <v>150989.55099999995</v>
      </c>
      <c r="F26">
        <f>VLOOKUP(YEAR(B26),'Frozen Customer Counts'!A:B,2,FALSE)</f>
        <v>869108</v>
      </c>
      <c r="G26">
        <f t="shared" si="0"/>
        <v>0.17372933053199366</v>
      </c>
      <c r="H26">
        <f t="shared" si="1"/>
        <v>-1.7502567625805956</v>
      </c>
    </row>
    <row r="27" spans="1:8" x14ac:dyDescent="0.25">
      <c r="A27" s="4" t="s">
        <v>8</v>
      </c>
      <c r="B27" s="5">
        <v>42030</v>
      </c>
      <c r="C27" s="3">
        <v>14</v>
      </c>
      <c r="D27" s="3">
        <v>118</v>
      </c>
      <c r="E27" s="3">
        <v>19820.732</v>
      </c>
      <c r="F27">
        <f>VLOOKUP(YEAR(B27),'Frozen Customer Counts'!A:B,2,FALSE)</f>
        <v>869108</v>
      </c>
      <c r="G27">
        <f t="shared" si="0"/>
        <v>2.2805833107047684E-2</v>
      </c>
      <c r="H27">
        <f t="shared" si="1"/>
        <v>-3.7807389377143026</v>
      </c>
    </row>
    <row r="28" spans="1:8" x14ac:dyDescent="0.25">
      <c r="A28" s="4" t="s">
        <v>8</v>
      </c>
      <c r="B28" s="5">
        <v>42031</v>
      </c>
      <c r="C28" s="3">
        <v>32</v>
      </c>
      <c r="D28" s="3">
        <v>2934</v>
      </c>
      <c r="E28" s="3">
        <v>95911.63</v>
      </c>
      <c r="F28">
        <f>VLOOKUP(YEAR(B28),'Frozen Customer Counts'!A:B,2,FALSE)</f>
        <v>869108</v>
      </c>
      <c r="G28">
        <f t="shared" si="0"/>
        <v>0.11035639989506484</v>
      </c>
      <c r="H28">
        <f t="shared" si="1"/>
        <v>-2.2040401516306667</v>
      </c>
    </row>
    <row r="29" spans="1:8" x14ac:dyDescent="0.25">
      <c r="A29" s="4" t="s">
        <v>8</v>
      </c>
      <c r="B29" s="5">
        <v>42032</v>
      </c>
      <c r="C29" s="3">
        <v>23</v>
      </c>
      <c r="D29" s="3">
        <v>952</v>
      </c>
      <c r="E29" s="3">
        <v>32227.816999999995</v>
      </c>
      <c r="F29">
        <f>VLOOKUP(YEAR(B29),'Frozen Customer Counts'!A:B,2,FALSE)</f>
        <v>869108</v>
      </c>
      <c r="G29">
        <f t="shared" si="0"/>
        <v>3.7081486995862417E-2</v>
      </c>
      <c r="H29">
        <f t="shared" si="1"/>
        <v>-3.2946374367190248</v>
      </c>
    </row>
    <row r="30" spans="1:8" x14ac:dyDescent="0.25">
      <c r="A30" s="4" t="s">
        <v>8</v>
      </c>
      <c r="B30" s="5">
        <v>42033</v>
      </c>
      <c r="C30" s="3">
        <v>30</v>
      </c>
      <c r="D30" s="3">
        <v>9426</v>
      </c>
      <c r="E30" s="3">
        <v>662408.5419999999</v>
      </c>
      <c r="F30">
        <f>VLOOKUP(YEAR(B30),'Frozen Customer Counts'!A:B,2,FALSE)</f>
        <v>869108</v>
      </c>
      <c r="G30">
        <f t="shared" si="0"/>
        <v>0.76217057258706611</v>
      </c>
      <c r="H30">
        <f t="shared" si="1"/>
        <v>-0.27158489980638001</v>
      </c>
    </row>
    <row r="31" spans="1:8" x14ac:dyDescent="0.25">
      <c r="A31" s="4" t="s">
        <v>8</v>
      </c>
      <c r="B31" s="5">
        <v>42034</v>
      </c>
      <c r="C31" s="3">
        <v>24</v>
      </c>
      <c r="D31" s="3">
        <v>835</v>
      </c>
      <c r="E31" s="3">
        <v>124049.38299999996</v>
      </c>
      <c r="F31">
        <f>VLOOKUP(YEAR(B31),'Frozen Customer Counts'!A:B,2,FALSE)</f>
        <v>869108</v>
      </c>
      <c r="G31">
        <f t="shared" si="0"/>
        <v>0.14273183885086774</v>
      </c>
      <c r="H31">
        <f t="shared" si="1"/>
        <v>-1.9467876620011304</v>
      </c>
    </row>
    <row r="32" spans="1:8" x14ac:dyDescent="0.25">
      <c r="A32" s="4" t="s">
        <v>8</v>
      </c>
      <c r="B32" s="5">
        <v>42035</v>
      </c>
      <c r="C32" s="3">
        <v>23</v>
      </c>
      <c r="D32" s="3">
        <v>3249</v>
      </c>
      <c r="E32" s="3">
        <v>519029.68299999996</v>
      </c>
      <c r="F32">
        <f>VLOOKUP(YEAR(B32),'Frozen Customer Counts'!A:B,2,FALSE)</f>
        <v>869108</v>
      </c>
      <c r="G32">
        <f t="shared" si="0"/>
        <v>0.59719814223318612</v>
      </c>
      <c r="H32">
        <f t="shared" si="1"/>
        <v>-0.51550632411700703</v>
      </c>
    </row>
    <row r="33" spans="1:8" x14ac:dyDescent="0.25">
      <c r="A33" s="4" t="s">
        <v>8</v>
      </c>
      <c r="B33" s="5">
        <v>42036</v>
      </c>
      <c r="C33" s="3">
        <v>14</v>
      </c>
      <c r="D33" s="3">
        <v>94</v>
      </c>
      <c r="E33" s="3">
        <v>17366.867000000002</v>
      </c>
      <c r="F33">
        <f>VLOOKUP(YEAR(B33),'Frozen Customer Counts'!A:B,2,FALSE)</f>
        <v>869108</v>
      </c>
      <c r="G33">
        <f t="shared" si="0"/>
        <v>1.9982403797916947E-2</v>
      </c>
      <c r="H33">
        <f t="shared" si="1"/>
        <v>-3.9129032027923687</v>
      </c>
    </row>
    <row r="34" spans="1:8" x14ac:dyDescent="0.25">
      <c r="A34" s="4" t="s">
        <v>8</v>
      </c>
      <c r="B34" s="5">
        <v>42037</v>
      </c>
      <c r="C34" s="3">
        <v>23</v>
      </c>
      <c r="D34" s="3">
        <v>382</v>
      </c>
      <c r="E34" s="3">
        <v>25000.717000000004</v>
      </c>
      <c r="F34">
        <f>VLOOKUP(YEAR(B34),'Frozen Customer Counts'!A:B,2,FALSE)</f>
        <v>869108</v>
      </c>
      <c r="G34">
        <f t="shared" si="0"/>
        <v>2.8765949686345084E-2</v>
      </c>
      <c r="H34">
        <f t="shared" si="1"/>
        <v>-3.5485628938687466</v>
      </c>
    </row>
    <row r="35" spans="1:8" x14ac:dyDescent="0.25">
      <c r="A35" s="4" t="s">
        <v>8</v>
      </c>
      <c r="B35" s="5">
        <v>42038</v>
      </c>
      <c r="C35" s="3">
        <v>16</v>
      </c>
      <c r="D35" s="3">
        <v>1230</v>
      </c>
      <c r="E35" s="3">
        <v>131062.74900000001</v>
      </c>
      <c r="F35">
        <f>VLOOKUP(YEAR(B35),'Frozen Customer Counts'!A:B,2,FALSE)</f>
        <v>869108</v>
      </c>
      <c r="G35">
        <f t="shared" si="0"/>
        <v>0.15080145275385798</v>
      </c>
      <c r="H35">
        <f t="shared" si="1"/>
        <v>-1.8917911898084117</v>
      </c>
    </row>
    <row r="36" spans="1:8" x14ac:dyDescent="0.25">
      <c r="A36" s="4" t="s">
        <v>8</v>
      </c>
      <c r="B36" s="5">
        <v>42039</v>
      </c>
      <c r="C36" s="3">
        <v>12</v>
      </c>
      <c r="D36" s="3">
        <v>531</v>
      </c>
      <c r="E36" s="3">
        <v>25644.050999999999</v>
      </c>
      <c r="F36">
        <f>VLOOKUP(YEAR(B36),'Frozen Customer Counts'!A:B,2,FALSE)</f>
        <v>869108</v>
      </c>
      <c r="G36">
        <f t="shared" si="0"/>
        <v>2.9506172995761172E-2</v>
      </c>
      <c r="H36">
        <f t="shared" si="1"/>
        <v>-3.523155783433348</v>
      </c>
    </row>
    <row r="37" spans="1:8" x14ac:dyDescent="0.25">
      <c r="A37" s="4" t="s">
        <v>8</v>
      </c>
      <c r="B37" s="5">
        <v>42040</v>
      </c>
      <c r="C37" s="3">
        <v>44</v>
      </c>
      <c r="D37" s="3">
        <v>8197</v>
      </c>
      <c r="E37" s="3">
        <v>901869.20299999963</v>
      </c>
      <c r="F37">
        <f>VLOOKUP(YEAR(B37),'Frozen Customer Counts'!A:B,2,FALSE)</f>
        <v>869108</v>
      </c>
      <c r="G37">
        <f t="shared" si="0"/>
        <v>1.0376952035880462</v>
      </c>
      <c r="H37">
        <f t="shared" si="1"/>
        <v>3.7002103461765343E-2</v>
      </c>
    </row>
    <row r="38" spans="1:8" x14ac:dyDescent="0.25">
      <c r="A38" s="4" t="s">
        <v>8</v>
      </c>
      <c r="B38" s="5">
        <v>42041</v>
      </c>
      <c r="C38" s="3">
        <v>32</v>
      </c>
      <c r="D38" s="3">
        <v>4359</v>
      </c>
      <c r="E38" s="3">
        <v>212198</v>
      </c>
      <c r="F38">
        <f>VLOOKUP(YEAR(B38),'Frozen Customer Counts'!A:B,2,FALSE)</f>
        <v>869108</v>
      </c>
      <c r="G38">
        <f t="shared" si="0"/>
        <v>0.24415607726542615</v>
      </c>
      <c r="H38">
        <f t="shared" si="1"/>
        <v>-1.4099475972609057</v>
      </c>
    </row>
    <row r="39" spans="1:8" x14ac:dyDescent="0.25">
      <c r="A39" s="4" t="s">
        <v>8</v>
      </c>
      <c r="B39" s="5">
        <v>42042</v>
      </c>
      <c r="C39" s="3">
        <v>19</v>
      </c>
      <c r="D39" s="3">
        <v>256</v>
      </c>
      <c r="E39" s="3">
        <v>107619.56700000002</v>
      </c>
      <c r="F39">
        <f>VLOOKUP(YEAR(B39),'Frozen Customer Counts'!A:B,2,FALSE)</f>
        <v>869108</v>
      </c>
      <c r="G39">
        <f t="shared" si="0"/>
        <v>0.12382761060765754</v>
      </c>
      <c r="H39">
        <f t="shared" si="1"/>
        <v>-2.0888649176882259</v>
      </c>
    </row>
    <row r="40" spans="1:8" x14ac:dyDescent="0.25">
      <c r="A40" s="4" t="s">
        <v>8</v>
      </c>
      <c r="B40" s="5">
        <v>42043</v>
      </c>
      <c r="C40" s="3">
        <v>12</v>
      </c>
      <c r="D40" s="3">
        <v>120</v>
      </c>
      <c r="E40" s="3">
        <v>12885.534</v>
      </c>
      <c r="F40">
        <f>VLOOKUP(YEAR(B40),'Frozen Customer Counts'!A:B,2,FALSE)</f>
        <v>869108</v>
      </c>
      <c r="G40">
        <f t="shared" si="0"/>
        <v>1.4826159694767508E-2</v>
      </c>
      <c r="H40">
        <f t="shared" si="1"/>
        <v>-4.2113621115411171</v>
      </c>
    </row>
    <row r="41" spans="1:8" x14ac:dyDescent="0.25">
      <c r="A41" s="4" t="s">
        <v>8</v>
      </c>
      <c r="B41" s="5">
        <v>42044</v>
      </c>
      <c r="C41" s="3">
        <v>48</v>
      </c>
      <c r="D41" s="3">
        <v>14844</v>
      </c>
      <c r="E41" s="3">
        <v>639798.94999999984</v>
      </c>
      <c r="F41">
        <f>VLOOKUP(YEAR(B41),'Frozen Customer Counts'!A:B,2,FALSE)</f>
        <v>869108</v>
      </c>
      <c r="G41">
        <f t="shared" si="0"/>
        <v>0.73615586325289817</v>
      </c>
      <c r="H41">
        <f t="shared" si="1"/>
        <v>-0.30631341194946893</v>
      </c>
    </row>
    <row r="42" spans="1:8" x14ac:dyDescent="0.25">
      <c r="A42" s="4" t="s">
        <v>8</v>
      </c>
      <c r="B42" s="5">
        <v>42045</v>
      </c>
      <c r="C42" s="3">
        <v>24</v>
      </c>
      <c r="D42" s="3">
        <v>1020</v>
      </c>
      <c r="E42" s="3">
        <v>120998.89999999998</v>
      </c>
      <c r="F42">
        <f>VLOOKUP(YEAR(B42),'Frozen Customer Counts'!A:B,2,FALSE)</f>
        <v>869108</v>
      </c>
      <c r="G42">
        <f t="shared" si="0"/>
        <v>0.13922193789494514</v>
      </c>
      <c r="H42">
        <f t="shared" si="1"/>
        <v>-1.9716859436793566</v>
      </c>
    </row>
    <row r="43" spans="1:8" x14ac:dyDescent="0.25">
      <c r="A43" s="4" t="s">
        <v>8</v>
      </c>
      <c r="B43" s="5">
        <v>42046</v>
      </c>
      <c r="C43" s="3">
        <v>34</v>
      </c>
      <c r="D43" s="3">
        <v>1843</v>
      </c>
      <c r="E43" s="3">
        <v>252371.94899999996</v>
      </c>
      <c r="F43">
        <f>VLOOKUP(YEAR(B43),'Frozen Customer Counts'!A:B,2,FALSE)</f>
        <v>869108</v>
      </c>
      <c r="G43">
        <f t="shared" si="0"/>
        <v>0.29038042337661141</v>
      </c>
      <c r="H43">
        <f t="shared" si="1"/>
        <v>-1.2365634109188031</v>
      </c>
    </row>
    <row r="44" spans="1:8" x14ac:dyDescent="0.25">
      <c r="A44" s="4" t="s">
        <v>8</v>
      </c>
      <c r="B44" s="5">
        <v>42047</v>
      </c>
      <c r="C44" s="3">
        <v>16</v>
      </c>
      <c r="D44" s="3">
        <v>193</v>
      </c>
      <c r="E44" s="3">
        <v>13449.400000000001</v>
      </c>
      <c r="F44">
        <f>VLOOKUP(YEAR(B44),'Frozen Customer Counts'!A:B,2,FALSE)</f>
        <v>869108</v>
      </c>
      <c r="G44">
        <f t="shared" si="0"/>
        <v>1.5474946726989052E-2</v>
      </c>
      <c r="H44">
        <f t="shared" si="1"/>
        <v>-4.1685329029383045</v>
      </c>
    </row>
    <row r="45" spans="1:8" x14ac:dyDescent="0.25">
      <c r="A45" s="4" t="s">
        <v>8</v>
      </c>
      <c r="B45" s="5">
        <v>42048</v>
      </c>
      <c r="C45" s="3">
        <v>15</v>
      </c>
      <c r="D45" s="3">
        <v>131</v>
      </c>
      <c r="E45" s="3">
        <v>16196.149000000001</v>
      </c>
      <c r="F45">
        <f>VLOOKUP(YEAR(B45),'Frozen Customer Counts'!A:B,2,FALSE)</f>
        <v>869108</v>
      </c>
      <c r="G45">
        <f t="shared" si="0"/>
        <v>1.8635369827455277E-2</v>
      </c>
      <c r="H45">
        <f t="shared" si="1"/>
        <v>-3.9826939003956667</v>
      </c>
    </row>
    <row r="46" spans="1:8" x14ac:dyDescent="0.25">
      <c r="A46" s="4" t="s">
        <v>8</v>
      </c>
      <c r="B46" s="5">
        <v>42049</v>
      </c>
      <c r="C46" s="3">
        <v>16</v>
      </c>
      <c r="D46" s="3">
        <v>3130</v>
      </c>
      <c r="E46" s="3">
        <v>140974.93899999998</v>
      </c>
      <c r="F46">
        <f>VLOOKUP(YEAR(B46),'Frozen Customer Counts'!A:B,2,FALSE)</f>
        <v>869108</v>
      </c>
      <c r="G46">
        <f t="shared" si="0"/>
        <v>0.16220646801088009</v>
      </c>
      <c r="H46">
        <f t="shared" si="1"/>
        <v>-1.8188852613333655</v>
      </c>
    </row>
    <row r="47" spans="1:8" x14ac:dyDescent="0.25">
      <c r="A47" s="4" t="s">
        <v>8</v>
      </c>
      <c r="B47" s="5">
        <v>42050</v>
      </c>
      <c r="C47" s="3">
        <v>23</v>
      </c>
      <c r="D47" s="3">
        <v>855</v>
      </c>
      <c r="E47" s="3">
        <v>366654.91299999988</v>
      </c>
      <c r="F47">
        <f>VLOOKUP(YEAR(B47),'Frozen Customer Counts'!A:B,2,FALSE)</f>
        <v>869108</v>
      </c>
      <c r="G47">
        <f t="shared" si="0"/>
        <v>0.42187497181017763</v>
      </c>
      <c r="H47">
        <f t="shared" si="1"/>
        <v>-0.86304628417566465</v>
      </c>
    </row>
    <row r="48" spans="1:8" x14ac:dyDescent="0.25">
      <c r="A48" s="4" t="s">
        <v>8</v>
      </c>
      <c r="B48" s="5">
        <v>42051</v>
      </c>
      <c r="C48" s="3">
        <v>30</v>
      </c>
      <c r="D48" s="3">
        <v>535</v>
      </c>
      <c r="E48" s="3">
        <v>71862.816000000006</v>
      </c>
      <c r="F48">
        <f>VLOOKUP(YEAR(B48),'Frozen Customer Counts'!A:B,2,FALSE)</f>
        <v>869108</v>
      </c>
      <c r="G48">
        <f t="shared" si="0"/>
        <v>8.2685714548709724E-2</v>
      </c>
      <c r="H48">
        <f t="shared" si="1"/>
        <v>-2.4927084300994582</v>
      </c>
    </row>
    <row r="49" spans="1:8" x14ac:dyDescent="0.25">
      <c r="A49" s="4" t="s">
        <v>8</v>
      </c>
      <c r="B49" s="5">
        <v>42052</v>
      </c>
      <c r="C49" s="3">
        <v>20</v>
      </c>
      <c r="D49" s="3">
        <v>2088</v>
      </c>
      <c r="E49" s="3">
        <v>51641.866000000002</v>
      </c>
      <c r="F49">
        <f>VLOOKUP(YEAR(B49),'Frozen Customer Counts'!A:B,2,FALSE)</f>
        <v>869108</v>
      </c>
      <c r="G49">
        <f t="shared" si="0"/>
        <v>5.9419388614533525E-2</v>
      </c>
      <c r="H49">
        <f t="shared" si="1"/>
        <v>-2.8231346982208469</v>
      </c>
    </row>
    <row r="50" spans="1:8" x14ac:dyDescent="0.25">
      <c r="A50" s="4" t="s">
        <v>8</v>
      </c>
      <c r="B50" s="5">
        <v>42053</v>
      </c>
      <c r="C50" s="3">
        <v>17</v>
      </c>
      <c r="D50" s="3">
        <v>361</v>
      </c>
      <c r="E50" s="3">
        <v>56353.466</v>
      </c>
      <c r="F50">
        <f>VLOOKUP(YEAR(B50),'Frozen Customer Counts'!A:B,2,FALSE)</f>
        <v>869108</v>
      </c>
      <c r="G50">
        <f t="shared" si="0"/>
        <v>6.4840579076478416E-2</v>
      </c>
      <c r="H50">
        <f t="shared" si="1"/>
        <v>-2.735823651302006</v>
      </c>
    </row>
    <row r="51" spans="1:8" x14ac:dyDescent="0.25">
      <c r="A51" s="4" t="s">
        <v>8</v>
      </c>
      <c r="B51" s="5">
        <v>42054</v>
      </c>
      <c r="C51" s="3">
        <v>19</v>
      </c>
      <c r="D51" s="3">
        <v>403</v>
      </c>
      <c r="E51" s="3">
        <v>59989.015999999989</v>
      </c>
      <c r="F51">
        <f>VLOOKUP(YEAR(B51),'Frozen Customer Counts'!A:B,2,FALSE)</f>
        <v>869108</v>
      </c>
      <c r="G51">
        <f t="shared" si="0"/>
        <v>6.9023661040975334E-2</v>
      </c>
      <c r="H51">
        <f t="shared" si="1"/>
        <v>-2.6733059195289979</v>
      </c>
    </row>
    <row r="52" spans="1:8" x14ac:dyDescent="0.25">
      <c r="A52" s="4" t="s">
        <v>8</v>
      </c>
      <c r="B52" s="5">
        <v>42055</v>
      </c>
      <c r="C52" s="3">
        <v>17</v>
      </c>
      <c r="D52" s="3">
        <v>165</v>
      </c>
      <c r="E52" s="3">
        <v>34004.830999999998</v>
      </c>
      <c r="F52">
        <f>VLOOKUP(YEAR(B52),'Frozen Customer Counts'!A:B,2,FALSE)</f>
        <v>869108</v>
      </c>
      <c r="G52">
        <f t="shared" si="0"/>
        <v>3.9126128168190832E-2</v>
      </c>
      <c r="H52">
        <f t="shared" si="1"/>
        <v>-3.2409647955678058</v>
      </c>
    </row>
    <row r="53" spans="1:8" x14ac:dyDescent="0.25">
      <c r="A53" s="4" t="s">
        <v>8</v>
      </c>
      <c r="B53" s="5">
        <v>42056</v>
      </c>
      <c r="C53" s="3">
        <v>16</v>
      </c>
      <c r="D53" s="3">
        <v>402</v>
      </c>
      <c r="E53" s="3">
        <v>46512.783000000003</v>
      </c>
      <c r="F53">
        <f>VLOOKUP(YEAR(B53),'Frozen Customer Counts'!A:B,2,FALSE)</f>
        <v>869108</v>
      </c>
      <c r="G53">
        <f t="shared" si="0"/>
        <v>5.3517840130340534E-2</v>
      </c>
      <c r="H53">
        <f t="shared" si="1"/>
        <v>-2.9277402202855352</v>
      </c>
    </row>
    <row r="54" spans="1:8" x14ac:dyDescent="0.25">
      <c r="A54" s="4" t="s">
        <v>8</v>
      </c>
      <c r="B54" s="5">
        <v>42057</v>
      </c>
      <c r="C54" s="3">
        <v>26</v>
      </c>
      <c r="D54" s="3">
        <v>2065</v>
      </c>
      <c r="E54" s="3">
        <v>608383.54999999993</v>
      </c>
      <c r="F54">
        <f>VLOOKUP(YEAR(B54),'Frozen Customer Counts'!A:B,2,FALSE)</f>
        <v>869108</v>
      </c>
      <c r="G54">
        <f t="shared" si="0"/>
        <v>0.70000914730965536</v>
      </c>
      <c r="H54">
        <f t="shared" si="1"/>
        <v>-0.35666187643889058</v>
      </c>
    </row>
    <row r="55" spans="1:8" x14ac:dyDescent="0.25">
      <c r="A55" s="4" t="s">
        <v>8</v>
      </c>
      <c r="B55" s="5">
        <v>42058</v>
      </c>
      <c r="C55" s="3">
        <v>87</v>
      </c>
      <c r="D55" s="3">
        <v>8708</v>
      </c>
      <c r="E55" s="3">
        <v>1198433.327999999</v>
      </c>
      <c r="F55">
        <f>VLOOKUP(YEAR(B55),'Frozen Customer Counts'!A:B,2,FALSE)</f>
        <v>869108</v>
      </c>
      <c r="G55">
        <f t="shared" si="0"/>
        <v>1.3789233651053714</v>
      </c>
      <c r="H55">
        <f t="shared" si="1"/>
        <v>0.32130302446445308</v>
      </c>
    </row>
    <row r="56" spans="1:8" x14ac:dyDescent="0.25">
      <c r="A56" s="4" t="s">
        <v>8</v>
      </c>
      <c r="B56" s="5">
        <v>42059</v>
      </c>
      <c r="C56" s="3">
        <v>23</v>
      </c>
      <c r="D56" s="3">
        <v>2762</v>
      </c>
      <c r="E56" s="3">
        <v>213478</v>
      </c>
      <c r="F56">
        <f>VLOOKUP(YEAR(B56),'Frozen Customer Counts'!A:B,2,FALSE)</f>
        <v>869108</v>
      </c>
      <c r="G56">
        <f t="shared" si="0"/>
        <v>0.24562885165019768</v>
      </c>
      <c r="H56">
        <f t="shared" si="1"/>
        <v>-1.4039336154629407</v>
      </c>
    </row>
    <row r="57" spans="1:8" x14ac:dyDescent="0.25">
      <c r="A57" s="4" t="s">
        <v>8</v>
      </c>
      <c r="B57" s="5">
        <v>42060</v>
      </c>
      <c r="C57" s="3">
        <v>16</v>
      </c>
      <c r="D57" s="3">
        <v>2336</v>
      </c>
      <c r="E57" s="3">
        <v>208848.28400000001</v>
      </c>
      <c r="F57">
        <f>VLOOKUP(YEAR(B57),'Frozen Customer Counts'!A:B,2,FALSE)</f>
        <v>869108</v>
      </c>
      <c r="G57">
        <f t="shared" si="0"/>
        <v>0.2403018773270986</v>
      </c>
      <c r="H57">
        <f t="shared" si="1"/>
        <v>-1.425859323839525</v>
      </c>
    </row>
    <row r="58" spans="1:8" x14ac:dyDescent="0.25">
      <c r="A58" s="4" t="s">
        <v>8</v>
      </c>
      <c r="B58" s="5">
        <v>42061</v>
      </c>
      <c r="C58" s="3">
        <v>30</v>
      </c>
      <c r="D58" s="3">
        <v>296</v>
      </c>
      <c r="E58" s="3">
        <v>71176.566999999995</v>
      </c>
      <c r="F58">
        <f>VLOOKUP(YEAR(B58),'Frozen Customer Counts'!A:B,2,FALSE)</f>
        <v>869108</v>
      </c>
      <c r="G58">
        <f t="shared" si="0"/>
        <v>8.1896113026229192E-2</v>
      </c>
      <c r="H58">
        <f t="shared" si="1"/>
        <v>-2.5023037492465763</v>
      </c>
    </row>
    <row r="59" spans="1:8" x14ac:dyDescent="0.25">
      <c r="A59" s="4" t="s">
        <v>8</v>
      </c>
      <c r="B59" s="5">
        <v>42062</v>
      </c>
      <c r="C59" s="3">
        <v>20</v>
      </c>
      <c r="D59" s="3">
        <v>4695</v>
      </c>
      <c r="E59" s="3">
        <v>461894.43</v>
      </c>
      <c r="F59">
        <f>VLOOKUP(YEAR(B59),'Frozen Customer Counts'!A:B,2,FALSE)</f>
        <v>869108</v>
      </c>
      <c r="G59">
        <f t="shared" si="0"/>
        <v>0.53145803513487389</v>
      </c>
      <c r="H59">
        <f t="shared" si="1"/>
        <v>-0.6321310398490384</v>
      </c>
    </row>
    <row r="60" spans="1:8" x14ac:dyDescent="0.25">
      <c r="A60" s="4" t="s">
        <v>8</v>
      </c>
      <c r="B60" s="5">
        <v>42063</v>
      </c>
      <c r="C60" s="3">
        <v>18</v>
      </c>
      <c r="D60" s="3">
        <v>939</v>
      </c>
      <c r="E60" s="3">
        <v>190794.35100000002</v>
      </c>
      <c r="F60">
        <f>VLOOKUP(YEAR(B60),'Frozen Customer Counts'!A:B,2,FALSE)</f>
        <v>869108</v>
      </c>
      <c r="G60">
        <f t="shared" si="0"/>
        <v>0.21952893196242587</v>
      </c>
      <c r="H60">
        <f t="shared" si="1"/>
        <v>-1.5162712466680301</v>
      </c>
    </row>
    <row r="61" spans="1:8" x14ac:dyDescent="0.25">
      <c r="A61" s="4" t="s">
        <v>8</v>
      </c>
      <c r="B61" s="5">
        <v>42064</v>
      </c>
      <c r="C61" s="3">
        <v>10</v>
      </c>
      <c r="D61" s="3">
        <v>5604</v>
      </c>
      <c r="E61" s="3">
        <v>214166.74899999998</v>
      </c>
      <c r="F61">
        <f>VLOOKUP(YEAR(B61),'Frozen Customer Counts'!A:B,2,FALSE)</f>
        <v>869108</v>
      </c>
      <c r="G61">
        <f t="shared" si="0"/>
        <v>0.24642132968514843</v>
      </c>
      <c r="H61">
        <f t="shared" si="1"/>
        <v>-1.4007124857886952</v>
      </c>
    </row>
    <row r="62" spans="1:8" x14ac:dyDescent="0.25">
      <c r="A62" s="4" t="s">
        <v>8</v>
      </c>
      <c r="B62" s="5">
        <v>42065</v>
      </c>
      <c r="C62" s="3">
        <v>117</v>
      </c>
      <c r="D62" s="3">
        <v>22146</v>
      </c>
      <c r="E62" s="3">
        <v>2770195.5830000029</v>
      </c>
      <c r="F62">
        <f>VLOOKUP(YEAR(B62),'Frozen Customer Counts'!A:B,2,FALSE)</f>
        <v>869108</v>
      </c>
      <c r="G62">
        <f t="shared" si="0"/>
        <v>3.1874008558199933</v>
      </c>
      <c r="H62">
        <f t="shared" si="1"/>
        <v>1.1592058059443306</v>
      </c>
    </row>
    <row r="63" spans="1:8" x14ac:dyDescent="0.25">
      <c r="A63" s="4" t="s">
        <v>8</v>
      </c>
      <c r="B63" s="5">
        <v>42066</v>
      </c>
      <c r="C63" s="3">
        <v>66</v>
      </c>
      <c r="D63" s="3">
        <v>12943</v>
      </c>
      <c r="E63" s="3">
        <v>681580.38400000019</v>
      </c>
      <c r="F63">
        <f>VLOOKUP(YEAR(B63),'Frozen Customer Counts'!A:B,2,FALSE)</f>
        <v>869108</v>
      </c>
      <c r="G63">
        <f t="shared" si="0"/>
        <v>0.78422978962338419</v>
      </c>
      <c r="H63">
        <f t="shared" si="1"/>
        <v>-0.24305320256743401</v>
      </c>
    </row>
    <row r="64" spans="1:8" x14ac:dyDescent="0.25">
      <c r="A64" s="4" t="s">
        <v>8</v>
      </c>
      <c r="B64" s="5">
        <v>42067</v>
      </c>
      <c r="C64" s="3">
        <v>30</v>
      </c>
      <c r="D64" s="3">
        <v>2127</v>
      </c>
      <c r="E64" s="3">
        <v>143957.06799999991</v>
      </c>
      <c r="F64">
        <f>VLOOKUP(YEAR(B64),'Frozen Customer Counts'!A:B,2,FALSE)</f>
        <v>869108</v>
      </c>
      <c r="G64">
        <f t="shared" si="0"/>
        <v>0.16563772051344586</v>
      </c>
      <c r="H64">
        <f t="shared" si="1"/>
        <v>-1.7979522820908069</v>
      </c>
    </row>
    <row r="65" spans="1:8" x14ac:dyDescent="0.25">
      <c r="A65" s="4" t="s">
        <v>8</v>
      </c>
      <c r="B65" s="5">
        <v>42068</v>
      </c>
      <c r="C65" s="3">
        <v>23</v>
      </c>
      <c r="D65" s="3">
        <v>311</v>
      </c>
      <c r="E65" s="3">
        <v>87116.115000000005</v>
      </c>
      <c r="F65">
        <f>VLOOKUP(YEAR(B65),'Frozen Customer Counts'!A:B,2,FALSE)</f>
        <v>869108</v>
      </c>
      <c r="G65">
        <f t="shared" si="0"/>
        <v>0.10023623646313232</v>
      </c>
      <c r="H65">
        <f t="shared" si="1"/>
        <v>-2.3002255143592176</v>
      </c>
    </row>
    <row r="66" spans="1:8" x14ac:dyDescent="0.25">
      <c r="A66" s="4" t="s">
        <v>8</v>
      </c>
      <c r="B66" s="5">
        <v>42069</v>
      </c>
      <c r="C66" s="3">
        <v>21</v>
      </c>
      <c r="D66" s="3">
        <v>202</v>
      </c>
      <c r="E66" s="3">
        <v>33067.634000000005</v>
      </c>
      <c r="F66">
        <f>VLOOKUP(YEAR(B66),'Frozen Customer Counts'!A:B,2,FALSE)</f>
        <v>869108</v>
      </c>
      <c r="G66">
        <f t="shared" si="0"/>
        <v>3.8047784625155914E-2</v>
      </c>
      <c r="H66">
        <f t="shared" si="1"/>
        <v>-3.2689124190985992</v>
      </c>
    </row>
    <row r="67" spans="1:8" x14ac:dyDescent="0.25">
      <c r="A67" s="4" t="s">
        <v>8</v>
      </c>
      <c r="B67" s="5">
        <v>42070</v>
      </c>
      <c r="C67" s="3">
        <v>23</v>
      </c>
      <c r="D67" s="3">
        <v>487</v>
      </c>
      <c r="E67" s="3">
        <v>93333.949000000008</v>
      </c>
      <c r="F67">
        <f>VLOOKUP(YEAR(B67),'Frozen Customer Counts'!A:B,2,FALSE)</f>
        <v>869108</v>
      </c>
      <c r="G67">
        <f t="shared" ref="G67:G130" si="2">E67/F67</f>
        <v>0.10739050727872716</v>
      </c>
      <c r="H67">
        <f t="shared" ref="H67:H130" si="3">LN(G67)</f>
        <v>-2.2312834874177288</v>
      </c>
    </row>
    <row r="68" spans="1:8" x14ac:dyDescent="0.25">
      <c r="A68" s="4" t="s">
        <v>8</v>
      </c>
      <c r="B68" s="5">
        <v>42071</v>
      </c>
      <c r="C68" s="3">
        <v>18</v>
      </c>
      <c r="D68" s="3">
        <v>354</v>
      </c>
      <c r="E68" s="3">
        <v>83153.116000000009</v>
      </c>
      <c r="F68">
        <f>VLOOKUP(YEAR(B68),'Frozen Customer Counts'!A:B,2,FALSE)</f>
        <v>869108</v>
      </c>
      <c r="G68">
        <f t="shared" si="2"/>
        <v>9.5676390045886142E-2</v>
      </c>
      <c r="H68">
        <f t="shared" si="3"/>
        <v>-2.3467837189451202</v>
      </c>
    </row>
    <row r="69" spans="1:8" x14ac:dyDescent="0.25">
      <c r="A69" s="4" t="s">
        <v>8</v>
      </c>
      <c r="B69" s="5">
        <v>42072</v>
      </c>
      <c r="C69" s="3">
        <v>28</v>
      </c>
      <c r="D69" s="3">
        <v>8621</v>
      </c>
      <c r="E69" s="3">
        <v>1135729.6150000002</v>
      </c>
      <c r="F69">
        <f>VLOOKUP(YEAR(B69),'Frozen Customer Counts'!A:B,2,FALSE)</f>
        <v>869108</v>
      </c>
      <c r="G69">
        <f t="shared" si="2"/>
        <v>1.3067761601550099</v>
      </c>
      <c r="H69">
        <f t="shared" si="3"/>
        <v>0.26756315766056704</v>
      </c>
    </row>
    <row r="70" spans="1:8" x14ac:dyDescent="0.25">
      <c r="A70" s="4" t="s">
        <v>8</v>
      </c>
      <c r="B70" s="5">
        <v>42073</v>
      </c>
      <c r="C70" s="3">
        <v>27</v>
      </c>
      <c r="D70" s="3">
        <v>116</v>
      </c>
      <c r="E70" s="3">
        <v>14343.316000000001</v>
      </c>
      <c r="F70">
        <f>VLOOKUP(YEAR(B70),'Frozen Customer Counts'!A:B,2,FALSE)</f>
        <v>869108</v>
      </c>
      <c r="G70">
        <f t="shared" si="2"/>
        <v>1.6503490935533903E-2</v>
      </c>
      <c r="H70">
        <f t="shared" si="3"/>
        <v>-4.1041833486032298</v>
      </c>
    </row>
    <row r="71" spans="1:8" x14ac:dyDescent="0.25">
      <c r="A71" s="4" t="s">
        <v>8</v>
      </c>
      <c r="B71" s="5">
        <v>42074</v>
      </c>
      <c r="C71" s="3">
        <v>18</v>
      </c>
      <c r="D71" s="3">
        <v>415</v>
      </c>
      <c r="E71" s="3">
        <v>57664.034</v>
      </c>
      <c r="F71">
        <f>VLOOKUP(YEAR(B71),'Frozen Customer Counts'!A:B,2,FALSE)</f>
        <v>869108</v>
      </c>
      <c r="G71">
        <f t="shared" si="2"/>
        <v>6.6348525154526244E-2</v>
      </c>
      <c r="H71">
        <f t="shared" si="3"/>
        <v>-2.7128337467173438</v>
      </c>
    </row>
    <row r="72" spans="1:8" x14ac:dyDescent="0.25">
      <c r="A72" s="4" t="s">
        <v>8</v>
      </c>
      <c r="B72" s="5">
        <v>42075</v>
      </c>
      <c r="C72" s="3">
        <v>18</v>
      </c>
      <c r="D72" s="3">
        <v>3738</v>
      </c>
      <c r="E72" s="3">
        <v>346522.30100000009</v>
      </c>
      <c r="F72">
        <f>VLOOKUP(YEAR(B72),'Frozen Customer Counts'!A:B,2,FALSE)</f>
        <v>869108</v>
      </c>
      <c r="G72">
        <f t="shared" si="2"/>
        <v>0.39871028801944075</v>
      </c>
      <c r="H72">
        <f t="shared" si="3"/>
        <v>-0.91952022101642927</v>
      </c>
    </row>
    <row r="73" spans="1:8" x14ac:dyDescent="0.25">
      <c r="A73" s="4" t="s">
        <v>8</v>
      </c>
      <c r="B73" s="5">
        <v>42076</v>
      </c>
      <c r="C73" s="3">
        <v>25</v>
      </c>
      <c r="D73" s="3">
        <v>1823</v>
      </c>
      <c r="E73" s="3">
        <v>207999.41400000002</v>
      </c>
      <c r="F73">
        <f>VLOOKUP(YEAR(B73),'Frozen Customer Counts'!A:B,2,FALSE)</f>
        <v>869108</v>
      </c>
      <c r="G73">
        <f t="shared" si="2"/>
        <v>0.23932516327084782</v>
      </c>
      <c r="H73">
        <f t="shared" si="3"/>
        <v>-1.4299321359360269</v>
      </c>
    </row>
    <row r="74" spans="1:8" x14ac:dyDescent="0.25">
      <c r="A74" s="4" t="s">
        <v>8</v>
      </c>
      <c r="B74" s="5">
        <v>42077</v>
      </c>
      <c r="C74" s="3">
        <v>18</v>
      </c>
      <c r="D74" s="3">
        <v>1348</v>
      </c>
      <c r="E74" s="3">
        <v>123067.965</v>
      </c>
      <c r="F74">
        <f>VLOOKUP(YEAR(B74),'Frozen Customer Counts'!A:B,2,FALSE)</f>
        <v>869108</v>
      </c>
      <c r="G74">
        <f t="shared" si="2"/>
        <v>0.14160261440465396</v>
      </c>
      <c r="H74">
        <f t="shared" si="3"/>
        <v>-1.9547306345832594</v>
      </c>
    </row>
    <row r="75" spans="1:8" x14ac:dyDescent="0.25">
      <c r="A75" s="4" t="s">
        <v>8</v>
      </c>
      <c r="B75" s="5">
        <v>42078</v>
      </c>
      <c r="C75" s="3">
        <v>18</v>
      </c>
      <c r="D75" s="3">
        <v>1057</v>
      </c>
      <c r="E75" s="3">
        <v>45375.334999999999</v>
      </c>
      <c r="F75">
        <f>VLOOKUP(YEAR(B75),'Frozen Customer Counts'!A:B,2,FALSE)</f>
        <v>869108</v>
      </c>
      <c r="G75">
        <f t="shared" si="2"/>
        <v>5.2209086787833044E-2</v>
      </c>
      <c r="H75">
        <f t="shared" si="3"/>
        <v>-2.9524987228478126</v>
      </c>
    </row>
    <row r="76" spans="1:8" x14ac:dyDescent="0.25">
      <c r="A76" s="4" t="s">
        <v>8</v>
      </c>
      <c r="B76" s="5">
        <v>42079</v>
      </c>
      <c r="C76" s="3">
        <v>24</v>
      </c>
      <c r="D76" s="3">
        <v>3577</v>
      </c>
      <c r="E76" s="3">
        <v>716190.46799999999</v>
      </c>
      <c r="F76">
        <f>VLOOKUP(YEAR(B76),'Frozen Customer Counts'!A:B,2,FALSE)</f>
        <v>869108</v>
      </c>
      <c r="G76">
        <f t="shared" si="2"/>
        <v>0.82405232491243896</v>
      </c>
      <c r="H76">
        <f t="shared" si="3"/>
        <v>-0.19352124998144649</v>
      </c>
    </row>
    <row r="77" spans="1:8" x14ac:dyDescent="0.25">
      <c r="A77" s="4" t="s">
        <v>8</v>
      </c>
      <c r="B77" s="5">
        <v>42080</v>
      </c>
      <c r="C77" s="3">
        <v>24</v>
      </c>
      <c r="D77" s="3">
        <v>2287</v>
      </c>
      <c r="E77" s="3">
        <v>171643.96600000007</v>
      </c>
      <c r="F77">
        <f>VLOOKUP(YEAR(B77),'Frozen Customer Counts'!A:B,2,FALSE)</f>
        <v>869108</v>
      </c>
      <c r="G77">
        <f t="shared" si="2"/>
        <v>0.19749440345733796</v>
      </c>
      <c r="H77">
        <f t="shared" si="3"/>
        <v>-1.6220450319673299</v>
      </c>
    </row>
    <row r="78" spans="1:8" x14ac:dyDescent="0.25">
      <c r="A78" s="4" t="s">
        <v>8</v>
      </c>
      <c r="B78" s="5">
        <v>42081</v>
      </c>
      <c r="C78" s="3">
        <v>26</v>
      </c>
      <c r="D78" s="3">
        <v>710</v>
      </c>
      <c r="E78" s="3">
        <v>136442.76699999999</v>
      </c>
      <c r="F78">
        <f>VLOOKUP(YEAR(B78),'Frozen Customer Counts'!A:B,2,FALSE)</f>
        <v>869108</v>
      </c>
      <c r="G78">
        <f t="shared" si="2"/>
        <v>0.15699172830074051</v>
      </c>
      <c r="H78">
        <f t="shared" si="3"/>
        <v>-1.8515621610043287</v>
      </c>
    </row>
    <row r="79" spans="1:8" x14ac:dyDescent="0.25">
      <c r="A79" s="4" t="s">
        <v>8</v>
      </c>
      <c r="B79" s="5">
        <v>42082</v>
      </c>
      <c r="C79" s="3">
        <v>37</v>
      </c>
      <c r="D79" s="3">
        <v>5376</v>
      </c>
      <c r="E79" s="3">
        <v>822468.18500000006</v>
      </c>
      <c r="F79">
        <f>VLOOKUP(YEAR(B79),'Frozen Customer Counts'!A:B,2,FALSE)</f>
        <v>869108</v>
      </c>
      <c r="G79">
        <f t="shared" si="2"/>
        <v>0.94633599621681086</v>
      </c>
      <c r="H79">
        <f t="shared" si="3"/>
        <v>-5.5157597285344251E-2</v>
      </c>
    </row>
    <row r="80" spans="1:8" x14ac:dyDescent="0.25">
      <c r="A80" s="4" t="s">
        <v>8</v>
      </c>
      <c r="B80" s="5">
        <v>42083</v>
      </c>
      <c r="C80" s="3">
        <v>28</v>
      </c>
      <c r="D80" s="3">
        <v>1055</v>
      </c>
      <c r="E80" s="3">
        <v>314933.45199999993</v>
      </c>
      <c r="F80">
        <f>VLOOKUP(YEAR(B80),'Frozen Customer Counts'!A:B,2,FALSE)</f>
        <v>869108</v>
      </c>
      <c r="G80">
        <f t="shared" si="2"/>
        <v>0.36236400079161618</v>
      </c>
      <c r="H80">
        <f t="shared" si="3"/>
        <v>-1.0151060453113896</v>
      </c>
    </row>
    <row r="81" spans="1:8" x14ac:dyDescent="0.25">
      <c r="A81" s="4" t="s">
        <v>8</v>
      </c>
      <c r="B81" s="5">
        <v>42084</v>
      </c>
      <c r="C81" s="3">
        <v>26</v>
      </c>
      <c r="D81" s="3">
        <v>1362</v>
      </c>
      <c r="E81" s="3">
        <v>66620.150999999998</v>
      </c>
      <c r="F81">
        <f>VLOOKUP(YEAR(B81),'Frozen Customer Counts'!A:B,2,FALSE)</f>
        <v>869108</v>
      </c>
      <c r="G81">
        <f t="shared" si="2"/>
        <v>7.6653478048758036E-2</v>
      </c>
      <c r="H81">
        <f t="shared" si="3"/>
        <v>-2.5684602989761087</v>
      </c>
    </row>
    <row r="82" spans="1:8" x14ac:dyDescent="0.25">
      <c r="A82" s="4" t="s">
        <v>8</v>
      </c>
      <c r="B82" s="5">
        <v>42085</v>
      </c>
      <c r="C82" s="3">
        <v>16</v>
      </c>
      <c r="D82" s="3">
        <v>736</v>
      </c>
      <c r="E82" s="3">
        <v>94826.551999999996</v>
      </c>
      <c r="F82">
        <f>VLOOKUP(YEAR(B82),'Frozen Customer Counts'!A:B,2,FALSE)</f>
        <v>869108</v>
      </c>
      <c r="G82">
        <f t="shared" si="2"/>
        <v>0.10910790373578427</v>
      </c>
      <c r="H82">
        <f t="shared" si="3"/>
        <v>-2.2154179438928323</v>
      </c>
    </row>
    <row r="83" spans="1:8" x14ac:dyDescent="0.25">
      <c r="A83" s="4" t="s">
        <v>8</v>
      </c>
      <c r="B83" s="5">
        <v>42086</v>
      </c>
      <c r="C83" s="3">
        <v>62</v>
      </c>
      <c r="D83" s="3">
        <v>4360</v>
      </c>
      <c r="E83" s="3">
        <v>744829.8350000002</v>
      </c>
      <c r="F83">
        <f>VLOOKUP(YEAR(B83),'Frozen Customer Counts'!A:B,2,FALSE)</f>
        <v>869108</v>
      </c>
      <c r="G83">
        <f t="shared" si="2"/>
        <v>0.85700492343874435</v>
      </c>
      <c r="H83">
        <f t="shared" si="3"/>
        <v>-0.15431161543149624</v>
      </c>
    </row>
    <row r="84" spans="1:8" x14ac:dyDescent="0.25">
      <c r="A84" s="4" t="s">
        <v>8</v>
      </c>
      <c r="B84" s="5">
        <v>42087</v>
      </c>
      <c r="C84" s="3">
        <v>30</v>
      </c>
      <c r="D84" s="3">
        <v>667</v>
      </c>
      <c r="E84" s="3">
        <v>77348.814999999973</v>
      </c>
      <c r="F84">
        <f>VLOOKUP(YEAR(B84),'Frozen Customer Counts'!A:B,2,FALSE)</f>
        <v>869108</v>
      </c>
      <c r="G84">
        <f t="shared" si="2"/>
        <v>8.8997932362836346E-2</v>
      </c>
      <c r="H84">
        <f t="shared" si="3"/>
        <v>-2.4191421413981047</v>
      </c>
    </row>
    <row r="85" spans="1:8" x14ac:dyDescent="0.25">
      <c r="A85" s="4" t="s">
        <v>8</v>
      </c>
      <c r="B85" s="5">
        <v>42088</v>
      </c>
      <c r="C85" s="3">
        <v>24</v>
      </c>
      <c r="D85" s="3">
        <v>660</v>
      </c>
      <c r="E85" s="3">
        <v>182413.38300000003</v>
      </c>
      <c r="F85">
        <f>VLOOKUP(YEAR(B85),'Frozen Customer Counts'!A:B,2,FALSE)</f>
        <v>869108</v>
      </c>
      <c r="G85">
        <f t="shared" si="2"/>
        <v>0.2098857483764964</v>
      </c>
      <c r="H85">
        <f t="shared" si="3"/>
        <v>-1.5611919516664987</v>
      </c>
    </row>
    <row r="86" spans="1:8" x14ac:dyDescent="0.25">
      <c r="A86" s="4" t="s">
        <v>8</v>
      </c>
      <c r="B86" s="5">
        <v>42089</v>
      </c>
      <c r="C86" s="3">
        <v>22</v>
      </c>
      <c r="D86" s="3">
        <v>220</v>
      </c>
      <c r="E86" s="3">
        <v>18696.682999999997</v>
      </c>
      <c r="F86">
        <f>VLOOKUP(YEAR(B86),'Frozen Customer Counts'!A:B,2,FALSE)</f>
        <v>869108</v>
      </c>
      <c r="G86">
        <f t="shared" si="2"/>
        <v>2.1512496720775782E-2</v>
      </c>
      <c r="H86">
        <f t="shared" si="3"/>
        <v>-3.8391212698779236</v>
      </c>
    </row>
    <row r="87" spans="1:8" x14ac:dyDescent="0.25">
      <c r="A87" s="4" t="s">
        <v>8</v>
      </c>
      <c r="B87" s="5">
        <v>42090</v>
      </c>
      <c r="C87" s="3">
        <v>18</v>
      </c>
      <c r="D87" s="3">
        <v>140</v>
      </c>
      <c r="E87" s="3">
        <v>33045.683000000005</v>
      </c>
      <c r="F87">
        <f>VLOOKUP(YEAR(B87),'Frozen Customer Counts'!A:B,2,FALSE)</f>
        <v>869108</v>
      </c>
      <c r="G87">
        <f t="shared" si="2"/>
        <v>3.8022527695062071E-2</v>
      </c>
      <c r="H87">
        <f t="shared" si="3"/>
        <v>-3.2695764608318738</v>
      </c>
    </row>
    <row r="88" spans="1:8" x14ac:dyDescent="0.25">
      <c r="A88" s="4" t="s">
        <v>8</v>
      </c>
      <c r="B88" s="5">
        <v>42091</v>
      </c>
      <c r="C88" s="3">
        <v>15</v>
      </c>
      <c r="D88" s="3">
        <v>748</v>
      </c>
      <c r="E88" s="3">
        <v>96781.381999999998</v>
      </c>
      <c r="F88">
        <f>VLOOKUP(YEAR(B88),'Frozen Customer Counts'!A:B,2,FALSE)</f>
        <v>869108</v>
      </c>
      <c r="G88">
        <f t="shared" si="2"/>
        <v>0.11135714088467716</v>
      </c>
      <c r="H88">
        <f t="shared" si="3"/>
        <v>-2.1950127572525888</v>
      </c>
    </row>
    <row r="89" spans="1:8" x14ac:dyDescent="0.25">
      <c r="A89" s="4" t="s">
        <v>8</v>
      </c>
      <c r="B89" s="5">
        <v>42092</v>
      </c>
      <c r="C89" s="3">
        <v>14</v>
      </c>
      <c r="D89" s="3">
        <v>336</v>
      </c>
      <c r="E89" s="3">
        <v>105357.432</v>
      </c>
      <c r="F89">
        <f>VLOOKUP(YEAR(B89),'Frozen Customer Counts'!A:B,2,FALSE)</f>
        <v>869108</v>
      </c>
      <c r="G89">
        <f t="shared" si="2"/>
        <v>0.12122478679289571</v>
      </c>
      <c r="H89">
        <f t="shared" si="3"/>
        <v>-2.1101087147640087</v>
      </c>
    </row>
    <row r="90" spans="1:8" x14ac:dyDescent="0.25">
      <c r="A90" s="4" t="s">
        <v>8</v>
      </c>
      <c r="B90" s="5">
        <v>42093</v>
      </c>
      <c r="C90" s="3">
        <v>40</v>
      </c>
      <c r="D90" s="3">
        <v>679</v>
      </c>
      <c r="E90" s="3">
        <v>93158.232000000004</v>
      </c>
      <c r="F90">
        <f>VLOOKUP(YEAR(B90),'Frozen Customer Counts'!A:B,2,FALSE)</f>
        <v>869108</v>
      </c>
      <c r="G90">
        <f t="shared" si="2"/>
        <v>0.10718832642203271</v>
      </c>
      <c r="H90">
        <f t="shared" si="3"/>
        <v>-2.23316793159182</v>
      </c>
    </row>
    <row r="91" spans="1:8" x14ac:dyDescent="0.25">
      <c r="A91" s="4" t="s">
        <v>8</v>
      </c>
      <c r="B91" s="5">
        <v>42094</v>
      </c>
      <c r="C91" s="3">
        <v>39</v>
      </c>
      <c r="D91" s="3">
        <v>4332</v>
      </c>
      <c r="E91" s="3">
        <v>1067479.2680000002</v>
      </c>
      <c r="F91">
        <f>VLOOKUP(YEAR(B91),'Frozen Customer Counts'!A:B,2,FALSE)</f>
        <v>869108</v>
      </c>
      <c r="G91">
        <f t="shared" si="2"/>
        <v>1.2282469704570664</v>
      </c>
      <c r="H91">
        <f t="shared" si="3"/>
        <v>0.20558792551122074</v>
      </c>
    </row>
    <row r="92" spans="1:8" x14ac:dyDescent="0.25">
      <c r="A92" s="4" t="s">
        <v>8</v>
      </c>
      <c r="B92" s="5">
        <v>42095</v>
      </c>
      <c r="C92" s="3">
        <v>37</v>
      </c>
      <c r="D92" s="3">
        <v>1112</v>
      </c>
      <c r="E92" s="3">
        <v>147059.33099999998</v>
      </c>
      <c r="F92">
        <f>VLOOKUP(YEAR(B92),'Frozen Customer Counts'!A:B,2,FALSE)</f>
        <v>869108</v>
      </c>
      <c r="G92">
        <f t="shared" si="2"/>
        <v>0.16920719979565252</v>
      </c>
      <c r="H92">
        <f t="shared" si="3"/>
        <v>-1.7766312807315623</v>
      </c>
    </row>
    <row r="93" spans="1:8" x14ac:dyDescent="0.25">
      <c r="A93" s="4" t="s">
        <v>8</v>
      </c>
      <c r="B93" s="5">
        <v>42096</v>
      </c>
      <c r="C93" s="3">
        <v>30</v>
      </c>
      <c r="D93" s="3">
        <v>11023</v>
      </c>
      <c r="E93" s="3">
        <v>633585.35000000009</v>
      </c>
      <c r="F93">
        <f>VLOOKUP(YEAR(B93),'Frozen Customer Counts'!A:B,2,FALSE)</f>
        <v>869108</v>
      </c>
      <c r="G93">
        <f t="shared" si="2"/>
        <v>0.7290064640988233</v>
      </c>
      <c r="H93">
        <f t="shared" si="3"/>
        <v>-0.31607267993621602</v>
      </c>
    </row>
    <row r="94" spans="1:8" x14ac:dyDescent="0.25">
      <c r="A94" s="4" t="s">
        <v>8</v>
      </c>
      <c r="B94" s="5">
        <v>42097</v>
      </c>
      <c r="C94" s="3">
        <v>34</v>
      </c>
      <c r="D94" s="3">
        <v>1536</v>
      </c>
      <c r="E94" s="3">
        <v>149469.818</v>
      </c>
      <c r="F94">
        <f>VLOOKUP(YEAR(B94),'Frozen Customer Counts'!A:B,2,FALSE)</f>
        <v>869108</v>
      </c>
      <c r="G94">
        <f t="shared" si="2"/>
        <v>0.17198071816160937</v>
      </c>
      <c r="H94">
        <f t="shared" si="3"/>
        <v>-1.7603729121643481</v>
      </c>
    </row>
    <row r="95" spans="1:8" x14ac:dyDescent="0.25">
      <c r="A95" s="4" t="s">
        <v>8</v>
      </c>
      <c r="B95" s="5">
        <v>42098</v>
      </c>
      <c r="C95" s="3">
        <v>17</v>
      </c>
      <c r="D95" s="3">
        <v>374</v>
      </c>
      <c r="E95" s="3">
        <v>43261.699000000001</v>
      </c>
      <c r="F95">
        <f>VLOOKUP(YEAR(B95),'Frozen Customer Counts'!A:B,2,FALSE)</f>
        <v>869108</v>
      </c>
      <c r="G95">
        <f t="shared" si="2"/>
        <v>4.9777126663199514E-2</v>
      </c>
      <c r="H95">
        <f t="shared" si="3"/>
        <v>-3.0001997044157163</v>
      </c>
    </row>
    <row r="96" spans="1:8" x14ac:dyDescent="0.25">
      <c r="A96" s="4" t="s">
        <v>8</v>
      </c>
      <c r="B96" s="5">
        <v>42099</v>
      </c>
      <c r="C96" s="3">
        <v>23</v>
      </c>
      <c r="D96" s="3">
        <v>190</v>
      </c>
      <c r="E96" s="3">
        <v>26772.718000000004</v>
      </c>
      <c r="F96">
        <f>VLOOKUP(YEAR(B96),'Frozen Customer Counts'!A:B,2,FALSE)</f>
        <v>869108</v>
      </c>
      <c r="G96">
        <f t="shared" si="2"/>
        <v>3.0804822875868137E-2</v>
      </c>
      <c r="H96">
        <f t="shared" si="3"/>
        <v>-3.4800840143822183</v>
      </c>
    </row>
    <row r="97" spans="1:8" x14ac:dyDescent="0.25">
      <c r="A97" s="4" t="s">
        <v>8</v>
      </c>
      <c r="B97" s="5">
        <v>42100</v>
      </c>
      <c r="C97" s="3">
        <v>35</v>
      </c>
      <c r="D97" s="3">
        <v>647</v>
      </c>
      <c r="E97" s="3">
        <v>133109.73199999996</v>
      </c>
      <c r="F97">
        <f>VLOOKUP(YEAR(B97),'Frozen Customer Counts'!A:B,2,FALSE)</f>
        <v>869108</v>
      </c>
      <c r="G97">
        <f t="shared" si="2"/>
        <v>0.15315672160421945</v>
      </c>
      <c r="H97">
        <f t="shared" si="3"/>
        <v>-1.8762935576411821</v>
      </c>
    </row>
    <row r="98" spans="1:8" x14ac:dyDescent="0.25">
      <c r="A98" s="4" t="s">
        <v>8</v>
      </c>
      <c r="B98" s="5">
        <v>42101</v>
      </c>
      <c r="C98" s="3">
        <v>18</v>
      </c>
      <c r="D98" s="3">
        <v>615</v>
      </c>
      <c r="E98" s="3">
        <v>41352.532999999996</v>
      </c>
      <c r="F98">
        <f>VLOOKUP(YEAR(B98),'Frozen Customer Counts'!A:B,2,FALSE)</f>
        <v>869108</v>
      </c>
      <c r="G98">
        <f t="shared" si="2"/>
        <v>4.7580430740483341E-2</v>
      </c>
      <c r="H98">
        <f t="shared" si="3"/>
        <v>-3.0453337211747149</v>
      </c>
    </row>
    <row r="99" spans="1:8" x14ac:dyDescent="0.25">
      <c r="A99" s="4" t="s">
        <v>8</v>
      </c>
      <c r="B99" s="5">
        <v>42102</v>
      </c>
      <c r="C99" s="3">
        <v>43</v>
      </c>
      <c r="D99" s="3">
        <v>8859</v>
      </c>
      <c r="E99" s="3">
        <v>619484.06299999985</v>
      </c>
      <c r="F99">
        <f>VLOOKUP(YEAR(B99),'Frozen Customer Counts'!A:B,2,FALSE)</f>
        <v>869108</v>
      </c>
      <c r="G99">
        <f t="shared" si="2"/>
        <v>0.71278145293795458</v>
      </c>
      <c r="H99">
        <f t="shared" si="3"/>
        <v>-0.338580423172545</v>
      </c>
    </row>
    <row r="100" spans="1:8" x14ac:dyDescent="0.25">
      <c r="A100" s="4" t="s">
        <v>8</v>
      </c>
      <c r="B100" s="5">
        <v>42103</v>
      </c>
      <c r="C100" s="3">
        <v>37</v>
      </c>
      <c r="D100" s="3">
        <v>3841</v>
      </c>
      <c r="E100" s="3">
        <v>240566.66800000003</v>
      </c>
      <c r="F100">
        <f>VLOOKUP(YEAR(B100),'Frozen Customer Counts'!A:B,2,FALSE)</f>
        <v>869108</v>
      </c>
      <c r="G100">
        <f t="shared" si="2"/>
        <v>0.27679720817205689</v>
      </c>
      <c r="H100">
        <f t="shared" si="3"/>
        <v>-1.284470141373097</v>
      </c>
    </row>
    <row r="101" spans="1:8" x14ac:dyDescent="0.25">
      <c r="A101" s="4" t="s">
        <v>8</v>
      </c>
      <c r="B101" s="5">
        <v>42104</v>
      </c>
      <c r="C101" s="3">
        <v>22</v>
      </c>
      <c r="D101" s="3">
        <v>990</v>
      </c>
      <c r="E101" s="3">
        <v>153905.24800000002</v>
      </c>
      <c r="F101">
        <f>VLOOKUP(YEAR(B101),'Frozen Customer Counts'!A:B,2,FALSE)</f>
        <v>869108</v>
      </c>
      <c r="G101">
        <f t="shared" si="2"/>
        <v>0.17708414604398995</v>
      </c>
      <c r="H101">
        <f t="shared" si="3"/>
        <v>-1.7311302579972672</v>
      </c>
    </row>
    <row r="102" spans="1:8" x14ac:dyDescent="0.25">
      <c r="A102" s="4" t="s">
        <v>8</v>
      </c>
      <c r="B102" s="5">
        <v>42105</v>
      </c>
      <c r="C102" s="3">
        <v>21</v>
      </c>
      <c r="D102" s="3">
        <v>311</v>
      </c>
      <c r="E102" s="3">
        <v>74581.899000000019</v>
      </c>
      <c r="F102">
        <f>VLOOKUP(YEAR(B102),'Frozen Customer Counts'!A:B,2,FALSE)</f>
        <v>869108</v>
      </c>
      <c r="G102">
        <f t="shared" si="2"/>
        <v>8.5814305011575109E-2</v>
      </c>
      <c r="H102">
        <f t="shared" si="3"/>
        <v>-2.4555695613086685</v>
      </c>
    </row>
    <row r="103" spans="1:8" x14ac:dyDescent="0.25">
      <c r="A103" s="4" t="s">
        <v>8</v>
      </c>
      <c r="B103" s="5">
        <v>42106</v>
      </c>
      <c r="C103" s="3">
        <v>12</v>
      </c>
      <c r="D103" s="3">
        <v>903</v>
      </c>
      <c r="E103" s="3">
        <v>248360.09900000005</v>
      </c>
      <c r="F103">
        <f>VLOOKUP(YEAR(B103),'Frozen Customer Counts'!A:B,2,FALSE)</f>
        <v>869108</v>
      </c>
      <c r="G103">
        <f t="shared" si="2"/>
        <v>0.28576436875509148</v>
      </c>
      <c r="H103">
        <f t="shared" si="3"/>
        <v>-1.2525876932141573</v>
      </c>
    </row>
    <row r="104" spans="1:8" x14ac:dyDescent="0.25">
      <c r="A104" s="4" t="s">
        <v>8</v>
      </c>
      <c r="B104" s="5">
        <v>42107</v>
      </c>
      <c r="C104" s="3">
        <v>28</v>
      </c>
      <c r="D104" s="3">
        <v>253</v>
      </c>
      <c r="E104" s="3">
        <v>58434.550999999992</v>
      </c>
      <c r="F104">
        <f>VLOOKUP(YEAR(B104),'Frozen Customer Counts'!A:B,2,FALSE)</f>
        <v>869108</v>
      </c>
      <c r="G104">
        <f t="shared" si="2"/>
        <v>6.7235085858144208E-2</v>
      </c>
      <c r="H104">
        <f t="shared" si="3"/>
        <v>-2.6995600567212605</v>
      </c>
    </row>
    <row r="105" spans="1:8" x14ac:dyDescent="0.25">
      <c r="A105" s="4" t="s">
        <v>8</v>
      </c>
      <c r="B105" s="5">
        <v>42108</v>
      </c>
      <c r="C105" s="3">
        <v>523</v>
      </c>
      <c r="D105" s="3">
        <v>68706</v>
      </c>
      <c r="E105" s="3">
        <v>26583842.251000006</v>
      </c>
      <c r="F105">
        <f>VLOOKUP(YEAR(B105),'Frozen Customer Counts'!A:B,2,FALSE)</f>
        <v>869108</v>
      </c>
      <c r="G105">
        <f t="shared" si="2"/>
        <v>30.587501496937097</v>
      </c>
      <c r="H105">
        <f t="shared" si="3"/>
        <v>3.4205914777082933</v>
      </c>
    </row>
    <row r="106" spans="1:8" x14ac:dyDescent="0.25">
      <c r="A106" s="4" t="s">
        <v>8</v>
      </c>
      <c r="B106" s="5">
        <v>42109</v>
      </c>
      <c r="C106" s="3">
        <v>211</v>
      </c>
      <c r="D106" s="3">
        <v>10374</v>
      </c>
      <c r="E106" s="3">
        <v>2534260.574000001</v>
      </c>
      <c r="F106">
        <f>VLOOKUP(YEAR(B106),'Frozen Customer Counts'!A:B,2,FALSE)</f>
        <v>869108</v>
      </c>
      <c r="G106">
        <f t="shared" si="2"/>
        <v>2.9159328575965255</v>
      </c>
      <c r="H106">
        <f t="shared" si="3"/>
        <v>1.0701897883657256</v>
      </c>
    </row>
    <row r="107" spans="1:8" x14ac:dyDescent="0.25">
      <c r="A107" s="4" t="s">
        <v>8</v>
      </c>
      <c r="B107" s="5">
        <v>42110</v>
      </c>
      <c r="C107" s="3">
        <v>90</v>
      </c>
      <c r="D107" s="3">
        <v>5255</v>
      </c>
      <c r="E107" s="3">
        <v>461012.27900000004</v>
      </c>
      <c r="F107">
        <f>VLOOKUP(YEAR(B107),'Frozen Customer Counts'!A:B,2,FALSE)</f>
        <v>869108</v>
      </c>
      <c r="G107">
        <f t="shared" si="2"/>
        <v>0.53044302779401409</v>
      </c>
      <c r="H107">
        <f t="shared" si="3"/>
        <v>-0.63404272010891882</v>
      </c>
    </row>
    <row r="108" spans="1:8" x14ac:dyDescent="0.25">
      <c r="A108" s="4" t="s">
        <v>8</v>
      </c>
      <c r="B108" s="5">
        <v>42111</v>
      </c>
      <c r="C108" s="3">
        <v>55</v>
      </c>
      <c r="D108" s="3">
        <v>2616</v>
      </c>
      <c r="E108" s="3">
        <v>277942.63500000001</v>
      </c>
      <c r="F108">
        <f>VLOOKUP(YEAR(B108),'Frozen Customer Counts'!A:B,2,FALSE)</f>
        <v>869108</v>
      </c>
      <c r="G108">
        <f t="shared" si="2"/>
        <v>0.31980218223742046</v>
      </c>
      <c r="H108">
        <f t="shared" si="3"/>
        <v>-1.1400526548487779</v>
      </c>
    </row>
    <row r="109" spans="1:8" x14ac:dyDescent="0.25">
      <c r="A109" s="4" t="s">
        <v>8</v>
      </c>
      <c r="B109" s="5">
        <v>42112</v>
      </c>
      <c r="C109" s="3">
        <v>22</v>
      </c>
      <c r="D109" s="3">
        <v>879</v>
      </c>
      <c r="E109" s="3">
        <v>106668.01700000002</v>
      </c>
      <c r="F109">
        <f>VLOOKUP(YEAR(B109),'Frozen Customer Counts'!A:B,2,FALSE)</f>
        <v>869108</v>
      </c>
      <c r="G109">
        <f t="shared" si="2"/>
        <v>0.12273275243122836</v>
      </c>
      <c r="H109">
        <f t="shared" si="3"/>
        <v>-2.0977460319051504</v>
      </c>
    </row>
    <row r="110" spans="1:8" x14ac:dyDescent="0.25">
      <c r="A110" s="4" t="s">
        <v>8</v>
      </c>
      <c r="B110" s="5">
        <v>42113</v>
      </c>
      <c r="C110" s="3">
        <v>25</v>
      </c>
      <c r="D110" s="3">
        <v>801</v>
      </c>
      <c r="E110" s="3">
        <v>87183.034999999989</v>
      </c>
      <c r="F110">
        <f>VLOOKUP(YEAR(B110),'Frozen Customer Counts'!A:B,2,FALSE)</f>
        <v>869108</v>
      </c>
      <c r="G110">
        <f t="shared" si="2"/>
        <v>0.10031323494893614</v>
      </c>
      <c r="H110">
        <f t="shared" si="3"/>
        <v>-2.2994576390908854</v>
      </c>
    </row>
    <row r="111" spans="1:8" x14ac:dyDescent="0.25">
      <c r="A111" s="4" t="s">
        <v>8</v>
      </c>
      <c r="B111" s="5">
        <v>42114</v>
      </c>
      <c r="C111" s="3">
        <v>41</v>
      </c>
      <c r="D111" s="3">
        <v>490</v>
      </c>
      <c r="E111" s="3">
        <v>70107.930999999997</v>
      </c>
      <c r="F111">
        <f>VLOOKUP(YEAR(B111),'Frozen Customer Counts'!A:B,2,FALSE)</f>
        <v>869108</v>
      </c>
      <c r="G111">
        <f t="shared" si="2"/>
        <v>8.0666535114163024E-2</v>
      </c>
      <c r="H111">
        <f t="shared" si="3"/>
        <v>-2.5174314723110509</v>
      </c>
    </row>
    <row r="112" spans="1:8" x14ac:dyDescent="0.25">
      <c r="A112" s="4" t="s">
        <v>8</v>
      </c>
      <c r="B112" s="5">
        <v>42115</v>
      </c>
      <c r="C112" s="3">
        <v>21</v>
      </c>
      <c r="D112" s="3">
        <v>533</v>
      </c>
      <c r="E112" s="3">
        <v>121678.48600000002</v>
      </c>
      <c r="F112">
        <f>VLOOKUP(YEAR(B112),'Frozen Customer Counts'!A:B,2,FALSE)</f>
        <v>869108</v>
      </c>
      <c r="G112">
        <f t="shared" si="2"/>
        <v>0.14000387293638997</v>
      </c>
      <c r="H112">
        <f t="shared" si="3"/>
        <v>-1.9660851929241125</v>
      </c>
    </row>
    <row r="113" spans="1:8" x14ac:dyDescent="0.25">
      <c r="A113" s="4" t="s">
        <v>8</v>
      </c>
      <c r="B113" s="5">
        <v>42116</v>
      </c>
      <c r="C113" s="3">
        <v>31</v>
      </c>
      <c r="D113" s="3">
        <v>2199</v>
      </c>
      <c r="E113" s="3">
        <v>115192.10100000001</v>
      </c>
      <c r="F113">
        <f>VLOOKUP(YEAR(B113),'Frozen Customer Counts'!A:B,2,FALSE)</f>
        <v>869108</v>
      </c>
      <c r="G113">
        <f t="shared" si="2"/>
        <v>0.13254060600063514</v>
      </c>
      <c r="H113">
        <f t="shared" si="3"/>
        <v>-2.0208662201230991</v>
      </c>
    </row>
    <row r="114" spans="1:8" x14ac:dyDescent="0.25">
      <c r="A114" s="4" t="s">
        <v>8</v>
      </c>
      <c r="B114" s="5">
        <v>42117</v>
      </c>
      <c r="C114" s="3">
        <v>21</v>
      </c>
      <c r="D114" s="3">
        <v>646</v>
      </c>
      <c r="E114" s="3">
        <v>111212.38400000003</v>
      </c>
      <c r="F114">
        <f>VLOOKUP(YEAR(B114),'Frozen Customer Counts'!A:B,2,FALSE)</f>
        <v>869108</v>
      </c>
      <c r="G114">
        <f t="shared" si="2"/>
        <v>0.12796152376919789</v>
      </c>
      <c r="H114">
        <f t="shared" si="3"/>
        <v>-2.0560256558035603</v>
      </c>
    </row>
    <row r="115" spans="1:8" x14ac:dyDescent="0.25">
      <c r="A115" s="4" t="s">
        <v>8</v>
      </c>
      <c r="B115" s="5">
        <v>42118</v>
      </c>
      <c r="C115" s="3">
        <v>72</v>
      </c>
      <c r="D115" s="3">
        <v>23187</v>
      </c>
      <c r="E115" s="3">
        <v>2290623.7699999996</v>
      </c>
      <c r="F115">
        <f>VLOOKUP(YEAR(B115),'Frozen Customer Counts'!A:B,2,FALSE)</f>
        <v>869108</v>
      </c>
      <c r="G115">
        <f t="shared" si="2"/>
        <v>2.6356031356287128</v>
      </c>
      <c r="H115">
        <f t="shared" si="3"/>
        <v>0.96911204977783727</v>
      </c>
    </row>
    <row r="116" spans="1:8" x14ac:dyDescent="0.25">
      <c r="A116" s="4" t="s">
        <v>8</v>
      </c>
      <c r="B116" s="5">
        <v>42119</v>
      </c>
      <c r="C116" s="3">
        <v>79</v>
      </c>
      <c r="D116" s="3">
        <v>7684</v>
      </c>
      <c r="E116" s="3">
        <v>881158.05200000037</v>
      </c>
      <c r="F116">
        <f>VLOOKUP(YEAR(B116),'Frozen Customer Counts'!A:B,2,FALSE)</f>
        <v>869108</v>
      </c>
      <c r="G116">
        <f t="shared" si="2"/>
        <v>1.0138648499380978</v>
      </c>
      <c r="H116">
        <f t="shared" si="3"/>
        <v>1.376961220116228E-2</v>
      </c>
    </row>
    <row r="117" spans="1:8" x14ac:dyDescent="0.25">
      <c r="A117" s="4" t="s">
        <v>8</v>
      </c>
      <c r="B117" s="5">
        <v>42120</v>
      </c>
      <c r="C117" s="3">
        <v>56</v>
      </c>
      <c r="D117" s="3">
        <v>10331</v>
      </c>
      <c r="E117" s="3">
        <v>1490977.273</v>
      </c>
      <c r="F117">
        <f>VLOOKUP(YEAR(B117),'Frozen Customer Counts'!A:B,2,FALSE)</f>
        <v>869108</v>
      </c>
      <c r="G117">
        <f t="shared" si="2"/>
        <v>1.7155258874616275</v>
      </c>
      <c r="H117">
        <f t="shared" si="3"/>
        <v>0.53971967353280825</v>
      </c>
    </row>
    <row r="118" spans="1:8" x14ac:dyDescent="0.25">
      <c r="A118" s="4" t="s">
        <v>8</v>
      </c>
      <c r="B118" s="5">
        <v>42121</v>
      </c>
      <c r="C118" s="3">
        <v>38</v>
      </c>
      <c r="D118" s="3">
        <v>4924</v>
      </c>
      <c r="E118" s="3">
        <v>92208.317000000025</v>
      </c>
      <c r="F118">
        <f>VLOOKUP(YEAR(B118),'Frozen Customer Counts'!A:B,2,FALSE)</f>
        <v>869108</v>
      </c>
      <c r="G118">
        <f t="shared" si="2"/>
        <v>0.10609534948475911</v>
      </c>
      <c r="H118">
        <f t="shared" si="3"/>
        <v>-2.2434170657577059</v>
      </c>
    </row>
    <row r="119" spans="1:8" x14ac:dyDescent="0.25">
      <c r="A119" s="4" t="s">
        <v>8</v>
      </c>
      <c r="B119" s="5">
        <v>42122</v>
      </c>
      <c r="C119" s="3">
        <v>43</v>
      </c>
      <c r="D119" s="3">
        <v>739</v>
      </c>
      <c r="E119" s="3">
        <v>64851.049000000006</v>
      </c>
      <c r="F119">
        <f>VLOOKUP(YEAR(B119),'Frozen Customer Counts'!A:B,2,FALSE)</f>
        <v>869108</v>
      </c>
      <c r="G119">
        <f t="shared" si="2"/>
        <v>7.46179404630955E-2</v>
      </c>
      <c r="H119">
        <f t="shared" si="3"/>
        <v>-2.5953743119037727</v>
      </c>
    </row>
    <row r="120" spans="1:8" x14ac:dyDescent="0.25">
      <c r="A120" s="4" t="s">
        <v>8</v>
      </c>
      <c r="B120" s="5">
        <v>42123</v>
      </c>
      <c r="C120" s="3">
        <v>27</v>
      </c>
      <c r="D120" s="3">
        <v>273</v>
      </c>
      <c r="E120" s="3">
        <v>43827.636999999995</v>
      </c>
      <c r="F120">
        <f>VLOOKUP(YEAR(B120),'Frozen Customer Counts'!A:B,2,FALSE)</f>
        <v>869108</v>
      </c>
      <c r="G120">
        <f t="shared" si="2"/>
        <v>5.0428297748956394E-2</v>
      </c>
      <c r="H120">
        <f t="shared" si="3"/>
        <v>-2.9872027981933993</v>
      </c>
    </row>
    <row r="121" spans="1:8" x14ac:dyDescent="0.25">
      <c r="A121" s="4" t="s">
        <v>8</v>
      </c>
      <c r="B121" s="5">
        <v>42124</v>
      </c>
      <c r="C121" s="3">
        <v>24</v>
      </c>
      <c r="D121" s="3">
        <v>1611</v>
      </c>
      <c r="E121" s="3">
        <v>74246.231999999989</v>
      </c>
      <c r="F121">
        <f>VLOOKUP(YEAR(B121),'Frozen Customer Counts'!A:B,2,FALSE)</f>
        <v>869108</v>
      </c>
      <c r="G121">
        <f t="shared" si="2"/>
        <v>8.5428084887033587E-2</v>
      </c>
      <c r="H121">
        <f t="shared" si="3"/>
        <v>-2.4600803694053193</v>
      </c>
    </row>
    <row r="122" spans="1:8" x14ac:dyDescent="0.25">
      <c r="A122" s="4" t="s">
        <v>8</v>
      </c>
      <c r="B122" s="5">
        <v>42125</v>
      </c>
      <c r="C122" s="3">
        <v>44</v>
      </c>
      <c r="D122" s="3">
        <v>655</v>
      </c>
      <c r="E122" s="3">
        <v>93374.64999999998</v>
      </c>
      <c r="F122">
        <f>VLOOKUP(YEAR(B122),'Frozen Customer Counts'!A:B,2,FALSE)</f>
        <v>869108</v>
      </c>
      <c r="G122">
        <f t="shared" si="2"/>
        <v>0.1074373380523479</v>
      </c>
      <c r="H122">
        <f t="shared" si="3"/>
        <v>-2.2308475032063679</v>
      </c>
    </row>
    <row r="123" spans="1:8" x14ac:dyDescent="0.25">
      <c r="A123" s="4" t="s">
        <v>8</v>
      </c>
      <c r="B123" s="5">
        <v>42126</v>
      </c>
      <c r="C123" s="3">
        <v>18</v>
      </c>
      <c r="D123" s="3">
        <v>923</v>
      </c>
      <c r="E123" s="3">
        <v>166659.734</v>
      </c>
      <c r="F123">
        <f>VLOOKUP(YEAR(B123),'Frozen Customer Counts'!A:B,2,FALSE)</f>
        <v>869108</v>
      </c>
      <c r="G123">
        <f t="shared" si="2"/>
        <v>0.19175952125627654</v>
      </c>
      <c r="H123">
        <f t="shared" si="3"/>
        <v>-1.6515131854367395</v>
      </c>
    </row>
    <row r="124" spans="1:8" x14ac:dyDescent="0.25">
      <c r="A124" s="4" t="s">
        <v>8</v>
      </c>
      <c r="B124" s="5">
        <v>42127</v>
      </c>
      <c r="C124" s="3">
        <v>18</v>
      </c>
      <c r="D124" s="3">
        <v>347</v>
      </c>
      <c r="E124" s="3">
        <v>37758.350000000006</v>
      </c>
      <c r="F124">
        <f>VLOOKUP(YEAR(B124),'Frozen Customer Counts'!A:B,2,FALSE)</f>
        <v>869108</v>
      </c>
      <c r="G124">
        <f t="shared" si="2"/>
        <v>4.3444945852529268E-2</v>
      </c>
      <c r="H124">
        <f t="shared" si="3"/>
        <v>-3.1362607550370254</v>
      </c>
    </row>
    <row r="125" spans="1:8" x14ac:dyDescent="0.25">
      <c r="A125" s="4" t="s">
        <v>8</v>
      </c>
      <c r="B125" s="5">
        <v>42128</v>
      </c>
      <c r="C125" s="3">
        <v>51</v>
      </c>
      <c r="D125" s="3">
        <v>2791</v>
      </c>
      <c r="E125" s="3">
        <v>435013.73200000013</v>
      </c>
      <c r="F125">
        <f>VLOOKUP(YEAR(B125),'Frozen Customer Counts'!A:B,2,FALSE)</f>
        <v>869108</v>
      </c>
      <c r="G125">
        <f t="shared" si="2"/>
        <v>0.5005289699323906</v>
      </c>
      <c r="H125">
        <f t="shared" si="3"/>
        <v>-0.69208979991916075</v>
      </c>
    </row>
    <row r="126" spans="1:8" x14ac:dyDescent="0.25">
      <c r="A126" s="4" t="s">
        <v>8</v>
      </c>
      <c r="B126" s="5">
        <v>42129</v>
      </c>
      <c r="C126" s="3">
        <v>57</v>
      </c>
      <c r="D126" s="3">
        <v>7014</v>
      </c>
      <c r="E126" s="3">
        <v>783044.89999999967</v>
      </c>
      <c r="F126">
        <f>VLOOKUP(YEAR(B126),'Frozen Customer Counts'!A:B,2,FALSE)</f>
        <v>869108</v>
      </c>
      <c r="G126">
        <f t="shared" si="2"/>
        <v>0.90097536784841437</v>
      </c>
      <c r="H126">
        <f t="shared" si="3"/>
        <v>-0.10427736042851284</v>
      </c>
    </row>
    <row r="127" spans="1:8" x14ac:dyDescent="0.25">
      <c r="A127" s="4" t="s">
        <v>8</v>
      </c>
      <c r="B127" s="5">
        <v>42130</v>
      </c>
      <c r="C127" s="3">
        <v>56</v>
      </c>
      <c r="D127" s="3">
        <v>10900</v>
      </c>
      <c r="E127" s="3">
        <v>1050486.7390000001</v>
      </c>
      <c r="F127">
        <f>VLOOKUP(YEAR(B127),'Frozen Customer Counts'!A:B,2,FALSE)</f>
        <v>869108</v>
      </c>
      <c r="G127">
        <f t="shared" si="2"/>
        <v>1.2086952818291858</v>
      </c>
      <c r="H127">
        <f t="shared" si="3"/>
        <v>0.18954149836708087</v>
      </c>
    </row>
    <row r="128" spans="1:8" x14ac:dyDescent="0.25">
      <c r="A128" s="4" t="s">
        <v>8</v>
      </c>
      <c r="B128" s="5">
        <v>42131</v>
      </c>
      <c r="C128" s="3">
        <v>56</v>
      </c>
      <c r="D128" s="3">
        <v>7264</v>
      </c>
      <c r="E128" s="3">
        <v>548166.44999999972</v>
      </c>
      <c r="F128">
        <f>VLOOKUP(YEAR(B128),'Frozen Customer Counts'!A:B,2,FALSE)</f>
        <v>869108</v>
      </c>
      <c r="G128">
        <f t="shared" si="2"/>
        <v>0.6307230516805733</v>
      </c>
      <c r="H128">
        <f t="shared" si="3"/>
        <v>-0.46088841662167773</v>
      </c>
    </row>
    <row r="129" spans="1:8" x14ac:dyDescent="0.25">
      <c r="A129" s="4" t="s">
        <v>8</v>
      </c>
      <c r="B129" s="5">
        <v>42132</v>
      </c>
      <c r="C129" s="3">
        <v>45</v>
      </c>
      <c r="D129" s="3">
        <v>4798</v>
      </c>
      <c r="E129" s="3">
        <v>268598.41600000003</v>
      </c>
      <c r="F129">
        <f>VLOOKUP(YEAR(B129),'Frozen Customer Counts'!A:B,2,FALSE)</f>
        <v>869108</v>
      </c>
      <c r="G129">
        <f t="shared" si="2"/>
        <v>0.30905067724609603</v>
      </c>
      <c r="H129">
        <f t="shared" si="3"/>
        <v>-1.1742500114989094</v>
      </c>
    </row>
    <row r="130" spans="1:8" x14ac:dyDescent="0.25">
      <c r="A130" s="4" t="s">
        <v>8</v>
      </c>
      <c r="B130" s="5">
        <v>42133</v>
      </c>
      <c r="C130" s="3">
        <v>31</v>
      </c>
      <c r="D130" s="3">
        <v>709</v>
      </c>
      <c r="E130" s="3">
        <v>154384.25000000003</v>
      </c>
      <c r="F130">
        <f>VLOOKUP(YEAR(B130),'Frozen Customer Counts'!A:B,2,FALSE)</f>
        <v>869108</v>
      </c>
      <c r="G130">
        <f t="shared" si="2"/>
        <v>0.17763528813450116</v>
      </c>
      <c r="H130">
        <f t="shared" si="3"/>
        <v>-1.7280227737101754</v>
      </c>
    </row>
    <row r="131" spans="1:8" x14ac:dyDescent="0.25">
      <c r="A131" s="4" t="s">
        <v>8</v>
      </c>
      <c r="B131" s="5">
        <v>42134</v>
      </c>
      <c r="C131" s="3">
        <v>24</v>
      </c>
      <c r="D131" s="3">
        <v>1326</v>
      </c>
      <c r="E131" s="3">
        <v>129942.80000000003</v>
      </c>
      <c r="F131">
        <f>VLOOKUP(YEAR(B131),'Frozen Customer Counts'!A:B,2,FALSE)</f>
        <v>869108</v>
      </c>
      <c r="G131">
        <f t="shared" ref="G131:G194" si="4">E131/F131</f>
        <v>0.14951283384803735</v>
      </c>
      <c r="H131">
        <f t="shared" ref="H131:H194" si="5">LN(G131)</f>
        <v>-1.9003730446985054</v>
      </c>
    </row>
    <row r="132" spans="1:8" x14ac:dyDescent="0.25">
      <c r="A132" s="4" t="s">
        <v>8</v>
      </c>
      <c r="B132" s="5">
        <v>42135</v>
      </c>
      <c r="C132" s="3">
        <v>43</v>
      </c>
      <c r="D132" s="3">
        <v>829</v>
      </c>
      <c r="E132" s="3">
        <v>144115.242</v>
      </c>
      <c r="F132">
        <f>VLOOKUP(YEAR(B132),'Frozen Customer Counts'!A:B,2,FALSE)</f>
        <v>869108</v>
      </c>
      <c r="G132">
        <f t="shared" si="4"/>
        <v>0.16581971630683412</v>
      </c>
      <c r="H132">
        <f t="shared" si="5"/>
        <v>-1.7968541271456417</v>
      </c>
    </row>
    <row r="133" spans="1:8" x14ac:dyDescent="0.25">
      <c r="A133" s="4" t="s">
        <v>8</v>
      </c>
      <c r="B133" s="5">
        <v>42136</v>
      </c>
      <c r="C133" s="3">
        <v>56</v>
      </c>
      <c r="D133" s="3">
        <v>4071</v>
      </c>
      <c r="E133" s="3">
        <v>474592.54199999984</v>
      </c>
      <c r="F133">
        <f>VLOOKUP(YEAR(B133),'Frozen Customer Counts'!A:B,2,FALSE)</f>
        <v>869108</v>
      </c>
      <c r="G133">
        <f t="shared" si="4"/>
        <v>0.54606854614156108</v>
      </c>
      <c r="H133">
        <f t="shared" si="5"/>
        <v>-0.60501076873320603</v>
      </c>
    </row>
    <row r="134" spans="1:8" x14ac:dyDescent="0.25">
      <c r="A134" s="4" t="s">
        <v>8</v>
      </c>
      <c r="B134" s="5">
        <v>42137</v>
      </c>
      <c r="C134" s="3">
        <v>49</v>
      </c>
      <c r="D134" s="3">
        <v>274</v>
      </c>
      <c r="E134" s="3">
        <v>43194.686000000009</v>
      </c>
      <c r="F134">
        <f>VLOOKUP(YEAR(B134),'Frozen Customer Counts'!A:B,2,FALSE)</f>
        <v>869108</v>
      </c>
      <c r="G134">
        <f t="shared" si="4"/>
        <v>4.9700021171131793E-2</v>
      </c>
      <c r="H134">
        <f t="shared" si="5"/>
        <v>-3.0017499199011377</v>
      </c>
    </row>
    <row r="135" spans="1:8" x14ac:dyDescent="0.25">
      <c r="A135" s="4" t="s">
        <v>8</v>
      </c>
      <c r="B135" s="5">
        <v>42138</v>
      </c>
      <c r="C135" s="3">
        <v>49</v>
      </c>
      <c r="D135" s="3">
        <v>8164</v>
      </c>
      <c r="E135" s="3">
        <v>473678.20999999996</v>
      </c>
      <c r="F135">
        <f>VLOOKUP(YEAR(B135),'Frozen Customer Counts'!A:B,2,FALSE)</f>
        <v>869108</v>
      </c>
      <c r="G135">
        <f t="shared" si="4"/>
        <v>0.54501651118157923</v>
      </c>
      <c r="H135">
        <f t="shared" si="5"/>
        <v>-0.6069391890317829</v>
      </c>
    </row>
    <row r="136" spans="1:8" x14ac:dyDescent="0.25">
      <c r="A136" s="4" t="s">
        <v>8</v>
      </c>
      <c r="B136" s="5">
        <v>42139</v>
      </c>
      <c r="C136" s="3">
        <v>47</v>
      </c>
      <c r="D136" s="3">
        <v>4083</v>
      </c>
      <c r="E136" s="3">
        <v>567273.299</v>
      </c>
      <c r="F136">
        <f>VLOOKUP(YEAR(B136),'Frozen Customer Counts'!A:B,2,FALSE)</f>
        <v>869108</v>
      </c>
      <c r="G136">
        <f t="shared" si="4"/>
        <v>0.65270748744689955</v>
      </c>
      <c r="H136">
        <f t="shared" si="5"/>
        <v>-0.42662620190852507</v>
      </c>
    </row>
    <row r="137" spans="1:8" x14ac:dyDescent="0.25">
      <c r="A137" s="4" t="s">
        <v>8</v>
      </c>
      <c r="B137" s="5">
        <v>42140</v>
      </c>
      <c r="C137" s="3">
        <v>38</v>
      </c>
      <c r="D137" s="3">
        <v>2294</v>
      </c>
      <c r="E137" s="3">
        <v>384125.41600000003</v>
      </c>
      <c r="F137">
        <f>VLOOKUP(YEAR(B137),'Frozen Customer Counts'!A:B,2,FALSE)</f>
        <v>869108</v>
      </c>
      <c r="G137">
        <f t="shared" si="4"/>
        <v>0.44197661970664176</v>
      </c>
      <c r="H137">
        <f t="shared" si="5"/>
        <v>-0.81649829489482117</v>
      </c>
    </row>
    <row r="138" spans="1:8" x14ac:dyDescent="0.25">
      <c r="A138" s="4" t="s">
        <v>8</v>
      </c>
      <c r="B138" s="5">
        <v>42141</v>
      </c>
      <c r="C138" s="3">
        <v>62</v>
      </c>
      <c r="D138" s="3">
        <v>10611</v>
      </c>
      <c r="E138" s="3">
        <v>1818606.0870000005</v>
      </c>
      <c r="F138">
        <f>VLOOKUP(YEAR(B138),'Frozen Customer Counts'!A:B,2,FALSE)</f>
        <v>869108</v>
      </c>
      <c r="G138">
        <f t="shared" si="4"/>
        <v>2.0924972350962143</v>
      </c>
      <c r="H138">
        <f t="shared" si="5"/>
        <v>0.73835820204069891</v>
      </c>
    </row>
    <row r="139" spans="1:8" x14ac:dyDescent="0.25">
      <c r="A139" s="4" t="s">
        <v>8</v>
      </c>
      <c r="B139" s="5">
        <v>42142</v>
      </c>
      <c r="C139" s="3">
        <v>65</v>
      </c>
      <c r="D139" s="3">
        <v>3049</v>
      </c>
      <c r="E139" s="3">
        <v>501727.01900000009</v>
      </c>
      <c r="F139">
        <f>VLOOKUP(YEAR(B139),'Frozen Customer Counts'!A:B,2,FALSE)</f>
        <v>869108</v>
      </c>
      <c r="G139">
        <f t="shared" si="4"/>
        <v>0.57728961072732055</v>
      </c>
      <c r="H139">
        <f t="shared" si="5"/>
        <v>-0.54941121339223664</v>
      </c>
    </row>
    <row r="140" spans="1:8" x14ac:dyDescent="0.25">
      <c r="A140" s="4" t="s">
        <v>8</v>
      </c>
      <c r="B140" s="5">
        <v>42143</v>
      </c>
      <c r="C140" s="3">
        <v>51</v>
      </c>
      <c r="D140" s="3">
        <v>1749</v>
      </c>
      <c r="E140" s="3">
        <v>284700.58200000005</v>
      </c>
      <c r="F140">
        <f>VLOOKUP(YEAR(B140),'Frozen Customer Counts'!A:B,2,FALSE)</f>
        <v>869108</v>
      </c>
      <c r="G140">
        <f t="shared" si="4"/>
        <v>0.32757790976495449</v>
      </c>
      <c r="H140">
        <f t="shared" si="5"/>
        <v>-1.1160293597866686</v>
      </c>
    </row>
    <row r="141" spans="1:8" x14ac:dyDescent="0.25">
      <c r="A141" s="4" t="s">
        <v>8</v>
      </c>
      <c r="B141" s="5">
        <v>42144</v>
      </c>
      <c r="C141" s="3">
        <v>48</v>
      </c>
      <c r="D141" s="3">
        <v>1082</v>
      </c>
      <c r="E141" s="3">
        <v>200934.514</v>
      </c>
      <c r="F141">
        <f>VLOOKUP(YEAR(B141),'Frozen Customer Counts'!A:B,2,FALSE)</f>
        <v>869108</v>
      </c>
      <c r="G141">
        <f t="shared" si="4"/>
        <v>0.23119625409040073</v>
      </c>
      <c r="H141">
        <f t="shared" si="5"/>
        <v>-1.4644883443463077</v>
      </c>
    </row>
    <row r="142" spans="1:8" x14ac:dyDescent="0.25">
      <c r="A142" s="4" t="s">
        <v>8</v>
      </c>
      <c r="B142" s="5">
        <v>42145</v>
      </c>
      <c r="C142" s="3">
        <v>35</v>
      </c>
      <c r="D142" s="3">
        <v>5818</v>
      </c>
      <c r="E142" s="3">
        <v>569124.56499999994</v>
      </c>
      <c r="F142">
        <f>VLOOKUP(YEAR(B142),'Frozen Customer Counts'!A:B,2,FALSE)</f>
        <v>869108</v>
      </c>
      <c r="G142">
        <f t="shared" si="4"/>
        <v>0.65483756334080456</v>
      </c>
      <c r="H142">
        <f t="shared" si="5"/>
        <v>-0.42336806900224022</v>
      </c>
    </row>
    <row r="143" spans="1:8" x14ac:dyDescent="0.25">
      <c r="A143" s="4" t="s">
        <v>8</v>
      </c>
      <c r="B143" s="5">
        <v>42146</v>
      </c>
      <c r="C143" s="3">
        <v>52</v>
      </c>
      <c r="D143" s="3">
        <v>3596</v>
      </c>
      <c r="E143" s="3">
        <v>392213.22600000002</v>
      </c>
      <c r="F143">
        <f>VLOOKUP(YEAR(B143),'Frozen Customer Counts'!A:B,2,FALSE)</f>
        <v>869108</v>
      </c>
      <c r="G143">
        <f t="shared" si="4"/>
        <v>0.45128249423546901</v>
      </c>
      <c r="H143">
        <f t="shared" si="5"/>
        <v>-0.79566176254151688</v>
      </c>
    </row>
    <row r="144" spans="1:8" x14ac:dyDescent="0.25">
      <c r="A144" s="4" t="s">
        <v>8</v>
      </c>
      <c r="B144" s="5">
        <v>42147</v>
      </c>
      <c r="C144" s="3">
        <v>22</v>
      </c>
      <c r="D144" s="3">
        <v>142</v>
      </c>
      <c r="E144" s="3">
        <v>31888.067999999999</v>
      </c>
      <c r="F144">
        <f>VLOOKUP(YEAR(B144),'Frozen Customer Counts'!A:B,2,FALSE)</f>
        <v>869108</v>
      </c>
      <c r="G144">
        <f t="shared" si="4"/>
        <v>3.6690570101759502E-2</v>
      </c>
      <c r="H144">
        <f t="shared" si="5"/>
        <v>-3.3052355023938964</v>
      </c>
    </row>
    <row r="145" spans="1:8" x14ac:dyDescent="0.25">
      <c r="A145" s="4" t="s">
        <v>8</v>
      </c>
      <c r="B145" s="5">
        <v>42148</v>
      </c>
      <c r="C145" s="3">
        <v>28</v>
      </c>
      <c r="D145" s="3">
        <v>1482</v>
      </c>
      <c r="E145" s="3">
        <v>296412.217</v>
      </c>
      <c r="F145">
        <f>VLOOKUP(YEAR(B145),'Frozen Customer Counts'!A:B,2,FALSE)</f>
        <v>869108</v>
      </c>
      <c r="G145">
        <f t="shared" si="4"/>
        <v>0.34105337541479308</v>
      </c>
      <c r="H145">
        <f t="shared" si="5"/>
        <v>-1.0757162878044706</v>
      </c>
    </row>
    <row r="146" spans="1:8" x14ac:dyDescent="0.25">
      <c r="A146" s="4" t="s">
        <v>8</v>
      </c>
      <c r="B146" s="5">
        <v>42149</v>
      </c>
      <c r="C146" s="3">
        <v>33</v>
      </c>
      <c r="D146" s="3">
        <v>1116</v>
      </c>
      <c r="E146" s="3">
        <v>355784.935</v>
      </c>
      <c r="F146">
        <f>VLOOKUP(YEAR(B146),'Frozen Customer Counts'!A:B,2,FALSE)</f>
        <v>869108</v>
      </c>
      <c r="G146">
        <f t="shared" si="4"/>
        <v>0.40936792090281071</v>
      </c>
      <c r="H146">
        <f t="shared" si="5"/>
        <v>-0.89314096519328623</v>
      </c>
    </row>
    <row r="147" spans="1:8" x14ac:dyDescent="0.25">
      <c r="A147" s="4" t="s">
        <v>8</v>
      </c>
      <c r="B147" s="5">
        <v>42150</v>
      </c>
      <c r="C147" s="3">
        <v>58</v>
      </c>
      <c r="D147" s="3">
        <v>3831</v>
      </c>
      <c r="E147" s="3">
        <v>734620.24800000014</v>
      </c>
      <c r="F147">
        <f>VLOOKUP(YEAR(B147),'Frozen Customer Counts'!A:B,2,FALSE)</f>
        <v>869108</v>
      </c>
      <c r="G147">
        <f t="shared" si="4"/>
        <v>0.84525772171007529</v>
      </c>
      <c r="H147">
        <f t="shared" si="5"/>
        <v>-0.16811370202022272</v>
      </c>
    </row>
    <row r="148" spans="1:8" x14ac:dyDescent="0.25">
      <c r="A148" s="4" t="s">
        <v>8</v>
      </c>
      <c r="B148" s="5">
        <v>42151</v>
      </c>
      <c r="C148" s="3">
        <v>66</v>
      </c>
      <c r="D148" s="3">
        <v>5167</v>
      </c>
      <c r="E148" s="3">
        <v>412987.26799999998</v>
      </c>
      <c r="F148">
        <f>VLOOKUP(YEAR(B148),'Frozen Customer Counts'!A:B,2,FALSE)</f>
        <v>869108</v>
      </c>
      <c r="G148">
        <f t="shared" si="4"/>
        <v>0.47518521058372493</v>
      </c>
      <c r="H148">
        <f t="shared" si="5"/>
        <v>-0.74405063392701354</v>
      </c>
    </row>
    <row r="149" spans="1:8" x14ac:dyDescent="0.25">
      <c r="A149" s="4" t="s">
        <v>8</v>
      </c>
      <c r="B149" s="5">
        <v>42152</v>
      </c>
      <c r="C149" s="3">
        <v>60</v>
      </c>
      <c r="D149" s="3">
        <v>1904</v>
      </c>
      <c r="E149" s="3">
        <v>268857.25000000006</v>
      </c>
      <c r="F149">
        <f>VLOOKUP(YEAR(B149),'Frozen Customer Counts'!A:B,2,FALSE)</f>
        <v>869108</v>
      </c>
      <c r="G149">
        <f t="shared" si="4"/>
        <v>0.30934849293758665</v>
      </c>
      <c r="H149">
        <f t="shared" si="5"/>
        <v>-1.1732868287235305</v>
      </c>
    </row>
    <row r="150" spans="1:8" x14ac:dyDescent="0.25">
      <c r="A150" s="4" t="s">
        <v>8</v>
      </c>
      <c r="B150" s="5">
        <v>42153</v>
      </c>
      <c r="C150" s="3">
        <v>52</v>
      </c>
      <c r="D150" s="3">
        <v>891</v>
      </c>
      <c r="E150" s="3">
        <v>126719.82099999998</v>
      </c>
      <c r="F150">
        <f>VLOOKUP(YEAR(B150),'Frozen Customer Counts'!A:B,2,FALSE)</f>
        <v>869108</v>
      </c>
      <c r="G150">
        <f t="shared" si="4"/>
        <v>0.14580445813408688</v>
      </c>
      <c r="H150">
        <f t="shared" si="5"/>
        <v>-1.9254888828236973</v>
      </c>
    </row>
    <row r="151" spans="1:8" x14ac:dyDescent="0.25">
      <c r="A151" s="4" t="s">
        <v>8</v>
      </c>
      <c r="B151" s="5">
        <v>42154</v>
      </c>
      <c r="C151" s="3">
        <v>31</v>
      </c>
      <c r="D151" s="3">
        <v>2385</v>
      </c>
      <c r="E151" s="3">
        <v>187477.08800000005</v>
      </c>
      <c r="F151">
        <f>VLOOKUP(YEAR(B151),'Frozen Customer Counts'!A:B,2,FALSE)</f>
        <v>869108</v>
      </c>
      <c r="G151">
        <f t="shared" si="4"/>
        <v>0.21571207260777722</v>
      </c>
      <c r="H151">
        <f t="shared" si="5"/>
        <v>-1.533810757715254</v>
      </c>
    </row>
    <row r="152" spans="1:8" x14ac:dyDescent="0.25">
      <c r="A152" s="4" t="s">
        <v>8</v>
      </c>
      <c r="B152" s="5">
        <v>42155</v>
      </c>
      <c r="C152" s="3">
        <v>60</v>
      </c>
      <c r="D152" s="3">
        <v>2902</v>
      </c>
      <c r="E152" s="3">
        <v>358827.16700000007</v>
      </c>
      <c r="F152">
        <f>VLOOKUP(YEAR(B152),'Frozen Customer Counts'!A:B,2,FALSE)</f>
        <v>869108</v>
      </c>
      <c r="G152">
        <f t="shared" si="4"/>
        <v>0.41286832821697655</v>
      </c>
      <c r="H152">
        <f t="shared" si="5"/>
        <v>-0.88462655473089824</v>
      </c>
    </row>
    <row r="153" spans="1:8" x14ac:dyDescent="0.25">
      <c r="A153" s="4" t="s">
        <v>8</v>
      </c>
      <c r="B153" s="5">
        <v>42156</v>
      </c>
      <c r="C153" s="3">
        <v>74</v>
      </c>
      <c r="D153" s="3">
        <v>6884</v>
      </c>
      <c r="E153" s="3">
        <v>1176174.8829999999</v>
      </c>
      <c r="F153">
        <f>VLOOKUP(YEAR(B153),'Frozen Customer Counts'!A:B,2,FALSE)</f>
        <v>869108</v>
      </c>
      <c r="G153">
        <f t="shared" si="4"/>
        <v>1.3533126872609618</v>
      </c>
      <c r="H153">
        <f t="shared" si="5"/>
        <v>0.30255542911066075</v>
      </c>
    </row>
    <row r="154" spans="1:8" x14ac:dyDescent="0.25">
      <c r="A154" s="4" t="s">
        <v>8</v>
      </c>
      <c r="B154" s="5">
        <v>42157</v>
      </c>
      <c r="C154" s="3">
        <v>43</v>
      </c>
      <c r="D154" s="3">
        <v>10294</v>
      </c>
      <c r="E154" s="3">
        <v>1583822.1310000001</v>
      </c>
      <c r="F154">
        <f>VLOOKUP(YEAR(B154),'Frozen Customer Counts'!A:B,2,FALSE)</f>
        <v>869108</v>
      </c>
      <c r="G154">
        <f t="shared" si="4"/>
        <v>1.8223536441961183</v>
      </c>
      <c r="H154">
        <f t="shared" si="5"/>
        <v>0.60012887670822335</v>
      </c>
    </row>
    <row r="155" spans="1:8" x14ac:dyDescent="0.25">
      <c r="A155" s="4" t="s">
        <v>8</v>
      </c>
      <c r="B155" s="5">
        <v>42158</v>
      </c>
      <c r="C155" s="3">
        <v>83</v>
      </c>
      <c r="D155" s="3">
        <v>8160</v>
      </c>
      <c r="E155" s="3">
        <v>1617020.4850000003</v>
      </c>
      <c r="F155">
        <f>VLOOKUP(YEAR(B155),'Frozen Customer Counts'!A:B,2,FALSE)</f>
        <v>869108</v>
      </c>
      <c r="G155">
        <f t="shared" si="4"/>
        <v>1.8605518359053195</v>
      </c>
      <c r="H155">
        <f t="shared" si="5"/>
        <v>0.62087312969313224</v>
      </c>
    </row>
    <row r="156" spans="1:8" x14ac:dyDescent="0.25">
      <c r="A156" s="4" t="s">
        <v>8</v>
      </c>
      <c r="B156" s="5">
        <v>42159</v>
      </c>
      <c r="C156" s="3">
        <v>59</v>
      </c>
      <c r="D156" s="3">
        <v>3936</v>
      </c>
      <c r="E156" s="3">
        <v>568199.06700000004</v>
      </c>
      <c r="F156">
        <f>VLOOKUP(YEAR(B156),'Frozen Customer Counts'!A:B,2,FALSE)</f>
        <v>869108</v>
      </c>
      <c r="G156">
        <f t="shared" si="4"/>
        <v>0.65377268072552552</v>
      </c>
      <c r="H156">
        <f t="shared" si="5"/>
        <v>-0.42499557093439966</v>
      </c>
    </row>
    <row r="157" spans="1:8" x14ac:dyDescent="0.25">
      <c r="A157" s="4" t="s">
        <v>8</v>
      </c>
      <c r="B157" s="5">
        <v>42160</v>
      </c>
      <c r="C157" s="3">
        <v>33</v>
      </c>
      <c r="D157" s="3">
        <v>1198</v>
      </c>
      <c r="E157" s="3">
        <v>236637.20600000001</v>
      </c>
      <c r="F157">
        <f>VLOOKUP(YEAR(B157),'Frozen Customer Counts'!A:B,2,FALSE)</f>
        <v>869108</v>
      </c>
      <c r="G157">
        <f t="shared" si="4"/>
        <v>0.27227594959429668</v>
      </c>
      <c r="H157">
        <f t="shared" si="5"/>
        <v>-1.3009392063970622</v>
      </c>
    </row>
    <row r="158" spans="1:8" x14ac:dyDescent="0.25">
      <c r="A158" s="4" t="s">
        <v>8</v>
      </c>
      <c r="B158" s="5">
        <v>42161</v>
      </c>
      <c r="C158" s="3">
        <v>52</v>
      </c>
      <c r="D158" s="3">
        <v>7583</v>
      </c>
      <c r="E158" s="3">
        <v>878100.0149999999</v>
      </c>
      <c r="F158">
        <f>VLOOKUP(YEAR(B158),'Frozen Customer Counts'!A:B,2,FALSE)</f>
        <v>869108</v>
      </c>
      <c r="G158">
        <f t="shared" si="4"/>
        <v>1.0103462573120945</v>
      </c>
      <c r="H158">
        <f t="shared" si="5"/>
        <v>1.0293101122602337E-2</v>
      </c>
    </row>
    <row r="159" spans="1:8" x14ac:dyDescent="0.25">
      <c r="A159" s="4" t="s">
        <v>8</v>
      </c>
      <c r="B159" s="5">
        <v>42162</v>
      </c>
      <c r="C159" s="3">
        <v>26</v>
      </c>
      <c r="D159" s="3">
        <v>1035</v>
      </c>
      <c r="E159" s="3">
        <v>115648.965</v>
      </c>
      <c r="F159">
        <f>VLOOKUP(YEAR(B159),'Frozen Customer Counts'!A:B,2,FALSE)</f>
        <v>869108</v>
      </c>
      <c r="G159">
        <f t="shared" si="4"/>
        <v>0.1330662759979197</v>
      </c>
      <c r="H159">
        <f t="shared" si="5"/>
        <v>-2.0169079591046244</v>
      </c>
    </row>
    <row r="160" spans="1:8" x14ac:dyDescent="0.25">
      <c r="A160" s="4" t="s">
        <v>8</v>
      </c>
      <c r="B160" s="5">
        <v>42163</v>
      </c>
      <c r="C160" s="3">
        <v>57</v>
      </c>
      <c r="D160" s="3">
        <v>4023</v>
      </c>
      <c r="E160" s="3">
        <v>294894.21999999997</v>
      </c>
      <c r="F160">
        <f>VLOOKUP(YEAR(B160),'Frozen Customer Counts'!A:B,2,FALSE)</f>
        <v>869108</v>
      </c>
      <c r="G160">
        <f t="shared" si="4"/>
        <v>0.33930676049466807</v>
      </c>
      <c r="H160">
        <f t="shared" si="5"/>
        <v>-1.0808506825608941</v>
      </c>
    </row>
    <row r="161" spans="1:8" x14ac:dyDescent="0.25">
      <c r="A161" s="4" t="s">
        <v>8</v>
      </c>
      <c r="B161" s="5">
        <v>42164</v>
      </c>
      <c r="C161" s="3">
        <v>35</v>
      </c>
      <c r="D161" s="3">
        <v>517</v>
      </c>
      <c r="E161" s="3">
        <v>79007.521000000022</v>
      </c>
      <c r="F161">
        <f>VLOOKUP(YEAR(B161),'Frozen Customer Counts'!A:B,2,FALSE)</f>
        <v>869108</v>
      </c>
      <c r="G161">
        <f t="shared" si="4"/>
        <v>9.0906447760232351E-2</v>
      </c>
      <c r="H161">
        <f t="shared" si="5"/>
        <v>-2.3979243478584902</v>
      </c>
    </row>
    <row r="162" spans="1:8" x14ac:dyDescent="0.25">
      <c r="A162" s="4" t="s">
        <v>8</v>
      </c>
      <c r="B162" s="5">
        <v>42165</v>
      </c>
      <c r="C162" s="3">
        <v>59</v>
      </c>
      <c r="D162" s="3">
        <v>8535</v>
      </c>
      <c r="E162" s="3">
        <v>1171291.4709999999</v>
      </c>
      <c r="F162">
        <f>VLOOKUP(YEAR(B162),'Frozen Customer Counts'!A:B,2,FALSE)</f>
        <v>869108</v>
      </c>
      <c r="G162">
        <f t="shared" si="4"/>
        <v>1.347693809054801</v>
      </c>
      <c r="H162">
        <f t="shared" si="5"/>
        <v>0.29839484207076922</v>
      </c>
    </row>
    <row r="163" spans="1:8" x14ac:dyDescent="0.25">
      <c r="A163" s="4" t="s">
        <v>8</v>
      </c>
      <c r="B163" s="5">
        <v>42166</v>
      </c>
      <c r="C163" s="3">
        <v>38</v>
      </c>
      <c r="D163" s="3">
        <v>2228</v>
      </c>
      <c r="E163" s="3">
        <v>142630.39899999998</v>
      </c>
      <c r="F163">
        <f>VLOOKUP(YEAR(B163),'Frozen Customer Counts'!A:B,2,FALSE)</f>
        <v>869108</v>
      </c>
      <c r="G163">
        <f t="shared" si="4"/>
        <v>0.16411124854448467</v>
      </c>
      <c r="H163">
        <f t="shared" si="5"/>
        <v>-1.8072107363463239</v>
      </c>
    </row>
    <row r="164" spans="1:8" x14ac:dyDescent="0.25">
      <c r="A164" s="4" t="s">
        <v>8</v>
      </c>
      <c r="B164" s="5">
        <v>42167</v>
      </c>
      <c r="C164" s="3">
        <v>42</v>
      </c>
      <c r="D164" s="3">
        <v>947</v>
      </c>
      <c r="E164" s="3">
        <v>139720.74900000001</v>
      </c>
      <c r="F164">
        <f>VLOOKUP(YEAR(B164),'Frozen Customer Counts'!A:B,2,FALSE)</f>
        <v>869108</v>
      </c>
      <c r="G164">
        <f t="shared" si="4"/>
        <v>0.16076339074085155</v>
      </c>
      <c r="H164">
        <f t="shared" si="5"/>
        <v>-1.8278216176799784</v>
      </c>
    </row>
    <row r="165" spans="1:8" x14ac:dyDescent="0.25">
      <c r="A165" s="4" t="s">
        <v>8</v>
      </c>
      <c r="B165" s="5">
        <v>42168</v>
      </c>
      <c r="C165" s="3">
        <v>33</v>
      </c>
      <c r="D165" s="3">
        <v>1033</v>
      </c>
      <c r="E165" s="3">
        <v>202252.10199999996</v>
      </c>
      <c r="F165">
        <f>VLOOKUP(YEAR(B165),'Frozen Customer Counts'!A:B,2,FALSE)</f>
        <v>869108</v>
      </c>
      <c r="G165">
        <f t="shared" si="4"/>
        <v>0.23271227741546499</v>
      </c>
      <c r="H165">
        <f t="shared" si="5"/>
        <v>-1.457952449363217</v>
      </c>
    </row>
    <row r="166" spans="1:8" x14ac:dyDescent="0.25">
      <c r="A166" s="4" t="s">
        <v>8</v>
      </c>
      <c r="B166" s="5">
        <v>42169</v>
      </c>
      <c r="C166" s="3">
        <v>49</v>
      </c>
      <c r="D166" s="3">
        <v>1481</v>
      </c>
      <c r="E166" s="3">
        <v>264720.08600000001</v>
      </c>
      <c r="F166">
        <f>VLOOKUP(YEAR(B166),'Frozen Customer Counts'!A:B,2,FALSE)</f>
        <v>869108</v>
      </c>
      <c r="G166">
        <f t="shared" si="4"/>
        <v>0.3045882514025875</v>
      </c>
      <c r="H166">
        <f t="shared" si="5"/>
        <v>-1.1887944098408176</v>
      </c>
    </row>
    <row r="167" spans="1:8" x14ac:dyDescent="0.25">
      <c r="A167" s="4" t="s">
        <v>8</v>
      </c>
      <c r="B167" s="5">
        <v>42170</v>
      </c>
      <c r="C167" s="3">
        <v>72</v>
      </c>
      <c r="D167" s="3">
        <v>12321</v>
      </c>
      <c r="E167" s="3">
        <v>2036701.79</v>
      </c>
      <c r="F167">
        <f>VLOOKUP(YEAR(B167),'Frozen Customer Counts'!A:B,2,FALSE)</f>
        <v>869108</v>
      </c>
      <c r="G167">
        <f t="shared" si="4"/>
        <v>2.3434392388517882</v>
      </c>
      <c r="H167">
        <f t="shared" si="5"/>
        <v>0.85161961052232704</v>
      </c>
    </row>
    <row r="168" spans="1:8" x14ac:dyDescent="0.25">
      <c r="A168" s="4" t="s">
        <v>8</v>
      </c>
      <c r="B168" s="5">
        <v>42171</v>
      </c>
      <c r="C168" s="3">
        <v>56</v>
      </c>
      <c r="D168" s="3">
        <v>2655</v>
      </c>
      <c r="E168" s="3">
        <v>216731.53300000002</v>
      </c>
      <c r="F168">
        <f>VLOOKUP(YEAR(B168),'Frozen Customer Counts'!A:B,2,FALSE)</f>
        <v>869108</v>
      </c>
      <c r="G168">
        <f t="shared" si="4"/>
        <v>0.24937238294895459</v>
      </c>
      <c r="H168">
        <f t="shared" si="5"/>
        <v>-1.3888079858333586</v>
      </c>
    </row>
    <row r="169" spans="1:8" x14ac:dyDescent="0.25">
      <c r="A169" s="4" t="s">
        <v>8</v>
      </c>
      <c r="B169" s="5">
        <v>42172</v>
      </c>
      <c r="C169" s="3">
        <v>55</v>
      </c>
      <c r="D169" s="3">
        <v>1651</v>
      </c>
      <c r="E169" s="3">
        <v>217540.04799999995</v>
      </c>
      <c r="F169">
        <f>VLOOKUP(YEAR(B169),'Frozen Customer Counts'!A:B,2,FALSE)</f>
        <v>869108</v>
      </c>
      <c r="G169">
        <f t="shared" si="4"/>
        <v>0.25030266434091042</v>
      </c>
      <c r="H169">
        <f t="shared" si="5"/>
        <v>-1.3850844360109282</v>
      </c>
    </row>
    <row r="170" spans="1:8" x14ac:dyDescent="0.25">
      <c r="A170" s="4" t="s">
        <v>8</v>
      </c>
      <c r="B170" s="5">
        <v>42173</v>
      </c>
      <c r="C170" s="3">
        <v>52</v>
      </c>
      <c r="D170" s="3">
        <v>1242</v>
      </c>
      <c r="E170" s="3">
        <v>223884.06500000006</v>
      </c>
      <c r="F170">
        <f>VLOOKUP(YEAR(B170),'Frozen Customer Counts'!A:B,2,FALSE)</f>
        <v>869108</v>
      </c>
      <c r="G170">
        <f t="shared" si="4"/>
        <v>0.25760212194571913</v>
      </c>
      <c r="H170">
        <f t="shared" si="5"/>
        <v>-1.3563390474189434</v>
      </c>
    </row>
    <row r="171" spans="1:8" x14ac:dyDescent="0.25">
      <c r="A171" s="4" t="s">
        <v>8</v>
      </c>
      <c r="B171" s="5">
        <v>42174</v>
      </c>
      <c r="C171" s="3">
        <v>40</v>
      </c>
      <c r="D171" s="3">
        <v>2619</v>
      </c>
      <c r="E171" s="3">
        <v>605909.83399999992</v>
      </c>
      <c r="F171">
        <f>VLOOKUP(YEAR(B171),'Frozen Customer Counts'!A:B,2,FALSE)</f>
        <v>869108</v>
      </c>
      <c r="G171">
        <f t="shared" si="4"/>
        <v>0.69716287734090576</v>
      </c>
      <c r="H171">
        <f t="shared" si="5"/>
        <v>-0.36073621210539603</v>
      </c>
    </row>
    <row r="172" spans="1:8" x14ac:dyDescent="0.25">
      <c r="A172" s="4" t="s">
        <v>8</v>
      </c>
      <c r="B172" s="5">
        <v>42175</v>
      </c>
      <c r="C172" s="3">
        <v>36</v>
      </c>
      <c r="D172" s="3">
        <v>1549</v>
      </c>
      <c r="E172" s="3">
        <v>256550.86499999999</v>
      </c>
      <c r="F172">
        <f>VLOOKUP(YEAR(B172),'Frozen Customer Counts'!A:B,2,FALSE)</f>
        <v>869108</v>
      </c>
      <c r="G172">
        <f t="shared" si="4"/>
        <v>0.2951887049710738</v>
      </c>
      <c r="H172">
        <f t="shared" si="5"/>
        <v>-1.2201404492809502</v>
      </c>
    </row>
    <row r="173" spans="1:8" x14ac:dyDescent="0.25">
      <c r="A173" s="4" t="s">
        <v>8</v>
      </c>
      <c r="B173" s="5">
        <v>42176</v>
      </c>
      <c r="C173" s="3">
        <v>54</v>
      </c>
      <c r="D173" s="3">
        <v>2604</v>
      </c>
      <c r="E173" s="3">
        <v>571095.93200000026</v>
      </c>
      <c r="F173">
        <f>VLOOKUP(YEAR(B173),'Frozen Customer Counts'!A:B,2,FALSE)</f>
        <v>869108</v>
      </c>
      <c r="G173">
        <f t="shared" si="4"/>
        <v>0.657105828044386</v>
      </c>
      <c r="H173">
        <f t="shared" si="5"/>
        <v>-0.41991019577601585</v>
      </c>
    </row>
    <row r="174" spans="1:8" x14ac:dyDescent="0.25">
      <c r="A174" s="4" t="s">
        <v>8</v>
      </c>
      <c r="B174" s="5">
        <v>42177</v>
      </c>
      <c r="C174" s="3">
        <v>65</v>
      </c>
      <c r="D174" s="3">
        <v>2448</v>
      </c>
      <c r="E174" s="3">
        <v>366825.30200000008</v>
      </c>
      <c r="F174">
        <f>VLOOKUP(YEAR(B174),'Frozen Customer Counts'!A:B,2,FALSE)</f>
        <v>869108</v>
      </c>
      <c r="G174">
        <f t="shared" si="4"/>
        <v>0.42207102224349574</v>
      </c>
      <c r="H174">
        <f t="shared" si="5"/>
        <v>-0.86258167995163604</v>
      </c>
    </row>
    <row r="175" spans="1:8" x14ac:dyDescent="0.25">
      <c r="A175" s="4" t="s">
        <v>8</v>
      </c>
      <c r="B175" s="5">
        <v>42178</v>
      </c>
      <c r="C175" s="3">
        <v>56</v>
      </c>
      <c r="D175" s="3">
        <v>5113</v>
      </c>
      <c r="E175" s="3">
        <v>567941.72000000009</v>
      </c>
      <c r="F175">
        <f>VLOOKUP(YEAR(B175),'Frozen Customer Counts'!A:B,2,FALSE)</f>
        <v>869108</v>
      </c>
      <c r="G175">
        <f t="shared" si="4"/>
        <v>0.65347657598365227</v>
      </c>
      <c r="H175">
        <f t="shared" si="5"/>
        <v>-0.42544859050265355</v>
      </c>
    </row>
    <row r="176" spans="1:8" x14ac:dyDescent="0.25">
      <c r="A176" s="4" t="s">
        <v>8</v>
      </c>
      <c r="B176" s="5">
        <v>42179</v>
      </c>
      <c r="C176" s="3">
        <v>41</v>
      </c>
      <c r="D176" s="3">
        <v>691</v>
      </c>
      <c r="E176" s="3">
        <v>173643.18200000003</v>
      </c>
      <c r="F176">
        <f>VLOOKUP(YEAR(B176),'Frozen Customer Counts'!A:B,2,FALSE)</f>
        <v>869108</v>
      </c>
      <c r="G176">
        <f t="shared" si="4"/>
        <v>0.19979471135923271</v>
      </c>
      <c r="H176">
        <f t="shared" si="5"/>
        <v>-1.6104648827915218</v>
      </c>
    </row>
    <row r="177" spans="1:8" x14ac:dyDescent="0.25">
      <c r="A177" s="4" t="s">
        <v>8</v>
      </c>
      <c r="B177" s="5">
        <v>42180</v>
      </c>
      <c r="C177" s="3">
        <v>44</v>
      </c>
      <c r="D177" s="3">
        <v>708</v>
      </c>
      <c r="E177" s="3">
        <v>176600.36500000002</v>
      </c>
      <c r="F177">
        <f>VLOOKUP(YEAR(B177),'Frozen Customer Counts'!A:B,2,FALSE)</f>
        <v>869108</v>
      </c>
      <c r="G177">
        <f t="shared" si="4"/>
        <v>0.20319726086976533</v>
      </c>
      <c r="H177">
        <f t="shared" si="5"/>
        <v>-1.5935780433402931</v>
      </c>
    </row>
    <row r="178" spans="1:8" x14ac:dyDescent="0.25">
      <c r="A178" s="4" t="s">
        <v>8</v>
      </c>
      <c r="B178" s="5">
        <v>42181</v>
      </c>
      <c r="C178" s="3">
        <v>57</v>
      </c>
      <c r="D178" s="3">
        <v>4104</v>
      </c>
      <c r="E178" s="3">
        <v>306688.00299999997</v>
      </c>
      <c r="F178">
        <f>VLOOKUP(YEAR(B178),'Frozen Customer Counts'!A:B,2,FALSE)</f>
        <v>869108</v>
      </c>
      <c r="G178">
        <f t="shared" si="4"/>
        <v>0.3528767460430694</v>
      </c>
      <c r="H178">
        <f t="shared" si="5"/>
        <v>-1.0416364443709358</v>
      </c>
    </row>
    <row r="179" spans="1:8" x14ac:dyDescent="0.25">
      <c r="A179" s="4" t="s">
        <v>8</v>
      </c>
      <c r="B179" s="5">
        <v>42182</v>
      </c>
      <c r="C179" s="3">
        <v>67</v>
      </c>
      <c r="D179" s="3">
        <v>6792</v>
      </c>
      <c r="E179" s="3">
        <v>480230.821</v>
      </c>
      <c r="F179">
        <f>VLOOKUP(YEAR(B179),'Frozen Customer Counts'!A:B,2,FALSE)</f>
        <v>869108</v>
      </c>
      <c r="G179">
        <f t="shared" si="4"/>
        <v>0.55255597808327617</v>
      </c>
      <c r="H179">
        <f t="shared" si="5"/>
        <v>-0.59320053292474562</v>
      </c>
    </row>
    <row r="180" spans="1:8" x14ac:dyDescent="0.25">
      <c r="A180" s="4" t="s">
        <v>8</v>
      </c>
      <c r="B180" s="5">
        <v>42183</v>
      </c>
      <c r="C180" s="3">
        <v>87</v>
      </c>
      <c r="D180" s="3">
        <v>9972</v>
      </c>
      <c r="E180" s="3">
        <v>1614745.3110000005</v>
      </c>
      <c r="F180">
        <f>VLOOKUP(YEAR(B180),'Frozen Customer Counts'!A:B,2,FALSE)</f>
        <v>869108</v>
      </c>
      <c r="G180">
        <f t="shared" si="4"/>
        <v>1.8579340093521179</v>
      </c>
      <c r="H180">
        <f t="shared" si="5"/>
        <v>0.61946512272759624</v>
      </c>
    </row>
    <row r="181" spans="1:8" x14ac:dyDescent="0.25">
      <c r="A181" s="4" t="s">
        <v>8</v>
      </c>
      <c r="B181" s="5">
        <v>42184</v>
      </c>
      <c r="C181" s="3">
        <v>144</v>
      </c>
      <c r="D181" s="3">
        <v>13301</v>
      </c>
      <c r="E181" s="3">
        <v>1712213.2409999999</v>
      </c>
      <c r="F181">
        <f>VLOOKUP(YEAR(B181),'Frozen Customer Counts'!A:B,2,FALSE)</f>
        <v>869108</v>
      </c>
      <c r="G181">
        <f t="shared" si="4"/>
        <v>1.9700810957901664</v>
      </c>
      <c r="H181">
        <f t="shared" si="5"/>
        <v>0.67807470727834529</v>
      </c>
    </row>
    <row r="182" spans="1:8" x14ac:dyDescent="0.25">
      <c r="A182" s="4" t="s">
        <v>8</v>
      </c>
      <c r="B182" s="5">
        <v>42185</v>
      </c>
      <c r="C182" s="3">
        <v>133</v>
      </c>
      <c r="D182" s="3">
        <v>9052</v>
      </c>
      <c r="E182" s="3">
        <v>1399256.4440000001</v>
      </c>
      <c r="F182">
        <f>VLOOKUP(YEAR(B182),'Frozen Customer Counts'!A:B,2,FALSE)</f>
        <v>869108</v>
      </c>
      <c r="G182">
        <f t="shared" si="4"/>
        <v>1.6099914441013086</v>
      </c>
      <c r="H182">
        <f t="shared" si="5"/>
        <v>0.47622886475946141</v>
      </c>
    </row>
    <row r="183" spans="1:8" x14ac:dyDescent="0.25">
      <c r="A183" s="4" t="s">
        <v>8</v>
      </c>
      <c r="B183" s="5">
        <v>42186</v>
      </c>
      <c r="C183" s="3">
        <v>80</v>
      </c>
      <c r="D183" s="3">
        <v>3643</v>
      </c>
      <c r="E183" s="3">
        <v>412558.21499999991</v>
      </c>
      <c r="F183">
        <f>VLOOKUP(YEAR(B183),'Frozen Customer Counts'!A:B,2,FALSE)</f>
        <v>869108</v>
      </c>
      <c r="G183">
        <f t="shared" si="4"/>
        <v>0.47469154006176439</v>
      </c>
      <c r="H183">
        <f t="shared" si="5"/>
        <v>-0.745090075235738</v>
      </c>
    </row>
    <row r="184" spans="1:8" x14ac:dyDescent="0.25">
      <c r="A184" s="4" t="s">
        <v>8</v>
      </c>
      <c r="B184" s="5">
        <v>42187</v>
      </c>
      <c r="C184" s="3">
        <v>61</v>
      </c>
      <c r="D184" s="3">
        <v>8695</v>
      </c>
      <c r="E184" s="3">
        <v>726885.78100000008</v>
      </c>
      <c r="F184">
        <f>VLOOKUP(YEAR(B184),'Frozen Customer Counts'!A:B,2,FALSE)</f>
        <v>869108</v>
      </c>
      <c r="G184">
        <f t="shared" si="4"/>
        <v>0.83635840539955919</v>
      </c>
      <c r="H184">
        <f t="shared" si="5"/>
        <v>-0.17869804317650537</v>
      </c>
    </row>
    <row r="185" spans="1:8" x14ac:dyDescent="0.25">
      <c r="A185" s="4" t="s">
        <v>8</v>
      </c>
      <c r="B185" s="5">
        <v>42188</v>
      </c>
      <c r="C185" s="3">
        <v>53</v>
      </c>
      <c r="D185" s="3">
        <v>974</v>
      </c>
      <c r="E185" s="3">
        <v>176899.63500000001</v>
      </c>
      <c r="F185">
        <f>VLOOKUP(YEAR(B185),'Frozen Customer Counts'!A:B,2,FALSE)</f>
        <v>869108</v>
      </c>
      <c r="G185">
        <f t="shared" si="4"/>
        <v>0.20354160242455485</v>
      </c>
      <c r="H185">
        <f t="shared" si="5"/>
        <v>-1.5918848604746789</v>
      </c>
    </row>
    <row r="186" spans="1:8" x14ac:dyDescent="0.25">
      <c r="A186" s="4" t="s">
        <v>8</v>
      </c>
      <c r="B186" s="5">
        <v>42189</v>
      </c>
      <c r="C186" s="3">
        <v>43</v>
      </c>
      <c r="D186" s="3">
        <v>1605</v>
      </c>
      <c r="E186" s="3">
        <v>276978.98799999995</v>
      </c>
      <c r="F186">
        <f>VLOOKUP(YEAR(B186),'Frozen Customer Counts'!A:B,2,FALSE)</f>
        <v>869108</v>
      </c>
      <c r="G186">
        <f t="shared" si="4"/>
        <v>0.31869340519245015</v>
      </c>
      <c r="H186">
        <f t="shared" si="5"/>
        <v>-1.1435257506111947</v>
      </c>
    </row>
    <row r="187" spans="1:8" x14ac:dyDescent="0.25">
      <c r="A187" s="4" t="s">
        <v>8</v>
      </c>
      <c r="B187" s="5">
        <v>42190</v>
      </c>
      <c r="C187" s="3">
        <v>52</v>
      </c>
      <c r="D187" s="3">
        <v>3623</v>
      </c>
      <c r="E187" s="3">
        <v>309525.35499999992</v>
      </c>
      <c r="F187">
        <f>VLOOKUP(YEAR(B187),'Frozen Customer Counts'!A:B,2,FALSE)</f>
        <v>869108</v>
      </c>
      <c r="G187">
        <f t="shared" si="4"/>
        <v>0.35614141740727268</v>
      </c>
      <c r="H187">
        <f t="shared" si="5"/>
        <v>-1.0324273871009211</v>
      </c>
    </row>
    <row r="188" spans="1:8" x14ac:dyDescent="0.25">
      <c r="A188" s="4" t="s">
        <v>8</v>
      </c>
      <c r="B188" s="5">
        <v>42191</v>
      </c>
      <c r="C188" s="3">
        <v>86</v>
      </c>
      <c r="D188" s="3">
        <v>16818</v>
      </c>
      <c r="E188" s="3">
        <v>2175518.9690000005</v>
      </c>
      <c r="F188">
        <f>VLOOKUP(YEAR(B188),'Frozen Customer Counts'!A:B,2,FALSE)</f>
        <v>869108</v>
      </c>
      <c r="G188">
        <f t="shared" si="4"/>
        <v>2.5031629774435404</v>
      </c>
      <c r="H188">
        <f t="shared" si="5"/>
        <v>0.91755512317189381</v>
      </c>
    </row>
    <row r="189" spans="1:8" x14ac:dyDescent="0.25">
      <c r="A189" s="4" t="s">
        <v>8</v>
      </c>
      <c r="B189" s="5">
        <v>42192</v>
      </c>
      <c r="C189" s="3">
        <v>49</v>
      </c>
      <c r="D189" s="3">
        <v>664</v>
      </c>
      <c r="E189" s="3">
        <v>76684.982999999993</v>
      </c>
      <c r="F189">
        <f>VLOOKUP(YEAR(B189),'Frozen Customer Counts'!A:B,2,FALSE)</f>
        <v>869108</v>
      </c>
      <c r="G189">
        <f t="shared" si="4"/>
        <v>8.8234123952374149E-2</v>
      </c>
      <c r="H189">
        <f t="shared" si="5"/>
        <v>-2.427761497909084</v>
      </c>
    </row>
    <row r="190" spans="1:8" x14ac:dyDescent="0.25">
      <c r="A190" s="4" t="s">
        <v>8</v>
      </c>
      <c r="B190" s="5">
        <v>42193</v>
      </c>
      <c r="C190" s="3">
        <v>90</v>
      </c>
      <c r="D190" s="3">
        <v>11111</v>
      </c>
      <c r="E190" s="3">
        <v>1798318.334</v>
      </c>
      <c r="F190">
        <f>VLOOKUP(YEAR(B190),'Frozen Customer Counts'!A:B,2,FALSE)</f>
        <v>869108</v>
      </c>
      <c r="G190">
        <f t="shared" si="4"/>
        <v>2.0691540452970174</v>
      </c>
      <c r="H190">
        <f t="shared" si="5"/>
        <v>0.72713984997783754</v>
      </c>
    </row>
    <row r="191" spans="1:8" x14ac:dyDescent="0.25">
      <c r="A191" s="4" t="s">
        <v>8</v>
      </c>
      <c r="B191" s="5">
        <v>42194</v>
      </c>
      <c r="C191" s="3">
        <v>93</v>
      </c>
      <c r="D191" s="3">
        <v>5667</v>
      </c>
      <c r="E191" s="3">
        <v>889190.25300000014</v>
      </c>
      <c r="F191">
        <f>VLOOKUP(YEAR(B191),'Frozen Customer Counts'!A:B,2,FALSE)</f>
        <v>869108</v>
      </c>
      <c r="G191">
        <f t="shared" si="4"/>
        <v>1.0231067404741414</v>
      </c>
      <c r="H191">
        <f t="shared" si="5"/>
        <v>2.2843822165817949E-2</v>
      </c>
    </row>
    <row r="192" spans="1:8" x14ac:dyDescent="0.25">
      <c r="A192" s="4" t="s">
        <v>8</v>
      </c>
      <c r="B192" s="5">
        <v>42195</v>
      </c>
      <c r="C192" s="3">
        <v>40</v>
      </c>
      <c r="D192" s="3">
        <v>2796</v>
      </c>
      <c r="E192" s="3">
        <v>854479.08400000003</v>
      </c>
      <c r="F192">
        <f>VLOOKUP(YEAR(B192),'Frozen Customer Counts'!A:B,2,FALSE)</f>
        <v>869108</v>
      </c>
      <c r="G192">
        <f t="shared" si="4"/>
        <v>0.98316789627986401</v>
      </c>
      <c r="H192">
        <f t="shared" si="5"/>
        <v>-1.6975373541822571E-2</v>
      </c>
    </row>
    <row r="193" spans="1:8" x14ac:dyDescent="0.25">
      <c r="A193" s="4" t="s">
        <v>8</v>
      </c>
      <c r="B193" s="5">
        <v>42196</v>
      </c>
      <c r="C193" s="3">
        <v>36</v>
      </c>
      <c r="D193" s="3">
        <v>488</v>
      </c>
      <c r="E193" s="3">
        <v>120858.56200000001</v>
      </c>
      <c r="F193">
        <f>VLOOKUP(YEAR(B193),'Frozen Customer Counts'!A:B,2,FALSE)</f>
        <v>869108</v>
      </c>
      <c r="G193">
        <f t="shared" si="4"/>
        <v>0.13906046429212482</v>
      </c>
      <c r="H193">
        <f t="shared" si="5"/>
        <v>-1.9728464455269294</v>
      </c>
    </row>
    <row r="194" spans="1:8" x14ac:dyDescent="0.25">
      <c r="A194" s="4" t="s">
        <v>8</v>
      </c>
      <c r="B194" s="5">
        <v>42197</v>
      </c>
      <c r="C194" s="3">
        <v>43</v>
      </c>
      <c r="D194" s="3">
        <v>3523</v>
      </c>
      <c r="E194" s="3">
        <v>398185.33499999996</v>
      </c>
      <c r="F194">
        <f>VLOOKUP(YEAR(B194),'Frozen Customer Counts'!A:B,2,FALSE)</f>
        <v>869108</v>
      </c>
      <c r="G194">
        <f t="shared" si="4"/>
        <v>0.45815403264036225</v>
      </c>
      <c r="H194">
        <f t="shared" si="5"/>
        <v>-0.78054983560078561</v>
      </c>
    </row>
    <row r="195" spans="1:8" x14ac:dyDescent="0.25">
      <c r="A195" s="4" t="s">
        <v>8</v>
      </c>
      <c r="B195" s="5">
        <v>42198</v>
      </c>
      <c r="C195" s="3">
        <v>63</v>
      </c>
      <c r="D195" s="3">
        <v>4360</v>
      </c>
      <c r="E195" s="3">
        <v>385617.13500000007</v>
      </c>
      <c r="F195">
        <f>VLOOKUP(YEAR(B195),'Frozen Customer Counts'!A:B,2,FALSE)</f>
        <v>869108</v>
      </c>
      <c r="G195">
        <f t="shared" ref="G195:G258" si="6">E195/F195</f>
        <v>0.44369299902888948</v>
      </c>
      <c r="H195">
        <f t="shared" ref="H195:H258" si="7">LN(G195)</f>
        <v>-0.81262239933593428</v>
      </c>
    </row>
    <row r="196" spans="1:8" x14ac:dyDescent="0.25">
      <c r="A196" s="4" t="s">
        <v>8</v>
      </c>
      <c r="B196" s="5">
        <v>42199</v>
      </c>
      <c r="C196" s="3">
        <v>47</v>
      </c>
      <c r="D196" s="3">
        <v>2165</v>
      </c>
      <c r="E196" s="3">
        <v>297090.02500000002</v>
      </c>
      <c r="F196">
        <f>VLOOKUP(YEAR(B196),'Frozen Customer Counts'!A:B,2,FALSE)</f>
        <v>869108</v>
      </c>
      <c r="G196">
        <f t="shared" si="6"/>
        <v>0.34183326468056907</v>
      </c>
      <c r="H196">
        <f t="shared" si="7"/>
        <v>-1.0734321909747822</v>
      </c>
    </row>
    <row r="197" spans="1:8" x14ac:dyDescent="0.25">
      <c r="A197" s="4" t="s">
        <v>8</v>
      </c>
      <c r="B197" s="5">
        <v>42200</v>
      </c>
      <c r="C197" s="3">
        <v>48</v>
      </c>
      <c r="D197" s="3">
        <v>1675</v>
      </c>
      <c r="E197" s="3">
        <v>290010.01199999999</v>
      </c>
      <c r="F197">
        <f>VLOOKUP(YEAR(B197),'Frozen Customer Counts'!A:B,2,FALSE)</f>
        <v>869108</v>
      </c>
      <c r="G197">
        <f t="shared" si="6"/>
        <v>0.33368696640693674</v>
      </c>
      <c r="H197">
        <f t="shared" si="7"/>
        <v>-1.0975519518031778</v>
      </c>
    </row>
    <row r="198" spans="1:8" x14ac:dyDescent="0.25">
      <c r="A198" s="4" t="s">
        <v>8</v>
      </c>
      <c r="B198" s="5">
        <v>42201</v>
      </c>
      <c r="C198" s="3">
        <v>49</v>
      </c>
      <c r="D198" s="3">
        <v>2089</v>
      </c>
      <c r="E198" s="3">
        <v>293610.98200000002</v>
      </c>
      <c r="F198">
        <f>VLOOKUP(YEAR(B198),'Frozen Customer Counts'!A:B,2,FALSE)</f>
        <v>869108</v>
      </c>
      <c r="G198">
        <f t="shared" si="6"/>
        <v>0.33783026045094511</v>
      </c>
      <c r="H198">
        <f t="shared" si="7"/>
        <v>-1.0852116976527066</v>
      </c>
    </row>
    <row r="199" spans="1:8" x14ac:dyDescent="0.25">
      <c r="A199" s="4" t="s">
        <v>8</v>
      </c>
      <c r="B199" s="5">
        <v>42202</v>
      </c>
      <c r="C199" s="3">
        <v>52</v>
      </c>
      <c r="D199" s="3">
        <v>3490</v>
      </c>
      <c r="E199" s="3">
        <v>1083478.8510000003</v>
      </c>
      <c r="F199">
        <f>VLOOKUP(YEAR(B199),'Frozen Customer Counts'!A:B,2,FALSE)</f>
        <v>869108</v>
      </c>
      <c r="G199">
        <f t="shared" si="6"/>
        <v>1.2466561704644306</v>
      </c>
      <c r="H199">
        <f t="shared" si="7"/>
        <v>0.22046490330932902</v>
      </c>
    </row>
    <row r="200" spans="1:8" x14ac:dyDescent="0.25">
      <c r="A200" s="4" t="s">
        <v>8</v>
      </c>
      <c r="B200" s="5">
        <v>42203</v>
      </c>
      <c r="C200" s="3">
        <v>52</v>
      </c>
      <c r="D200" s="3">
        <v>2798</v>
      </c>
      <c r="E200" s="3">
        <v>504711.2539999999</v>
      </c>
      <c r="F200">
        <f>VLOOKUP(YEAR(B200),'Frozen Customer Counts'!A:B,2,FALSE)</f>
        <v>869108</v>
      </c>
      <c r="G200">
        <f t="shared" si="6"/>
        <v>0.58072328640399107</v>
      </c>
      <c r="H200">
        <f t="shared" si="7"/>
        <v>-0.54348090683298689</v>
      </c>
    </row>
    <row r="201" spans="1:8" x14ac:dyDescent="0.25">
      <c r="A201" s="4" t="s">
        <v>8</v>
      </c>
      <c r="B201" s="5">
        <v>42204</v>
      </c>
      <c r="C201" s="3">
        <v>36</v>
      </c>
      <c r="D201" s="3">
        <v>1460</v>
      </c>
      <c r="E201" s="3">
        <v>169805.48200000005</v>
      </c>
      <c r="F201">
        <f>VLOOKUP(YEAR(B201),'Frozen Customer Counts'!A:B,2,FALSE)</f>
        <v>869108</v>
      </c>
      <c r="G201">
        <f t="shared" si="6"/>
        <v>0.19537903459639083</v>
      </c>
      <c r="H201">
        <f t="shared" si="7"/>
        <v>-1.6328138399283625</v>
      </c>
    </row>
    <row r="202" spans="1:8" x14ac:dyDescent="0.25">
      <c r="A202" s="4" t="s">
        <v>8</v>
      </c>
      <c r="B202" s="5">
        <v>42205</v>
      </c>
      <c r="C202" s="3">
        <v>61</v>
      </c>
      <c r="D202" s="3">
        <v>3655</v>
      </c>
      <c r="E202" s="3">
        <v>368491.98499999999</v>
      </c>
      <c r="F202">
        <f>VLOOKUP(YEAR(B202),'Frozen Customer Counts'!A:B,2,FALSE)</f>
        <v>869108</v>
      </c>
      <c r="G202">
        <f t="shared" si="6"/>
        <v>0.42398871601688165</v>
      </c>
      <c r="H202">
        <f t="shared" si="7"/>
        <v>-0.85804843727204783</v>
      </c>
    </row>
    <row r="203" spans="1:8" x14ac:dyDescent="0.25">
      <c r="A203" s="4" t="s">
        <v>8</v>
      </c>
      <c r="B203" s="5">
        <v>42206</v>
      </c>
      <c r="C203" s="3">
        <v>41</v>
      </c>
      <c r="D203" s="3">
        <v>758</v>
      </c>
      <c r="E203" s="3">
        <v>163735.31700000004</v>
      </c>
      <c r="F203">
        <f>VLOOKUP(YEAR(B203),'Frozen Customer Counts'!A:B,2,FALSE)</f>
        <v>869108</v>
      </c>
      <c r="G203">
        <f t="shared" si="6"/>
        <v>0.18839467246878414</v>
      </c>
      <c r="H203">
        <f t="shared" si="7"/>
        <v>-1.6692161950062365</v>
      </c>
    </row>
    <row r="204" spans="1:8" x14ac:dyDescent="0.25">
      <c r="A204" s="4" t="s">
        <v>8</v>
      </c>
      <c r="B204" s="5">
        <v>42207</v>
      </c>
      <c r="C204" s="3">
        <v>53</v>
      </c>
      <c r="D204" s="3">
        <v>3587</v>
      </c>
      <c r="E204" s="3">
        <v>471494.60000000003</v>
      </c>
      <c r="F204">
        <f>VLOOKUP(YEAR(B204),'Frozen Customer Counts'!A:B,2,FALSE)</f>
        <v>869108</v>
      </c>
      <c r="G204">
        <f t="shared" si="6"/>
        <v>0.54250403862350827</v>
      </c>
      <c r="H204">
        <f t="shared" si="7"/>
        <v>-0.61155974912793598</v>
      </c>
    </row>
    <row r="205" spans="1:8" x14ac:dyDescent="0.25">
      <c r="A205" s="4" t="s">
        <v>8</v>
      </c>
      <c r="B205" s="5">
        <v>42208</v>
      </c>
      <c r="C205" s="3">
        <v>38</v>
      </c>
      <c r="D205" s="3">
        <v>355</v>
      </c>
      <c r="E205" s="3">
        <v>28351.802000000003</v>
      </c>
      <c r="F205">
        <f>VLOOKUP(YEAR(B205),'Frozen Customer Counts'!A:B,2,FALSE)</f>
        <v>869108</v>
      </c>
      <c r="G205">
        <f t="shared" si="6"/>
        <v>3.2621724802901368E-2</v>
      </c>
      <c r="H205">
        <f t="shared" si="7"/>
        <v>-3.4227768075617107</v>
      </c>
    </row>
    <row r="206" spans="1:8" x14ac:dyDescent="0.25">
      <c r="A206" s="4" t="s">
        <v>8</v>
      </c>
      <c r="B206" s="5">
        <v>42209</v>
      </c>
      <c r="C206" s="3">
        <v>34</v>
      </c>
      <c r="D206" s="3">
        <v>623</v>
      </c>
      <c r="E206" s="3">
        <v>127973.47</v>
      </c>
      <c r="F206">
        <f>VLOOKUP(YEAR(B206),'Frozen Customer Counts'!A:B,2,FALSE)</f>
        <v>869108</v>
      </c>
      <c r="G206">
        <f t="shared" si="6"/>
        <v>0.14724691292681691</v>
      </c>
      <c r="H206">
        <f t="shared" si="7"/>
        <v>-1.9156444215135551</v>
      </c>
    </row>
    <row r="207" spans="1:8" x14ac:dyDescent="0.25">
      <c r="A207" s="4" t="s">
        <v>8</v>
      </c>
      <c r="B207" s="5">
        <v>42210</v>
      </c>
      <c r="C207" s="3">
        <v>44</v>
      </c>
      <c r="D207" s="3">
        <v>3946</v>
      </c>
      <c r="E207" s="3">
        <v>572493.27200000023</v>
      </c>
      <c r="F207">
        <f>VLOOKUP(YEAR(B207),'Frozen Customer Counts'!A:B,2,FALSE)</f>
        <v>869108</v>
      </c>
      <c r="G207">
        <f t="shared" si="6"/>
        <v>0.65871361441846155</v>
      </c>
      <c r="H207">
        <f t="shared" si="7"/>
        <v>-0.41746641493140924</v>
      </c>
    </row>
    <row r="208" spans="1:8" x14ac:dyDescent="0.25">
      <c r="A208" s="4" t="s">
        <v>8</v>
      </c>
      <c r="B208" s="5">
        <v>42211</v>
      </c>
      <c r="C208" s="3">
        <v>44</v>
      </c>
      <c r="D208" s="3">
        <v>1050</v>
      </c>
      <c r="E208" s="3">
        <v>282502.46600000007</v>
      </c>
      <c r="F208">
        <f>VLOOKUP(YEAR(B208),'Frozen Customer Counts'!A:B,2,FALSE)</f>
        <v>869108</v>
      </c>
      <c r="G208">
        <f t="shared" si="6"/>
        <v>0.32504874653092602</v>
      </c>
      <c r="H208">
        <f t="shared" si="7"/>
        <v>-1.1237801185737477</v>
      </c>
    </row>
    <row r="209" spans="1:8" x14ac:dyDescent="0.25">
      <c r="A209" s="4" t="s">
        <v>8</v>
      </c>
      <c r="B209" s="5">
        <v>42212</v>
      </c>
      <c r="C209" s="3">
        <v>50</v>
      </c>
      <c r="D209" s="3">
        <v>2401</v>
      </c>
      <c r="E209" s="3">
        <v>323291.61700000009</v>
      </c>
      <c r="F209">
        <f>VLOOKUP(YEAR(B209),'Frozen Customer Counts'!A:B,2,FALSE)</f>
        <v>869108</v>
      </c>
      <c r="G209">
        <f t="shared" si="6"/>
        <v>0.37198094713200208</v>
      </c>
      <c r="H209">
        <f t="shared" si="7"/>
        <v>-0.98891264340773688</v>
      </c>
    </row>
    <row r="210" spans="1:8" x14ac:dyDescent="0.25">
      <c r="A210" s="4" t="s">
        <v>8</v>
      </c>
      <c r="B210" s="5">
        <v>42213</v>
      </c>
      <c r="C210" s="3">
        <v>41</v>
      </c>
      <c r="D210" s="3">
        <v>619</v>
      </c>
      <c r="E210" s="3">
        <v>93396.265999999974</v>
      </c>
      <c r="F210">
        <f>VLOOKUP(YEAR(B210),'Frozen Customer Counts'!A:B,2,FALSE)</f>
        <v>869108</v>
      </c>
      <c r="G210">
        <f t="shared" si="6"/>
        <v>0.10746220952977073</v>
      </c>
      <c r="H210">
        <f t="shared" si="7"/>
        <v>-2.2306160324767759</v>
      </c>
    </row>
    <row r="211" spans="1:8" x14ac:dyDescent="0.25">
      <c r="A211" s="4" t="s">
        <v>8</v>
      </c>
      <c r="B211" s="5">
        <v>42214</v>
      </c>
      <c r="C211" s="3">
        <v>30</v>
      </c>
      <c r="D211" s="3">
        <v>582</v>
      </c>
      <c r="E211" s="3">
        <v>113097.78300000001</v>
      </c>
      <c r="F211">
        <f>VLOOKUP(YEAR(B211),'Frozen Customer Counts'!A:B,2,FALSE)</f>
        <v>869108</v>
      </c>
      <c r="G211">
        <f t="shared" si="6"/>
        <v>0.13013087326316178</v>
      </c>
      <c r="H211">
        <f t="shared" si="7"/>
        <v>-2.0392146175177492</v>
      </c>
    </row>
    <row r="212" spans="1:8" x14ac:dyDescent="0.25">
      <c r="A212" s="4" t="s">
        <v>8</v>
      </c>
      <c r="B212" s="5">
        <v>42215</v>
      </c>
      <c r="C212" s="3">
        <v>42</v>
      </c>
      <c r="D212" s="3">
        <v>653</v>
      </c>
      <c r="E212" s="3">
        <v>71053.164999999994</v>
      </c>
      <c r="F212">
        <f>VLOOKUP(YEAR(B212),'Frozen Customer Counts'!A:B,2,FALSE)</f>
        <v>869108</v>
      </c>
      <c r="G212">
        <f t="shared" si="6"/>
        <v>8.1754126069487329E-2</v>
      </c>
      <c r="H212">
        <f t="shared" si="7"/>
        <v>-2.5040389986804223</v>
      </c>
    </row>
    <row r="213" spans="1:8" x14ac:dyDescent="0.25">
      <c r="A213" s="4" t="s">
        <v>8</v>
      </c>
      <c r="B213" s="5">
        <v>42216</v>
      </c>
      <c r="C213" s="3">
        <v>50</v>
      </c>
      <c r="D213" s="3">
        <v>3448</v>
      </c>
      <c r="E213" s="3">
        <v>432332.69899999996</v>
      </c>
      <c r="F213">
        <f>VLOOKUP(YEAR(B213),'Frozen Customer Counts'!A:B,2,FALSE)</f>
        <v>869108</v>
      </c>
      <c r="G213">
        <f t="shared" si="6"/>
        <v>0.49744415998932234</v>
      </c>
      <c r="H213">
        <f t="shared" si="7"/>
        <v>-0.69827196991050033</v>
      </c>
    </row>
    <row r="214" spans="1:8" x14ac:dyDescent="0.25">
      <c r="A214" s="4" t="s">
        <v>8</v>
      </c>
      <c r="B214" s="5">
        <v>42217</v>
      </c>
      <c r="C214" s="3">
        <v>41</v>
      </c>
      <c r="D214" s="3">
        <v>1637</v>
      </c>
      <c r="E214" s="3">
        <v>155506.43</v>
      </c>
      <c r="F214">
        <f>VLOOKUP(YEAR(B214),'Frozen Customer Counts'!A:B,2,FALSE)</f>
        <v>869108</v>
      </c>
      <c r="G214">
        <f t="shared" si="6"/>
        <v>0.17892647404005024</v>
      </c>
      <c r="H214">
        <f t="shared" si="7"/>
        <v>-1.7207803170789877</v>
      </c>
    </row>
    <row r="215" spans="1:8" x14ac:dyDescent="0.25">
      <c r="A215" s="4" t="s">
        <v>8</v>
      </c>
      <c r="B215" s="5">
        <v>42218</v>
      </c>
      <c r="C215" s="3">
        <v>76</v>
      </c>
      <c r="D215" s="3">
        <v>12147</v>
      </c>
      <c r="E215" s="3">
        <v>882170.69099999999</v>
      </c>
      <c r="F215">
        <f>VLOOKUP(YEAR(B215),'Frozen Customer Counts'!A:B,2,FALSE)</f>
        <v>869108</v>
      </c>
      <c r="G215">
        <f t="shared" si="6"/>
        <v>1.0150299974226449</v>
      </c>
      <c r="H215">
        <f t="shared" si="7"/>
        <v>1.49181661680167E-2</v>
      </c>
    </row>
    <row r="216" spans="1:8" x14ac:dyDescent="0.25">
      <c r="A216" s="4" t="s">
        <v>8</v>
      </c>
      <c r="B216" s="5">
        <v>42219</v>
      </c>
      <c r="C216" s="3">
        <v>87</v>
      </c>
      <c r="D216" s="3">
        <v>18042</v>
      </c>
      <c r="E216" s="3">
        <v>4156564.3869999987</v>
      </c>
      <c r="F216">
        <f>VLOOKUP(YEAR(B216),'Frozen Customer Counts'!A:B,2,FALSE)</f>
        <v>869108</v>
      </c>
      <c r="G216">
        <f t="shared" si="6"/>
        <v>4.7825637170524251</v>
      </c>
      <c r="H216">
        <f t="shared" si="7"/>
        <v>1.5649767452027317</v>
      </c>
    </row>
    <row r="217" spans="1:8" x14ac:dyDescent="0.25">
      <c r="A217" s="4" t="s">
        <v>8</v>
      </c>
      <c r="B217" s="5">
        <v>42220</v>
      </c>
      <c r="C217" s="3">
        <v>45</v>
      </c>
      <c r="D217" s="3">
        <v>4492</v>
      </c>
      <c r="E217" s="3">
        <v>394471.42100000009</v>
      </c>
      <c r="F217">
        <f>VLOOKUP(YEAR(B217),'Frozen Customer Counts'!A:B,2,FALSE)</f>
        <v>869108</v>
      </c>
      <c r="G217">
        <f t="shared" si="6"/>
        <v>0.45388078466657777</v>
      </c>
      <c r="H217">
        <f t="shared" si="7"/>
        <v>-0.78992070426341221</v>
      </c>
    </row>
    <row r="218" spans="1:8" x14ac:dyDescent="0.25">
      <c r="A218" s="4" t="s">
        <v>8</v>
      </c>
      <c r="B218" s="5">
        <v>42221</v>
      </c>
      <c r="C218" s="3">
        <v>59</v>
      </c>
      <c r="D218" s="3">
        <v>7284</v>
      </c>
      <c r="E218" s="3">
        <v>675649.46799999976</v>
      </c>
      <c r="F218">
        <f>VLOOKUP(YEAR(B218),'Frozen Customer Counts'!A:B,2,FALSE)</f>
        <v>869108</v>
      </c>
      <c r="G218">
        <f t="shared" si="6"/>
        <v>0.77740564808976531</v>
      </c>
      <c r="H218">
        <f t="shared" si="7"/>
        <v>-0.25179299523182014</v>
      </c>
    </row>
    <row r="219" spans="1:8" x14ac:dyDescent="0.25">
      <c r="A219" s="4" t="s">
        <v>8</v>
      </c>
      <c r="B219" s="5">
        <v>42222</v>
      </c>
      <c r="C219" s="3">
        <v>38</v>
      </c>
      <c r="D219" s="3">
        <v>2493</v>
      </c>
      <c r="E219" s="3">
        <v>173199.16699999999</v>
      </c>
      <c r="F219">
        <f>VLOOKUP(YEAR(B219),'Frozen Customer Counts'!A:B,2,FALSE)</f>
        <v>869108</v>
      </c>
      <c r="G219">
        <f t="shared" si="6"/>
        <v>0.19928382548544024</v>
      </c>
      <c r="H219">
        <f t="shared" si="7"/>
        <v>-1.613025211677737</v>
      </c>
    </row>
    <row r="220" spans="1:8" x14ac:dyDescent="0.25">
      <c r="A220" s="4" t="s">
        <v>8</v>
      </c>
      <c r="B220" s="5">
        <v>42223</v>
      </c>
      <c r="C220" s="3">
        <v>101</v>
      </c>
      <c r="D220" s="3">
        <v>15108</v>
      </c>
      <c r="E220" s="3">
        <v>1853694.1969999995</v>
      </c>
      <c r="F220">
        <f>VLOOKUP(YEAR(B220),'Frozen Customer Counts'!A:B,2,FALSE)</f>
        <v>869108</v>
      </c>
      <c r="G220">
        <f t="shared" si="6"/>
        <v>2.1328697894853108</v>
      </c>
      <c r="H220">
        <f t="shared" si="7"/>
        <v>0.75746839190869397</v>
      </c>
    </row>
    <row r="221" spans="1:8" x14ac:dyDescent="0.25">
      <c r="A221" s="4" t="s">
        <v>8</v>
      </c>
      <c r="B221" s="5">
        <v>42224</v>
      </c>
      <c r="C221" s="3">
        <v>74</v>
      </c>
      <c r="D221" s="3">
        <v>4786</v>
      </c>
      <c r="E221" s="3">
        <v>988460</v>
      </c>
      <c r="F221">
        <f>VLOOKUP(YEAR(B221),'Frozen Customer Counts'!A:B,2,FALSE)</f>
        <v>869108</v>
      </c>
      <c r="G221">
        <f t="shared" si="6"/>
        <v>1.1373270065400387</v>
      </c>
      <c r="H221">
        <f t="shared" si="7"/>
        <v>0.12868077811470038</v>
      </c>
    </row>
    <row r="222" spans="1:8" x14ac:dyDescent="0.25">
      <c r="A222" s="4" t="s">
        <v>8</v>
      </c>
      <c r="B222" s="5">
        <v>42225</v>
      </c>
      <c r="C222" s="3">
        <v>38</v>
      </c>
      <c r="D222" s="3">
        <v>8340</v>
      </c>
      <c r="E222" s="3">
        <v>1738003.0560000001</v>
      </c>
      <c r="F222">
        <f>VLOOKUP(YEAR(B222),'Frozen Customer Counts'!A:B,2,FALSE)</f>
        <v>869108</v>
      </c>
      <c r="G222">
        <f t="shared" si="6"/>
        <v>1.9997549855714136</v>
      </c>
      <c r="H222">
        <f t="shared" si="7"/>
        <v>0.6930246658410304</v>
      </c>
    </row>
    <row r="223" spans="1:8" x14ac:dyDescent="0.25">
      <c r="A223" s="4" t="s">
        <v>8</v>
      </c>
      <c r="B223" s="5">
        <v>42226</v>
      </c>
      <c r="C223" s="3">
        <v>60</v>
      </c>
      <c r="D223" s="3">
        <v>4938</v>
      </c>
      <c r="E223" s="3">
        <v>473940.76699999988</v>
      </c>
      <c r="F223">
        <f>VLOOKUP(YEAR(B223),'Frozen Customer Counts'!A:B,2,FALSE)</f>
        <v>869108</v>
      </c>
      <c r="G223">
        <f t="shared" si="6"/>
        <v>0.5453186105754404</v>
      </c>
      <c r="H223">
        <f t="shared" si="7"/>
        <v>-0.60638504857429698</v>
      </c>
    </row>
    <row r="224" spans="1:8" x14ac:dyDescent="0.25">
      <c r="A224" s="4" t="s">
        <v>8</v>
      </c>
      <c r="B224" s="5">
        <v>42227</v>
      </c>
      <c r="C224" s="3">
        <v>68</v>
      </c>
      <c r="D224" s="3">
        <v>5258</v>
      </c>
      <c r="E224" s="3">
        <v>945618.7629999998</v>
      </c>
      <c r="F224">
        <f>VLOOKUP(YEAR(B224),'Frozen Customer Counts'!A:B,2,FALSE)</f>
        <v>869108</v>
      </c>
      <c r="G224">
        <f t="shared" si="6"/>
        <v>1.0880336655513467</v>
      </c>
      <c r="H224">
        <f t="shared" si="7"/>
        <v>8.4372090557379181E-2</v>
      </c>
    </row>
    <row r="225" spans="1:8" x14ac:dyDescent="0.25">
      <c r="A225" s="4" t="s">
        <v>8</v>
      </c>
      <c r="B225" s="5">
        <v>42228</v>
      </c>
      <c r="C225" s="3">
        <v>50</v>
      </c>
      <c r="D225" s="3">
        <v>1202</v>
      </c>
      <c r="E225" s="3">
        <v>234000.45299999998</v>
      </c>
      <c r="F225">
        <f>VLOOKUP(YEAR(B225),'Frozen Customer Counts'!A:B,2,FALSE)</f>
        <v>869108</v>
      </c>
      <c r="G225">
        <f t="shared" si="6"/>
        <v>0.26924208844010178</v>
      </c>
      <c r="H225">
        <f t="shared" si="7"/>
        <v>-1.3121443470724206</v>
      </c>
    </row>
    <row r="226" spans="1:8" x14ac:dyDescent="0.25">
      <c r="A226" s="4" t="s">
        <v>8</v>
      </c>
      <c r="B226" s="5">
        <v>42229</v>
      </c>
      <c r="C226" s="3">
        <v>73</v>
      </c>
      <c r="D226" s="3">
        <v>1130</v>
      </c>
      <c r="E226" s="3">
        <v>245044.41800000009</v>
      </c>
      <c r="F226">
        <f>VLOOKUP(YEAR(B226),'Frozen Customer Counts'!A:B,2,FALSE)</f>
        <v>869108</v>
      </c>
      <c r="G226">
        <f t="shared" si="6"/>
        <v>0.28194932965753405</v>
      </c>
      <c r="H226">
        <f t="shared" si="7"/>
        <v>-1.2660279062542619</v>
      </c>
    </row>
    <row r="227" spans="1:8" x14ac:dyDescent="0.25">
      <c r="A227" s="4" t="s">
        <v>8</v>
      </c>
      <c r="B227" s="5">
        <v>42230</v>
      </c>
      <c r="C227" s="3">
        <v>43</v>
      </c>
      <c r="D227" s="3">
        <v>1440</v>
      </c>
      <c r="E227" s="3">
        <v>374353.69700000004</v>
      </c>
      <c r="F227">
        <f>VLOOKUP(YEAR(B227),'Frozen Customer Counts'!A:B,2,FALSE)</f>
        <v>869108</v>
      </c>
      <c r="G227">
        <f t="shared" si="6"/>
        <v>0.43073323108290346</v>
      </c>
      <c r="H227">
        <f t="shared" si="7"/>
        <v>-0.84226633391306138</v>
      </c>
    </row>
    <row r="228" spans="1:8" x14ac:dyDescent="0.25">
      <c r="A228" s="4" t="s">
        <v>8</v>
      </c>
      <c r="B228" s="5">
        <v>42231</v>
      </c>
      <c r="C228" s="3">
        <v>47</v>
      </c>
      <c r="D228" s="3">
        <v>2035</v>
      </c>
      <c r="E228" s="3">
        <v>285982.60200000001</v>
      </c>
      <c r="F228">
        <f>VLOOKUP(YEAR(B228),'Frozen Customer Counts'!A:B,2,FALSE)</f>
        <v>869108</v>
      </c>
      <c r="G228">
        <f t="shared" si="6"/>
        <v>0.3290530083718019</v>
      </c>
      <c r="H228">
        <f t="shared" si="7"/>
        <v>-1.1115364215240149</v>
      </c>
    </row>
    <row r="229" spans="1:8" x14ac:dyDescent="0.25">
      <c r="A229" s="4" t="s">
        <v>8</v>
      </c>
      <c r="B229" s="5">
        <v>42232</v>
      </c>
      <c r="C229" s="3">
        <v>30</v>
      </c>
      <c r="D229" s="3">
        <v>697</v>
      </c>
      <c r="E229" s="3">
        <v>178040.09899999999</v>
      </c>
      <c r="F229">
        <f>VLOOKUP(YEAR(B229),'Frozen Customer Counts'!A:B,2,FALSE)</f>
        <v>869108</v>
      </c>
      <c r="G229">
        <f t="shared" si="6"/>
        <v>0.20485382599170643</v>
      </c>
      <c r="H229">
        <f t="shared" si="7"/>
        <v>-1.585458598123366</v>
      </c>
    </row>
    <row r="230" spans="1:8" x14ac:dyDescent="0.25">
      <c r="A230" s="4" t="s">
        <v>8</v>
      </c>
      <c r="B230" s="5">
        <v>42233</v>
      </c>
      <c r="C230" s="3">
        <v>37</v>
      </c>
      <c r="D230" s="3">
        <v>4128</v>
      </c>
      <c r="E230" s="3">
        <v>815857.13500000001</v>
      </c>
      <c r="F230">
        <f>VLOOKUP(YEAR(B230),'Frozen Customer Counts'!A:B,2,FALSE)</f>
        <v>869108</v>
      </c>
      <c r="G230">
        <f t="shared" si="6"/>
        <v>0.93872928911021414</v>
      </c>
      <c r="H230">
        <f t="shared" si="7"/>
        <v>-6.3228138346672028E-2</v>
      </c>
    </row>
    <row r="231" spans="1:8" x14ac:dyDescent="0.25">
      <c r="A231" s="4" t="s">
        <v>8</v>
      </c>
      <c r="B231" s="5">
        <v>42234</v>
      </c>
      <c r="C231" s="3">
        <v>50</v>
      </c>
      <c r="D231" s="3">
        <v>3515</v>
      </c>
      <c r="E231" s="3">
        <v>375967.48700000002</v>
      </c>
      <c r="F231">
        <f>VLOOKUP(YEAR(B231),'Frozen Customer Counts'!A:B,2,FALSE)</f>
        <v>869108</v>
      </c>
      <c r="G231">
        <f t="shared" si="6"/>
        <v>0.43259006590665372</v>
      </c>
      <c r="H231">
        <f t="shared" si="7"/>
        <v>-0.83796472941928069</v>
      </c>
    </row>
    <row r="232" spans="1:8" x14ac:dyDescent="0.25">
      <c r="A232" s="4" t="s">
        <v>8</v>
      </c>
      <c r="B232" s="5">
        <v>42235</v>
      </c>
      <c r="C232" s="3">
        <v>37</v>
      </c>
      <c r="D232" s="3">
        <v>330</v>
      </c>
      <c r="E232" s="3">
        <v>52269.348000000005</v>
      </c>
      <c r="F232">
        <f>VLOOKUP(YEAR(B232),'Frozen Customer Counts'!A:B,2,FALSE)</f>
        <v>869108</v>
      </c>
      <c r="G232">
        <f t="shared" si="6"/>
        <v>6.0141372533678211E-2</v>
      </c>
      <c r="H232">
        <f t="shared" si="7"/>
        <v>-2.8110572793729305</v>
      </c>
    </row>
    <row r="233" spans="1:8" x14ac:dyDescent="0.25">
      <c r="A233" s="4" t="s">
        <v>8</v>
      </c>
      <c r="B233" s="5">
        <v>42236</v>
      </c>
      <c r="C233" s="3">
        <v>57</v>
      </c>
      <c r="D233" s="3">
        <v>4882</v>
      </c>
      <c r="E233" s="3">
        <v>569757.58000000007</v>
      </c>
      <c r="F233">
        <f>VLOOKUP(YEAR(B233),'Frozen Customer Counts'!A:B,2,FALSE)</f>
        <v>869108</v>
      </c>
      <c r="G233">
        <f t="shared" si="6"/>
        <v>0.6555659135573485</v>
      </c>
      <c r="H233">
        <f t="shared" si="7"/>
        <v>-0.42225642620765164</v>
      </c>
    </row>
    <row r="234" spans="1:8" x14ac:dyDescent="0.25">
      <c r="A234" s="4" t="s">
        <v>8</v>
      </c>
      <c r="B234" s="5">
        <v>42237</v>
      </c>
      <c r="C234" s="3">
        <v>57</v>
      </c>
      <c r="D234" s="3">
        <v>12624</v>
      </c>
      <c r="E234" s="3">
        <v>1077182.0019999999</v>
      </c>
      <c r="F234">
        <f>VLOOKUP(YEAR(B234),'Frozen Customer Counts'!A:B,2,FALSE)</f>
        <v>869108</v>
      </c>
      <c r="G234">
        <f t="shared" si="6"/>
        <v>1.2394109845957002</v>
      </c>
      <c r="H234">
        <f t="shared" si="7"/>
        <v>0.21463625433998268</v>
      </c>
    </row>
    <row r="235" spans="1:8" x14ac:dyDescent="0.25">
      <c r="A235" s="4" t="s">
        <v>8</v>
      </c>
      <c r="B235" s="5">
        <v>42238</v>
      </c>
      <c r="C235" s="3">
        <v>30</v>
      </c>
      <c r="D235" s="3">
        <v>345</v>
      </c>
      <c r="E235" s="3">
        <v>93070.31700000001</v>
      </c>
      <c r="F235">
        <f>VLOOKUP(YEAR(B235),'Frozen Customer Counts'!A:B,2,FALSE)</f>
        <v>869108</v>
      </c>
      <c r="G235">
        <f t="shared" si="6"/>
        <v>0.10708717098450367</v>
      </c>
      <c r="H235">
        <f t="shared" si="7"/>
        <v>-2.2341120940953996</v>
      </c>
    </row>
    <row r="236" spans="1:8" x14ac:dyDescent="0.25">
      <c r="A236" s="4" t="s">
        <v>8</v>
      </c>
      <c r="B236" s="5">
        <v>42239</v>
      </c>
      <c r="C236" s="3">
        <v>28</v>
      </c>
      <c r="D236" s="3">
        <v>6201</v>
      </c>
      <c r="E236" s="3">
        <v>649176.66399999999</v>
      </c>
      <c r="F236">
        <f>VLOOKUP(YEAR(B236),'Frozen Customer Counts'!A:B,2,FALSE)</f>
        <v>869108</v>
      </c>
      <c r="G236">
        <f t="shared" si="6"/>
        <v>0.74694590775829928</v>
      </c>
      <c r="H236">
        <f t="shared" si="7"/>
        <v>-0.29176250911073376</v>
      </c>
    </row>
    <row r="237" spans="1:8" x14ac:dyDescent="0.25">
      <c r="A237" s="4" t="s">
        <v>8</v>
      </c>
      <c r="B237" s="5">
        <v>42240</v>
      </c>
      <c r="C237" s="3">
        <v>49</v>
      </c>
      <c r="D237" s="3">
        <v>2672</v>
      </c>
      <c r="E237" s="3">
        <v>548402.35399999993</v>
      </c>
      <c r="F237">
        <f>VLOOKUP(YEAR(B237),'Frozen Customer Counts'!A:B,2,FALSE)</f>
        <v>869108</v>
      </c>
      <c r="G237">
        <f t="shared" si="6"/>
        <v>0.63099448399968694</v>
      </c>
      <c r="H237">
        <f t="shared" si="7"/>
        <v>-0.46045815815950197</v>
      </c>
    </row>
    <row r="238" spans="1:8" x14ac:dyDescent="0.25">
      <c r="A238" s="4" t="s">
        <v>8</v>
      </c>
      <c r="B238" s="5">
        <v>42241</v>
      </c>
      <c r="C238" s="3">
        <v>40</v>
      </c>
      <c r="D238" s="3">
        <v>2468</v>
      </c>
      <c r="E238" s="3">
        <v>245901.86799999999</v>
      </c>
      <c r="F238">
        <f>VLOOKUP(YEAR(B238),'Frozen Customer Counts'!A:B,2,FALSE)</f>
        <v>869108</v>
      </c>
      <c r="G238">
        <f t="shared" si="6"/>
        <v>0.28293591590458261</v>
      </c>
      <c r="H238">
        <f t="shared" si="7"/>
        <v>-1.2625348525484139</v>
      </c>
    </row>
    <row r="239" spans="1:8" x14ac:dyDescent="0.25">
      <c r="A239" s="4" t="s">
        <v>8</v>
      </c>
      <c r="B239" s="5">
        <v>42242</v>
      </c>
      <c r="C239" s="3">
        <v>48</v>
      </c>
      <c r="D239" s="3">
        <v>10309</v>
      </c>
      <c r="E239" s="3">
        <v>1418764.6840000001</v>
      </c>
      <c r="F239">
        <f>VLOOKUP(YEAR(B239),'Frozen Customer Counts'!A:B,2,FALSE)</f>
        <v>869108</v>
      </c>
      <c r="G239">
        <f t="shared" si="6"/>
        <v>1.6324377223544142</v>
      </c>
      <c r="H239">
        <f t="shared" si="7"/>
        <v>0.49007443280641566</v>
      </c>
    </row>
    <row r="240" spans="1:8" x14ac:dyDescent="0.25">
      <c r="A240" s="4" t="s">
        <v>8</v>
      </c>
      <c r="B240" s="5">
        <v>42243</v>
      </c>
      <c r="C240" s="3">
        <v>46</v>
      </c>
      <c r="D240" s="3">
        <v>1537</v>
      </c>
      <c r="E240" s="3">
        <v>166747.47399999999</v>
      </c>
      <c r="F240">
        <f>VLOOKUP(YEAR(B240),'Frozen Customer Counts'!A:B,2,FALSE)</f>
        <v>869108</v>
      </c>
      <c r="G240">
        <f t="shared" si="6"/>
        <v>0.19186047533793268</v>
      </c>
      <c r="H240">
        <f t="shared" si="7"/>
        <v>-1.6509868620704766</v>
      </c>
    </row>
    <row r="241" spans="1:8" x14ac:dyDescent="0.25">
      <c r="A241" s="4" t="s">
        <v>8</v>
      </c>
      <c r="B241" s="5">
        <v>42244</v>
      </c>
      <c r="C241" s="3">
        <v>57</v>
      </c>
      <c r="D241" s="3">
        <v>2139</v>
      </c>
      <c r="E241" s="3">
        <v>408328.88499999989</v>
      </c>
      <c r="F241">
        <f>VLOOKUP(YEAR(B241),'Frozen Customer Counts'!A:B,2,FALSE)</f>
        <v>869108</v>
      </c>
      <c r="G241">
        <f t="shared" si="6"/>
        <v>0.46982525186743179</v>
      </c>
      <c r="H241">
        <f t="shared" si="7"/>
        <v>-0.75539445795185634</v>
      </c>
    </row>
    <row r="242" spans="1:8" x14ac:dyDescent="0.25">
      <c r="A242" s="4" t="s">
        <v>8</v>
      </c>
      <c r="B242" s="5">
        <v>42245</v>
      </c>
      <c r="C242" s="3">
        <v>50</v>
      </c>
      <c r="D242" s="3">
        <v>1491</v>
      </c>
      <c r="E242" s="3">
        <v>421689.25000000012</v>
      </c>
      <c r="F242">
        <f>VLOOKUP(YEAR(B242),'Frozen Customer Counts'!A:B,2,FALSE)</f>
        <v>869108</v>
      </c>
      <c r="G242">
        <f t="shared" si="6"/>
        <v>0.48519775447930535</v>
      </c>
      <c r="H242">
        <f t="shared" si="7"/>
        <v>-0.72319872995406154</v>
      </c>
    </row>
    <row r="243" spans="1:8" x14ac:dyDescent="0.25">
      <c r="A243" s="4" t="s">
        <v>8</v>
      </c>
      <c r="B243" s="5">
        <v>42246</v>
      </c>
      <c r="C243" s="3">
        <v>55</v>
      </c>
      <c r="D243" s="3">
        <v>3570</v>
      </c>
      <c r="E243" s="3">
        <v>540647.38299999991</v>
      </c>
      <c r="F243">
        <f>VLOOKUP(YEAR(B243),'Frozen Customer Counts'!A:B,2,FALSE)</f>
        <v>869108</v>
      </c>
      <c r="G243">
        <f t="shared" si="6"/>
        <v>0.62207157568449478</v>
      </c>
      <c r="H243">
        <f t="shared" si="7"/>
        <v>-0.47470011941565809</v>
      </c>
    </row>
    <row r="244" spans="1:8" x14ac:dyDescent="0.25">
      <c r="A244" s="4" t="s">
        <v>8</v>
      </c>
      <c r="B244" s="5">
        <v>42247</v>
      </c>
      <c r="C244" s="3">
        <v>47</v>
      </c>
      <c r="D244" s="3">
        <v>1054</v>
      </c>
      <c r="E244" s="3">
        <v>225226.49999999997</v>
      </c>
      <c r="F244">
        <f>VLOOKUP(YEAR(B244),'Frozen Customer Counts'!A:B,2,FALSE)</f>
        <v>869108</v>
      </c>
      <c r="G244">
        <f t="shared" si="6"/>
        <v>0.25914673435292274</v>
      </c>
      <c r="H244">
        <f t="shared" si="7"/>
        <v>-1.3503608358036983</v>
      </c>
    </row>
    <row r="245" spans="1:8" x14ac:dyDescent="0.25">
      <c r="A245" s="4" t="s">
        <v>8</v>
      </c>
      <c r="B245" s="5">
        <v>42248</v>
      </c>
      <c r="C245" s="3">
        <v>50</v>
      </c>
      <c r="D245" s="3">
        <v>721</v>
      </c>
      <c r="E245" s="3">
        <v>108802.84900000002</v>
      </c>
      <c r="F245">
        <f>VLOOKUP(YEAR(B245),'Frozen Customer Counts'!A:B,2,FALSE)</f>
        <v>869108</v>
      </c>
      <c r="G245">
        <f t="shared" si="6"/>
        <v>0.12518910077918971</v>
      </c>
      <c r="H245">
        <f t="shared" si="7"/>
        <v>-2.0779298785849156</v>
      </c>
    </row>
    <row r="246" spans="1:8" x14ac:dyDescent="0.25">
      <c r="A246" s="4" t="s">
        <v>8</v>
      </c>
      <c r="B246" s="5">
        <v>42249</v>
      </c>
      <c r="C246" s="3">
        <v>40</v>
      </c>
      <c r="D246" s="3">
        <v>1558</v>
      </c>
      <c r="E246" s="3">
        <v>157976.56599999996</v>
      </c>
      <c r="F246">
        <f>VLOOKUP(YEAR(B246),'Frozen Customer Counts'!A:B,2,FALSE)</f>
        <v>869108</v>
      </c>
      <c r="G246">
        <f t="shared" si="6"/>
        <v>0.18176862484294237</v>
      </c>
      <c r="H246">
        <f t="shared" si="7"/>
        <v>-1.7050206927543869</v>
      </c>
    </row>
    <row r="247" spans="1:8" x14ac:dyDescent="0.25">
      <c r="A247" s="4" t="s">
        <v>8</v>
      </c>
      <c r="B247" s="5">
        <v>42250</v>
      </c>
      <c r="C247" s="3">
        <v>40</v>
      </c>
      <c r="D247" s="3">
        <v>1279</v>
      </c>
      <c r="E247" s="3">
        <v>224745.76499999998</v>
      </c>
      <c r="F247">
        <f>VLOOKUP(YEAR(B247),'Frozen Customer Counts'!A:B,2,FALSE)</f>
        <v>869108</v>
      </c>
      <c r="G247">
        <f t="shared" si="6"/>
        <v>0.25859359826396716</v>
      </c>
      <c r="H247">
        <f t="shared" si="7"/>
        <v>-1.3524975683105547</v>
      </c>
    </row>
    <row r="248" spans="1:8" x14ac:dyDescent="0.25">
      <c r="A248" s="4" t="s">
        <v>8</v>
      </c>
      <c r="B248" s="5">
        <v>42251</v>
      </c>
      <c r="C248" s="3">
        <v>82</v>
      </c>
      <c r="D248" s="3">
        <v>4792</v>
      </c>
      <c r="E248" s="3">
        <v>513512.20100000006</v>
      </c>
      <c r="F248">
        <f>VLOOKUP(YEAR(B248),'Frozen Customer Counts'!A:B,2,FALSE)</f>
        <v>869108</v>
      </c>
      <c r="G248">
        <f t="shared" si="6"/>
        <v>0.59084969992221914</v>
      </c>
      <c r="H248">
        <f t="shared" si="7"/>
        <v>-0.52619360877196575</v>
      </c>
    </row>
    <row r="249" spans="1:8" x14ac:dyDescent="0.25">
      <c r="A249" s="4" t="s">
        <v>8</v>
      </c>
      <c r="B249" s="5">
        <v>42252</v>
      </c>
      <c r="C249" s="3">
        <v>52</v>
      </c>
      <c r="D249" s="3">
        <v>2368</v>
      </c>
      <c r="E249" s="3">
        <v>405648.46799999994</v>
      </c>
      <c r="F249">
        <f>VLOOKUP(YEAR(B249),'Frozen Customer Counts'!A:B,2,FALSE)</f>
        <v>869108</v>
      </c>
      <c r="G249">
        <f t="shared" si="6"/>
        <v>0.46674115069703642</v>
      </c>
      <c r="H249">
        <f t="shared" si="7"/>
        <v>-0.76198045614649335</v>
      </c>
    </row>
    <row r="250" spans="1:8" x14ac:dyDescent="0.25">
      <c r="A250" s="4" t="s">
        <v>8</v>
      </c>
      <c r="B250" s="5">
        <v>42253</v>
      </c>
      <c r="C250" s="3">
        <v>27</v>
      </c>
      <c r="D250" s="3">
        <v>802</v>
      </c>
      <c r="E250" s="3">
        <v>225609.633</v>
      </c>
      <c r="F250">
        <f>VLOOKUP(YEAR(B250),'Frozen Customer Counts'!A:B,2,FALSE)</f>
        <v>869108</v>
      </c>
      <c r="G250">
        <f t="shared" si="6"/>
        <v>0.25958756909382952</v>
      </c>
      <c r="H250">
        <f t="shared" si="7"/>
        <v>-1.3486611801452915</v>
      </c>
    </row>
    <row r="251" spans="1:8" x14ac:dyDescent="0.25">
      <c r="A251" s="4" t="s">
        <v>8</v>
      </c>
      <c r="B251" s="5">
        <v>42254</v>
      </c>
      <c r="C251" s="3">
        <v>32</v>
      </c>
      <c r="D251" s="3">
        <v>541</v>
      </c>
      <c r="E251" s="3">
        <v>94861.450000000012</v>
      </c>
      <c r="F251">
        <f>VLOOKUP(YEAR(B251),'Frozen Customer Counts'!A:B,2,FALSE)</f>
        <v>869108</v>
      </c>
      <c r="G251">
        <f t="shared" si="6"/>
        <v>0.1091480575486591</v>
      </c>
      <c r="H251">
        <f t="shared" si="7"/>
        <v>-2.2150499923089071</v>
      </c>
    </row>
    <row r="252" spans="1:8" x14ac:dyDescent="0.25">
      <c r="A252" s="4" t="s">
        <v>8</v>
      </c>
      <c r="B252" s="5">
        <v>42255</v>
      </c>
      <c r="C252" s="3">
        <v>43</v>
      </c>
      <c r="D252" s="3">
        <v>644</v>
      </c>
      <c r="E252" s="3">
        <v>101663.63300000002</v>
      </c>
      <c r="F252">
        <f>VLOOKUP(YEAR(B252),'Frozen Customer Counts'!A:B,2,FALSE)</f>
        <v>869108</v>
      </c>
      <c r="G252">
        <f t="shared" si="6"/>
        <v>0.1169746832384468</v>
      </c>
      <c r="H252">
        <f t="shared" si="7"/>
        <v>-2.1457977501758463</v>
      </c>
    </row>
    <row r="253" spans="1:8" x14ac:dyDescent="0.25">
      <c r="A253" s="4" t="s">
        <v>8</v>
      </c>
      <c r="B253" s="5">
        <v>42256</v>
      </c>
      <c r="C253" s="3">
        <v>42</v>
      </c>
      <c r="D253" s="3">
        <v>6878</v>
      </c>
      <c r="E253" s="3">
        <v>448996.20900000003</v>
      </c>
      <c r="F253">
        <f>VLOOKUP(YEAR(B253),'Frozen Customer Counts'!A:B,2,FALSE)</f>
        <v>869108</v>
      </c>
      <c r="G253">
        <f t="shared" si="6"/>
        <v>0.5166172777146224</v>
      </c>
      <c r="H253">
        <f t="shared" si="7"/>
        <v>-0.66045295382620062</v>
      </c>
    </row>
    <row r="254" spans="1:8" x14ac:dyDescent="0.25">
      <c r="A254" s="4" t="s">
        <v>8</v>
      </c>
      <c r="B254" s="5">
        <v>42257</v>
      </c>
      <c r="C254" s="3">
        <v>36</v>
      </c>
      <c r="D254" s="3">
        <v>4163</v>
      </c>
      <c r="E254" s="3">
        <v>357600.91599999991</v>
      </c>
      <c r="F254">
        <f>VLOOKUP(YEAR(B254),'Frozen Customer Counts'!A:B,2,FALSE)</f>
        <v>869108</v>
      </c>
      <c r="G254">
        <f t="shared" si="6"/>
        <v>0.4114573976997104</v>
      </c>
      <c r="H254">
        <f t="shared" si="7"/>
        <v>-0.88804979350835311</v>
      </c>
    </row>
    <row r="255" spans="1:8" x14ac:dyDescent="0.25">
      <c r="A255" s="4" t="s">
        <v>8</v>
      </c>
      <c r="B255" s="5">
        <v>42258</v>
      </c>
      <c r="C255" s="3">
        <v>49</v>
      </c>
      <c r="D255" s="3">
        <v>4638</v>
      </c>
      <c r="E255" s="3">
        <v>727386.91500000004</v>
      </c>
      <c r="F255">
        <f>VLOOKUP(YEAR(B255),'Frozen Customer Counts'!A:B,2,FALSE)</f>
        <v>869108</v>
      </c>
      <c r="G255">
        <f t="shared" si="6"/>
        <v>0.83693501267966697</v>
      </c>
      <c r="H255">
        <f t="shared" si="7"/>
        <v>-0.17800885466156724</v>
      </c>
    </row>
    <row r="256" spans="1:8" x14ac:dyDescent="0.25">
      <c r="A256" s="4" t="s">
        <v>8</v>
      </c>
      <c r="B256" s="5">
        <v>42259</v>
      </c>
      <c r="C256" s="3">
        <v>26</v>
      </c>
      <c r="D256" s="3">
        <v>106</v>
      </c>
      <c r="E256" s="3">
        <v>28694.681</v>
      </c>
      <c r="F256">
        <f>VLOOKUP(YEAR(B256),'Frozen Customer Counts'!A:B,2,FALSE)</f>
        <v>869108</v>
      </c>
      <c r="G256">
        <f t="shared" si="6"/>
        <v>3.3016243090617049E-2</v>
      </c>
      <c r="H256">
        <f t="shared" si="7"/>
        <v>-3.4107556237464753</v>
      </c>
    </row>
    <row r="257" spans="1:8" x14ac:dyDescent="0.25">
      <c r="A257" s="4" t="s">
        <v>8</v>
      </c>
      <c r="B257" s="5">
        <v>42260</v>
      </c>
      <c r="C257" s="3">
        <v>23</v>
      </c>
      <c r="D257" s="3">
        <v>2775</v>
      </c>
      <c r="E257" s="3">
        <v>351473.36900000006</v>
      </c>
      <c r="F257">
        <f>VLOOKUP(YEAR(B257),'Frozen Customer Counts'!A:B,2,FALSE)</f>
        <v>869108</v>
      </c>
      <c r="G257">
        <f t="shared" si="6"/>
        <v>0.40440701155667658</v>
      </c>
      <c r="H257">
        <f t="shared" si="7"/>
        <v>-0.9053334538143234</v>
      </c>
    </row>
    <row r="258" spans="1:8" x14ac:dyDescent="0.25">
      <c r="A258" s="4" t="s">
        <v>8</v>
      </c>
      <c r="B258" s="5">
        <v>42261</v>
      </c>
      <c r="C258" s="3">
        <v>53</v>
      </c>
      <c r="D258" s="3">
        <v>1250</v>
      </c>
      <c r="E258" s="3">
        <v>194778.33599999995</v>
      </c>
      <c r="F258">
        <f>VLOOKUP(YEAR(B258),'Frozen Customer Counts'!A:B,2,FALSE)</f>
        <v>869108</v>
      </c>
      <c r="G258">
        <f t="shared" si="6"/>
        <v>0.22411292497595231</v>
      </c>
      <c r="H258">
        <f t="shared" si="7"/>
        <v>-1.4956052248006801</v>
      </c>
    </row>
    <row r="259" spans="1:8" x14ac:dyDescent="0.25">
      <c r="A259" s="4" t="s">
        <v>8</v>
      </c>
      <c r="B259" s="5">
        <v>42262</v>
      </c>
      <c r="C259" s="3">
        <v>82</v>
      </c>
      <c r="D259" s="3">
        <v>3628</v>
      </c>
      <c r="E259" s="3">
        <v>478250.15799999988</v>
      </c>
      <c r="F259">
        <f>VLOOKUP(YEAR(B259),'Frozen Customer Counts'!A:B,2,FALSE)</f>
        <v>869108</v>
      </c>
      <c r="G259">
        <f t="shared" ref="G259:G322" si="8">E259/F259</f>
        <v>0.55027701735572554</v>
      </c>
      <c r="H259">
        <f t="shared" ref="H259:H322" si="9">LN(G259)</f>
        <v>-0.59733345963423168</v>
      </c>
    </row>
    <row r="260" spans="1:8" x14ac:dyDescent="0.25">
      <c r="A260" s="4" t="s">
        <v>8</v>
      </c>
      <c r="B260" s="5">
        <v>42263</v>
      </c>
      <c r="C260" s="3">
        <v>83</v>
      </c>
      <c r="D260" s="3">
        <v>5009</v>
      </c>
      <c r="E260" s="3">
        <v>723457.3629999999</v>
      </c>
      <c r="F260">
        <f>VLOOKUP(YEAR(B260),'Frozen Customer Counts'!A:B,2,FALSE)</f>
        <v>869108</v>
      </c>
      <c r="G260">
        <f t="shared" si="8"/>
        <v>0.83241365054745775</v>
      </c>
      <c r="H260">
        <f t="shared" si="9"/>
        <v>-0.18342578557326419</v>
      </c>
    </row>
    <row r="261" spans="1:8" x14ac:dyDescent="0.25">
      <c r="A261" s="4" t="s">
        <v>8</v>
      </c>
      <c r="B261" s="5">
        <v>42264</v>
      </c>
      <c r="C261" s="3">
        <v>40</v>
      </c>
      <c r="D261" s="3">
        <v>1228</v>
      </c>
      <c r="E261" s="3">
        <v>130203.318</v>
      </c>
      <c r="F261">
        <f>VLOOKUP(YEAR(B261),'Frozen Customer Counts'!A:B,2,FALSE)</f>
        <v>869108</v>
      </c>
      <c r="G261">
        <f t="shared" si="8"/>
        <v>0.14981258715832785</v>
      </c>
      <c r="H261">
        <f t="shared" si="9"/>
        <v>-1.8983701850049557</v>
      </c>
    </row>
    <row r="262" spans="1:8" x14ac:dyDescent="0.25">
      <c r="A262" s="4" t="s">
        <v>8</v>
      </c>
      <c r="B262" s="5">
        <v>42265</v>
      </c>
      <c r="C262" s="3">
        <v>45</v>
      </c>
      <c r="D262" s="3">
        <v>6686</v>
      </c>
      <c r="E262" s="3">
        <v>248159.94699999999</v>
      </c>
      <c r="F262">
        <f>VLOOKUP(YEAR(B262),'Frozen Customer Counts'!A:B,2,FALSE)</f>
        <v>869108</v>
      </c>
      <c r="G262">
        <f t="shared" si="8"/>
        <v>0.28553407286551269</v>
      </c>
      <c r="H262">
        <f t="shared" si="9"/>
        <v>-1.2533939124693672</v>
      </c>
    </row>
    <row r="263" spans="1:8" x14ac:dyDescent="0.25">
      <c r="A263" s="4" t="s">
        <v>8</v>
      </c>
      <c r="B263" s="5">
        <v>42266</v>
      </c>
      <c r="C263" s="3">
        <v>21</v>
      </c>
      <c r="D263" s="3">
        <v>1141</v>
      </c>
      <c r="E263" s="3">
        <v>148495.03200000001</v>
      </c>
      <c r="F263">
        <f>VLOOKUP(YEAR(B263),'Frozen Customer Counts'!A:B,2,FALSE)</f>
        <v>869108</v>
      </c>
      <c r="G263">
        <f t="shared" si="8"/>
        <v>0.17085912452767665</v>
      </c>
      <c r="H263">
        <f t="shared" si="9"/>
        <v>-1.766915895188</v>
      </c>
    </row>
    <row r="264" spans="1:8" x14ac:dyDescent="0.25">
      <c r="A264" s="4" t="s">
        <v>8</v>
      </c>
      <c r="B264" s="5">
        <v>42267</v>
      </c>
      <c r="C264" s="3">
        <v>24</v>
      </c>
      <c r="D264" s="3">
        <v>784</v>
      </c>
      <c r="E264" s="3">
        <v>111239.10100000001</v>
      </c>
      <c r="F264">
        <f>VLOOKUP(YEAR(B264),'Frozen Customer Counts'!A:B,2,FALSE)</f>
        <v>869108</v>
      </c>
      <c r="G264">
        <f t="shared" si="8"/>
        <v>0.12799226448266499</v>
      </c>
      <c r="H264">
        <f t="shared" si="9"/>
        <v>-2.0557854506178912</v>
      </c>
    </row>
    <row r="265" spans="1:8" x14ac:dyDescent="0.25">
      <c r="A265" s="4" t="s">
        <v>8</v>
      </c>
      <c r="B265" s="5">
        <v>42268</v>
      </c>
      <c r="C265" s="3">
        <v>34</v>
      </c>
      <c r="D265" s="3">
        <v>877</v>
      </c>
      <c r="E265" s="3">
        <v>349314.08199999999</v>
      </c>
      <c r="F265">
        <f>VLOOKUP(YEAR(B265),'Frozen Customer Counts'!A:B,2,FALSE)</f>
        <v>869108</v>
      </c>
      <c r="G265">
        <f t="shared" si="8"/>
        <v>0.40192252516373106</v>
      </c>
      <c r="H265">
        <f t="shared" si="9"/>
        <v>-0.91149593240997684</v>
      </c>
    </row>
    <row r="266" spans="1:8" x14ac:dyDescent="0.25">
      <c r="A266" s="4" t="s">
        <v>8</v>
      </c>
      <c r="B266" s="5">
        <v>42269</v>
      </c>
      <c r="C266" s="3">
        <v>44</v>
      </c>
      <c r="D266" s="3">
        <v>2486</v>
      </c>
      <c r="E266" s="3">
        <v>325151.717</v>
      </c>
      <c r="F266">
        <f>VLOOKUP(YEAR(B266),'Frozen Customer Counts'!A:B,2,FALSE)</f>
        <v>869108</v>
      </c>
      <c r="G266">
        <f t="shared" si="8"/>
        <v>0.37412118747037193</v>
      </c>
      <c r="H266">
        <f t="shared" si="9"/>
        <v>-0.98317550338476101</v>
      </c>
    </row>
    <row r="267" spans="1:8" x14ac:dyDescent="0.25">
      <c r="A267" s="4" t="s">
        <v>8</v>
      </c>
      <c r="B267" s="5">
        <v>42270</v>
      </c>
      <c r="C267" s="3">
        <v>28</v>
      </c>
      <c r="D267" s="3">
        <v>2264</v>
      </c>
      <c r="E267" s="3">
        <v>212022.89800000004</v>
      </c>
      <c r="F267">
        <f>VLOOKUP(YEAR(B267),'Frozen Customer Counts'!A:B,2,FALSE)</f>
        <v>869108</v>
      </c>
      <c r="G267">
        <f t="shared" si="8"/>
        <v>0.24395460403079944</v>
      </c>
      <c r="H267">
        <f t="shared" si="9"/>
        <v>-1.4107731200523081</v>
      </c>
    </row>
    <row r="268" spans="1:8" x14ac:dyDescent="0.25">
      <c r="A268" s="4" t="s">
        <v>8</v>
      </c>
      <c r="B268" s="5">
        <v>42271</v>
      </c>
      <c r="C268" s="3">
        <v>23</v>
      </c>
      <c r="D268" s="3">
        <v>598</v>
      </c>
      <c r="E268" s="3">
        <v>126337.69900000002</v>
      </c>
      <c r="F268">
        <f>VLOOKUP(YEAR(B268),'Frozen Customer Counts'!A:B,2,FALSE)</f>
        <v>869108</v>
      </c>
      <c r="G268">
        <f t="shared" si="8"/>
        <v>0.14536478665482314</v>
      </c>
      <c r="H268">
        <f t="shared" si="9"/>
        <v>-1.9285089257802051</v>
      </c>
    </row>
    <row r="269" spans="1:8" x14ac:dyDescent="0.25">
      <c r="A269" s="4" t="s">
        <v>8</v>
      </c>
      <c r="B269" s="5">
        <v>42272</v>
      </c>
      <c r="C269" s="3">
        <v>31</v>
      </c>
      <c r="D269" s="3">
        <v>3416</v>
      </c>
      <c r="E269" s="3">
        <v>248063.78399999999</v>
      </c>
      <c r="F269">
        <f>VLOOKUP(YEAR(B269),'Frozen Customer Counts'!A:B,2,FALSE)</f>
        <v>869108</v>
      </c>
      <c r="G269">
        <f t="shared" si="8"/>
        <v>0.28542342723804176</v>
      </c>
      <c r="H269">
        <f t="shared" si="9"/>
        <v>-1.2537814916809056</v>
      </c>
    </row>
    <row r="270" spans="1:8" x14ac:dyDescent="0.25">
      <c r="A270" s="4" t="s">
        <v>8</v>
      </c>
      <c r="B270" s="5">
        <v>42273</v>
      </c>
      <c r="C270" s="3">
        <v>14</v>
      </c>
      <c r="D270" s="3">
        <v>146</v>
      </c>
      <c r="E270" s="3">
        <v>23600.116999999998</v>
      </c>
      <c r="F270">
        <f>VLOOKUP(YEAR(B270),'Frozen Customer Counts'!A:B,2,FALSE)</f>
        <v>869108</v>
      </c>
      <c r="G270">
        <f t="shared" si="8"/>
        <v>2.7154412340008375E-2</v>
      </c>
      <c r="H270">
        <f t="shared" si="9"/>
        <v>-3.60621572867929</v>
      </c>
    </row>
    <row r="271" spans="1:8" x14ac:dyDescent="0.25">
      <c r="A271" s="4" t="s">
        <v>8</v>
      </c>
      <c r="B271" s="5">
        <v>42274</v>
      </c>
      <c r="C271" s="3">
        <v>24</v>
      </c>
      <c r="D271" s="3">
        <v>199</v>
      </c>
      <c r="E271" s="3">
        <v>87016.285000000018</v>
      </c>
      <c r="F271">
        <f>VLOOKUP(YEAR(B271),'Frozen Customer Counts'!A:B,2,FALSE)</f>
        <v>869108</v>
      </c>
      <c r="G271">
        <f t="shared" si="8"/>
        <v>0.10012137156717003</v>
      </c>
      <c r="H271">
        <f t="shared" si="9"/>
        <v>-2.301372113279776</v>
      </c>
    </row>
    <row r="272" spans="1:8" x14ac:dyDescent="0.25">
      <c r="A272" s="4" t="s">
        <v>8</v>
      </c>
      <c r="B272" s="5">
        <v>42275</v>
      </c>
      <c r="C272" s="3">
        <v>32</v>
      </c>
      <c r="D272" s="3">
        <v>818</v>
      </c>
      <c r="E272" s="3">
        <v>164839.32700000002</v>
      </c>
      <c r="F272">
        <f>VLOOKUP(YEAR(B272),'Frozen Customer Counts'!A:B,2,FALSE)</f>
        <v>869108</v>
      </c>
      <c r="G272">
        <f t="shared" si="8"/>
        <v>0.18966495188169941</v>
      </c>
      <c r="H272">
        <f t="shared" si="9"/>
        <v>-1.662496174610308</v>
      </c>
    </row>
    <row r="273" spans="1:8" x14ac:dyDescent="0.25">
      <c r="A273" s="4" t="s">
        <v>8</v>
      </c>
      <c r="B273" s="5">
        <v>42276</v>
      </c>
      <c r="C273" s="3">
        <v>28</v>
      </c>
      <c r="D273" s="3">
        <v>485</v>
      </c>
      <c r="E273" s="3">
        <v>80444.867000000013</v>
      </c>
      <c r="F273">
        <f>VLOOKUP(YEAR(B273),'Frozen Customer Counts'!A:B,2,FALSE)</f>
        <v>869108</v>
      </c>
      <c r="G273">
        <f t="shared" si="8"/>
        <v>9.2560265237461872E-2</v>
      </c>
      <c r="H273">
        <f t="shared" si="9"/>
        <v>-2.3798953305275519</v>
      </c>
    </row>
    <row r="274" spans="1:8" x14ac:dyDescent="0.25">
      <c r="A274" s="4" t="s">
        <v>8</v>
      </c>
      <c r="B274" s="5">
        <v>42277</v>
      </c>
      <c r="C274" s="3">
        <v>26</v>
      </c>
      <c r="D274" s="3">
        <v>325</v>
      </c>
      <c r="E274" s="3">
        <v>54559.182000000015</v>
      </c>
      <c r="F274">
        <f>VLOOKUP(YEAR(B274),'Frozen Customer Counts'!A:B,2,FALSE)</f>
        <v>869108</v>
      </c>
      <c r="G274">
        <f t="shared" si="8"/>
        <v>6.2776066956005488E-2</v>
      </c>
      <c r="H274">
        <f t="shared" si="9"/>
        <v>-2.7681813775714899</v>
      </c>
    </row>
    <row r="275" spans="1:8" x14ac:dyDescent="0.25">
      <c r="A275" s="4" t="s">
        <v>8</v>
      </c>
      <c r="B275" s="5">
        <v>42278</v>
      </c>
      <c r="C275" s="3">
        <v>31</v>
      </c>
      <c r="D275" s="3">
        <v>636</v>
      </c>
      <c r="E275" s="3">
        <v>166822.81700000001</v>
      </c>
      <c r="F275">
        <f>VLOOKUP(YEAR(B275),'Frozen Customer Counts'!A:B,2,FALSE)</f>
        <v>869108</v>
      </c>
      <c r="G275">
        <f t="shared" si="8"/>
        <v>0.19194716536955131</v>
      </c>
      <c r="H275">
        <f t="shared" si="9"/>
        <v>-1.6505351251903404</v>
      </c>
    </row>
    <row r="276" spans="1:8" x14ac:dyDescent="0.25">
      <c r="A276" s="4" t="s">
        <v>8</v>
      </c>
      <c r="B276" s="5">
        <v>42279</v>
      </c>
      <c r="C276" s="3">
        <v>47</v>
      </c>
      <c r="D276" s="3">
        <v>4788</v>
      </c>
      <c r="E276" s="3">
        <v>687314.35200000019</v>
      </c>
      <c r="F276">
        <f>VLOOKUP(YEAR(B276),'Frozen Customer Counts'!A:B,2,FALSE)</f>
        <v>869108</v>
      </c>
      <c r="G276">
        <f t="shared" si="8"/>
        <v>0.79082732180580573</v>
      </c>
      <c r="H276">
        <f t="shared" si="9"/>
        <v>-0.23467563870510089</v>
      </c>
    </row>
    <row r="277" spans="1:8" x14ac:dyDescent="0.25">
      <c r="A277" s="4" t="s">
        <v>8</v>
      </c>
      <c r="B277" s="5">
        <v>42280</v>
      </c>
      <c r="C277" s="3">
        <v>35</v>
      </c>
      <c r="D277" s="3">
        <v>3754</v>
      </c>
      <c r="E277" s="3">
        <v>619679.80099999974</v>
      </c>
      <c r="F277">
        <f>VLOOKUP(YEAR(B277),'Frozen Customer Counts'!A:B,2,FALSE)</f>
        <v>869108</v>
      </c>
      <c r="G277">
        <f t="shared" si="8"/>
        <v>0.71300667005711571</v>
      </c>
      <c r="H277">
        <f t="shared" si="9"/>
        <v>-0.33826450369278221</v>
      </c>
    </row>
    <row r="278" spans="1:8" x14ac:dyDescent="0.25">
      <c r="A278" s="4" t="s">
        <v>8</v>
      </c>
      <c r="B278" s="5">
        <v>42281</v>
      </c>
      <c r="C278" s="3">
        <v>32</v>
      </c>
      <c r="D278" s="3">
        <v>803</v>
      </c>
      <c r="E278" s="3">
        <v>159719.06799999997</v>
      </c>
      <c r="F278">
        <f>VLOOKUP(YEAR(B278),'Frozen Customer Counts'!A:B,2,FALSE)</f>
        <v>869108</v>
      </c>
      <c r="G278">
        <f t="shared" si="8"/>
        <v>0.18377355633592141</v>
      </c>
      <c r="H278">
        <f t="shared" si="9"/>
        <v>-1.6940509513593087</v>
      </c>
    </row>
    <row r="279" spans="1:8" x14ac:dyDescent="0.25">
      <c r="A279" s="4" t="s">
        <v>8</v>
      </c>
      <c r="B279" s="5">
        <v>42282</v>
      </c>
      <c r="C279" s="3">
        <v>37</v>
      </c>
      <c r="D279" s="3">
        <v>3977</v>
      </c>
      <c r="E279" s="3">
        <v>127838.08300000001</v>
      </c>
      <c r="F279">
        <f>VLOOKUP(YEAR(B279),'Frozen Customer Counts'!A:B,2,FALSE)</f>
        <v>869108</v>
      </c>
      <c r="G279">
        <f t="shared" si="8"/>
        <v>0.14709113596929266</v>
      </c>
      <c r="H279">
        <f t="shared" si="9"/>
        <v>-1.9167029117267835</v>
      </c>
    </row>
    <row r="280" spans="1:8" x14ac:dyDescent="0.25">
      <c r="A280" s="4" t="s">
        <v>8</v>
      </c>
      <c r="B280" s="5">
        <v>42283</v>
      </c>
      <c r="C280" s="3">
        <v>36</v>
      </c>
      <c r="D280" s="3">
        <v>604</v>
      </c>
      <c r="E280" s="3">
        <v>180772.24899999998</v>
      </c>
      <c r="F280">
        <f>VLOOKUP(YEAR(B280),'Frozen Customer Counts'!A:B,2,FALSE)</f>
        <v>869108</v>
      </c>
      <c r="G280">
        <f t="shared" si="8"/>
        <v>0.20799745140995132</v>
      </c>
      <c r="H280">
        <f t="shared" si="9"/>
        <v>-1.5702294521926581</v>
      </c>
    </row>
    <row r="281" spans="1:8" x14ac:dyDescent="0.25">
      <c r="A281" s="4" t="s">
        <v>8</v>
      </c>
      <c r="B281" s="5">
        <v>42284</v>
      </c>
      <c r="C281" s="3">
        <v>31</v>
      </c>
      <c r="D281" s="3">
        <v>2042</v>
      </c>
      <c r="E281" s="3">
        <v>171678.76000000007</v>
      </c>
      <c r="F281">
        <f>VLOOKUP(YEAR(B281),'Frozen Customer Counts'!A:B,2,FALSE)</f>
        <v>869108</v>
      </c>
      <c r="G281">
        <f t="shared" si="8"/>
        <v>0.197534437607294</v>
      </c>
      <c r="H281">
        <f t="shared" si="9"/>
        <v>-1.6218423422093606</v>
      </c>
    </row>
    <row r="282" spans="1:8" x14ac:dyDescent="0.25">
      <c r="A282" s="4" t="s">
        <v>8</v>
      </c>
      <c r="B282" s="5">
        <v>42285</v>
      </c>
      <c r="C282" s="3">
        <v>18</v>
      </c>
      <c r="D282" s="3">
        <v>214</v>
      </c>
      <c r="E282" s="3">
        <v>28823.148999999998</v>
      </c>
      <c r="F282">
        <f>VLOOKUP(YEAR(B282),'Frozen Customer Counts'!A:B,2,FALSE)</f>
        <v>869108</v>
      </c>
      <c r="G282">
        <f t="shared" si="8"/>
        <v>3.3164059012228631E-2</v>
      </c>
      <c r="H282">
        <f t="shared" si="9"/>
        <v>-3.4062885493235053</v>
      </c>
    </row>
    <row r="283" spans="1:8" x14ac:dyDescent="0.25">
      <c r="A283" s="4" t="s">
        <v>8</v>
      </c>
      <c r="B283" s="5">
        <v>42286</v>
      </c>
      <c r="C283" s="3">
        <v>30</v>
      </c>
      <c r="D283" s="3">
        <v>935</v>
      </c>
      <c r="E283" s="3">
        <v>158778.93299999996</v>
      </c>
      <c r="F283">
        <f>VLOOKUP(YEAR(B283),'Frozen Customer Counts'!A:B,2,FALSE)</f>
        <v>869108</v>
      </c>
      <c r="G283">
        <f t="shared" si="8"/>
        <v>0.1826918323154314</v>
      </c>
      <c r="H283">
        <f t="shared" si="9"/>
        <v>-1.6999545220412193</v>
      </c>
    </row>
    <row r="284" spans="1:8" x14ac:dyDescent="0.25">
      <c r="A284" s="4" t="s">
        <v>8</v>
      </c>
      <c r="B284" s="5">
        <v>42287</v>
      </c>
      <c r="C284" s="3">
        <v>29</v>
      </c>
      <c r="D284" s="3">
        <v>2878</v>
      </c>
      <c r="E284" s="3">
        <v>610315.38399999985</v>
      </c>
      <c r="F284">
        <f>VLOOKUP(YEAR(B284),'Frozen Customer Counts'!A:B,2,FALSE)</f>
        <v>869108</v>
      </c>
      <c r="G284">
        <f t="shared" si="8"/>
        <v>0.70223192514624166</v>
      </c>
      <c r="H284">
        <f t="shared" si="9"/>
        <v>-0.35349155181782249</v>
      </c>
    </row>
    <row r="285" spans="1:8" x14ac:dyDescent="0.25">
      <c r="A285" s="4" t="s">
        <v>8</v>
      </c>
      <c r="B285" s="5">
        <v>42288</v>
      </c>
      <c r="C285" s="3">
        <v>14</v>
      </c>
      <c r="D285" s="3">
        <v>376</v>
      </c>
      <c r="E285" s="3">
        <v>35391.817000000003</v>
      </c>
      <c r="F285">
        <f>VLOOKUP(YEAR(B285),'Frozen Customer Counts'!A:B,2,FALSE)</f>
        <v>869108</v>
      </c>
      <c r="G285">
        <f t="shared" si="8"/>
        <v>4.0722001178219509E-2</v>
      </c>
      <c r="H285">
        <f t="shared" si="9"/>
        <v>-3.2009867630992184</v>
      </c>
    </row>
    <row r="286" spans="1:8" x14ac:dyDescent="0.25">
      <c r="A286" s="4" t="s">
        <v>8</v>
      </c>
      <c r="B286" s="5">
        <v>42289</v>
      </c>
      <c r="C286" s="3">
        <v>27</v>
      </c>
      <c r="D286" s="3">
        <v>490</v>
      </c>
      <c r="E286" s="3">
        <v>32548.350000000009</v>
      </c>
      <c r="F286">
        <f>VLOOKUP(YEAR(B286),'Frozen Customer Counts'!A:B,2,FALSE)</f>
        <v>869108</v>
      </c>
      <c r="G286">
        <f t="shared" si="8"/>
        <v>3.745029386451397E-2</v>
      </c>
      <c r="H286">
        <f t="shared" si="9"/>
        <v>-3.2847407222001896</v>
      </c>
    </row>
    <row r="287" spans="1:8" x14ac:dyDescent="0.25">
      <c r="A287" s="4" t="s">
        <v>8</v>
      </c>
      <c r="B287" s="5">
        <v>42290</v>
      </c>
      <c r="C287" s="3">
        <v>30</v>
      </c>
      <c r="D287" s="3">
        <v>1382</v>
      </c>
      <c r="E287" s="3">
        <v>412510.277</v>
      </c>
      <c r="F287">
        <f>VLOOKUP(YEAR(B287),'Frozen Customer Counts'!A:B,2,FALSE)</f>
        <v>869108</v>
      </c>
      <c r="G287">
        <f t="shared" si="8"/>
        <v>0.47463638235984479</v>
      </c>
      <c r="H287">
        <f t="shared" si="9"/>
        <v>-0.7452062789219015</v>
      </c>
    </row>
    <row r="288" spans="1:8" x14ac:dyDescent="0.25">
      <c r="A288" s="4" t="s">
        <v>8</v>
      </c>
      <c r="B288" s="5">
        <v>42291</v>
      </c>
      <c r="C288" s="3">
        <v>24</v>
      </c>
      <c r="D288" s="3">
        <v>215</v>
      </c>
      <c r="E288" s="3">
        <v>32667.401999999998</v>
      </c>
      <c r="F288">
        <f>VLOOKUP(YEAR(B288),'Frozen Customer Counts'!A:B,2,FALSE)</f>
        <v>869108</v>
      </c>
      <c r="G288">
        <f t="shared" si="8"/>
        <v>3.7587275689557567E-2</v>
      </c>
      <c r="H288">
        <f t="shared" si="9"/>
        <v>-3.2810896983724911</v>
      </c>
    </row>
    <row r="289" spans="1:8" x14ac:dyDescent="0.25">
      <c r="A289" s="4" t="s">
        <v>8</v>
      </c>
      <c r="B289" s="5">
        <v>42292</v>
      </c>
      <c r="C289" s="3">
        <v>23</v>
      </c>
      <c r="D289" s="3">
        <v>725</v>
      </c>
      <c r="E289" s="3">
        <v>98489.452999999994</v>
      </c>
      <c r="F289">
        <f>VLOOKUP(YEAR(B289),'Frozen Customer Counts'!A:B,2,FALSE)</f>
        <v>869108</v>
      </c>
      <c r="G289">
        <f t="shared" si="8"/>
        <v>0.1133224558973108</v>
      </c>
      <c r="H289">
        <f t="shared" si="9"/>
        <v>-2.1775179320228322</v>
      </c>
    </row>
    <row r="290" spans="1:8" x14ac:dyDescent="0.25">
      <c r="A290" s="4" t="s">
        <v>8</v>
      </c>
      <c r="B290" s="5">
        <v>42293</v>
      </c>
      <c r="C290" s="3">
        <v>26</v>
      </c>
      <c r="D290" s="3">
        <v>227</v>
      </c>
      <c r="E290" s="3">
        <v>34881.450999999994</v>
      </c>
      <c r="F290">
        <f>VLOOKUP(YEAR(B290),'Frozen Customer Counts'!A:B,2,FALSE)</f>
        <v>869108</v>
      </c>
      <c r="G290">
        <f t="shared" si="8"/>
        <v>4.0134771512861454E-2</v>
      </c>
      <c r="H290">
        <f t="shared" si="9"/>
        <v>-3.2155122003795098</v>
      </c>
    </row>
    <row r="291" spans="1:8" x14ac:dyDescent="0.25">
      <c r="A291" s="4" t="s">
        <v>8</v>
      </c>
      <c r="B291" s="5">
        <v>42294</v>
      </c>
      <c r="C291" s="3">
        <v>22</v>
      </c>
      <c r="D291" s="3">
        <v>887</v>
      </c>
      <c r="E291" s="3">
        <v>95554.203000000009</v>
      </c>
      <c r="F291">
        <f>VLOOKUP(YEAR(B291),'Frozen Customer Counts'!A:B,2,FALSE)</f>
        <v>869108</v>
      </c>
      <c r="G291">
        <f t="shared" si="8"/>
        <v>0.10994514260598223</v>
      </c>
      <c r="H291">
        <f t="shared" si="9"/>
        <v>-2.2077737411656906</v>
      </c>
    </row>
    <row r="292" spans="1:8" x14ac:dyDescent="0.25">
      <c r="A292" s="4" t="s">
        <v>8</v>
      </c>
      <c r="B292" s="5">
        <v>42295</v>
      </c>
      <c r="C292" s="3">
        <v>43</v>
      </c>
      <c r="D292" s="3">
        <v>3644</v>
      </c>
      <c r="E292" s="3">
        <v>807661.63800000015</v>
      </c>
      <c r="F292">
        <f>VLOOKUP(YEAR(B292),'Frozen Customer Counts'!A:B,2,FALSE)</f>
        <v>869108</v>
      </c>
      <c r="G292">
        <f t="shared" si="8"/>
        <v>0.92929950938203321</v>
      </c>
      <c r="H292">
        <f t="shared" si="9"/>
        <v>-7.332419236256052E-2</v>
      </c>
    </row>
    <row r="293" spans="1:8" x14ac:dyDescent="0.25">
      <c r="A293" s="4" t="s">
        <v>8</v>
      </c>
      <c r="B293" s="5">
        <v>42296</v>
      </c>
      <c r="C293" s="3">
        <v>49</v>
      </c>
      <c r="D293" s="3">
        <v>3109</v>
      </c>
      <c r="E293" s="3">
        <v>479609.0349999998</v>
      </c>
      <c r="F293">
        <f>VLOOKUP(YEAR(B293),'Frozen Customer Counts'!A:B,2,FALSE)</f>
        <v>869108</v>
      </c>
      <c r="G293">
        <f t="shared" si="8"/>
        <v>0.55184054801014348</v>
      </c>
      <c r="H293">
        <f t="shared" si="9"/>
        <v>-0.59449613673425683</v>
      </c>
    </row>
    <row r="294" spans="1:8" x14ac:dyDescent="0.25">
      <c r="A294" s="4" t="s">
        <v>8</v>
      </c>
      <c r="B294" s="5">
        <v>42297</v>
      </c>
      <c r="C294" s="3">
        <v>35</v>
      </c>
      <c r="D294" s="3">
        <v>3548</v>
      </c>
      <c r="E294" s="3">
        <v>603343.51799999992</v>
      </c>
      <c r="F294">
        <f>VLOOKUP(YEAR(B294),'Frozen Customer Counts'!A:B,2,FALSE)</f>
        <v>869108</v>
      </c>
      <c r="G294">
        <f t="shared" si="8"/>
        <v>0.69421006135025787</v>
      </c>
      <c r="H294">
        <f t="shared" si="9"/>
        <v>-0.36498068221341579</v>
      </c>
    </row>
    <row r="295" spans="1:8" x14ac:dyDescent="0.25">
      <c r="A295" s="4" t="s">
        <v>8</v>
      </c>
      <c r="B295" s="5">
        <v>42298</v>
      </c>
      <c r="C295" s="3">
        <v>30</v>
      </c>
      <c r="D295" s="3">
        <v>3060</v>
      </c>
      <c r="E295" s="3">
        <v>235128.72100000005</v>
      </c>
      <c r="F295">
        <f>VLOOKUP(YEAR(B295),'Frozen Customer Counts'!A:B,2,FALSE)</f>
        <v>869108</v>
      </c>
      <c r="G295">
        <f t="shared" si="8"/>
        <v>0.27054027922881857</v>
      </c>
      <c r="H295">
        <f t="shared" si="9"/>
        <v>-1.3073342852050456</v>
      </c>
    </row>
    <row r="296" spans="1:8" x14ac:dyDescent="0.25">
      <c r="A296" s="4" t="s">
        <v>8</v>
      </c>
      <c r="B296" s="5">
        <v>42299</v>
      </c>
      <c r="C296" s="3">
        <v>23</v>
      </c>
      <c r="D296" s="3">
        <v>1197</v>
      </c>
      <c r="E296" s="3">
        <v>253841.58200000002</v>
      </c>
      <c r="F296">
        <f>VLOOKUP(YEAR(B296),'Frozen Customer Counts'!A:B,2,FALSE)</f>
        <v>869108</v>
      </c>
      <c r="G296">
        <f t="shared" si="8"/>
        <v>0.29207139043709185</v>
      </c>
      <c r="H296">
        <f t="shared" si="9"/>
        <v>-1.2307570187978669</v>
      </c>
    </row>
    <row r="297" spans="1:8" x14ac:dyDescent="0.25">
      <c r="A297" s="4" t="s">
        <v>8</v>
      </c>
      <c r="B297" s="5">
        <v>42300</v>
      </c>
      <c r="C297" s="3">
        <v>25</v>
      </c>
      <c r="D297" s="3">
        <v>403</v>
      </c>
      <c r="E297" s="3">
        <v>59864.448999999986</v>
      </c>
      <c r="F297">
        <f>VLOOKUP(YEAR(B297),'Frozen Customer Counts'!A:B,2,FALSE)</f>
        <v>869108</v>
      </c>
      <c r="G297">
        <f t="shared" si="8"/>
        <v>6.8880333629422336E-2</v>
      </c>
      <c r="H297">
        <f t="shared" si="9"/>
        <v>-2.6753845752416634</v>
      </c>
    </row>
    <row r="298" spans="1:8" x14ac:dyDescent="0.25">
      <c r="A298" s="4" t="s">
        <v>8</v>
      </c>
      <c r="B298" s="5">
        <v>42301</v>
      </c>
      <c r="C298" s="3">
        <v>38</v>
      </c>
      <c r="D298" s="3">
        <v>1598</v>
      </c>
      <c r="E298" s="3">
        <v>35203</v>
      </c>
      <c r="F298">
        <f>VLOOKUP(YEAR(B298),'Frozen Customer Counts'!A:B,2,FALSE)</f>
        <v>869108</v>
      </c>
      <c r="G298">
        <f t="shared" si="8"/>
        <v>4.0504747396180915E-2</v>
      </c>
      <c r="H298">
        <f t="shared" si="9"/>
        <v>-3.206336092080543</v>
      </c>
    </row>
    <row r="299" spans="1:8" x14ac:dyDescent="0.25">
      <c r="A299" s="4" t="s">
        <v>8</v>
      </c>
      <c r="B299" s="5">
        <v>42302</v>
      </c>
      <c r="C299" s="3">
        <v>19</v>
      </c>
      <c r="D299" s="3">
        <v>391</v>
      </c>
      <c r="E299" s="3">
        <v>111271.51700000002</v>
      </c>
      <c r="F299">
        <f>VLOOKUP(YEAR(B299),'Frozen Customer Counts'!A:B,2,FALSE)</f>
        <v>869108</v>
      </c>
      <c r="G299">
        <f t="shared" si="8"/>
        <v>0.12802956249395936</v>
      </c>
      <c r="H299">
        <f t="shared" si="9"/>
        <v>-2.0554940847449208</v>
      </c>
    </row>
    <row r="300" spans="1:8" x14ac:dyDescent="0.25">
      <c r="A300" s="4" t="s">
        <v>8</v>
      </c>
      <c r="B300" s="5">
        <v>42303</v>
      </c>
      <c r="C300" s="3">
        <v>30</v>
      </c>
      <c r="D300" s="3">
        <v>1221</v>
      </c>
      <c r="E300" s="3">
        <v>68828.202000000005</v>
      </c>
      <c r="F300">
        <f>VLOOKUP(YEAR(B300),'Frozen Customer Counts'!A:B,2,FALSE)</f>
        <v>869108</v>
      </c>
      <c r="G300">
        <f t="shared" si="8"/>
        <v>7.9194072543343291E-2</v>
      </c>
      <c r="H300">
        <f t="shared" si="9"/>
        <v>-2.5358538245869844</v>
      </c>
    </row>
    <row r="301" spans="1:8" x14ac:dyDescent="0.25">
      <c r="A301" s="4" t="s">
        <v>8</v>
      </c>
      <c r="B301" s="5">
        <v>42304</v>
      </c>
      <c r="C301" s="3">
        <v>32</v>
      </c>
      <c r="D301" s="3">
        <v>1896</v>
      </c>
      <c r="E301" s="3">
        <v>172771.59700000004</v>
      </c>
      <c r="F301">
        <f>VLOOKUP(YEAR(B301),'Frozen Customer Counts'!A:B,2,FALSE)</f>
        <v>869108</v>
      </c>
      <c r="G301">
        <f t="shared" si="8"/>
        <v>0.19879186131067719</v>
      </c>
      <c r="H301">
        <f t="shared" si="9"/>
        <v>-1.6154969246787911</v>
      </c>
    </row>
    <row r="302" spans="1:8" x14ac:dyDescent="0.25">
      <c r="A302" s="4" t="s">
        <v>8</v>
      </c>
      <c r="B302" s="5">
        <v>42305</v>
      </c>
      <c r="C302" s="3">
        <v>24</v>
      </c>
      <c r="D302" s="3">
        <v>3046</v>
      </c>
      <c r="E302" s="3">
        <v>609376.27099999995</v>
      </c>
      <c r="F302">
        <f>VLOOKUP(YEAR(B302),'Frozen Customer Counts'!A:B,2,FALSE)</f>
        <v>869108</v>
      </c>
      <c r="G302">
        <f t="shared" si="8"/>
        <v>0.70115137704404973</v>
      </c>
      <c r="H302">
        <f t="shared" si="9"/>
        <v>-0.35503147083215786</v>
      </c>
    </row>
    <row r="303" spans="1:8" x14ac:dyDescent="0.25">
      <c r="A303" s="4" t="s">
        <v>8</v>
      </c>
      <c r="B303" s="5">
        <v>42306</v>
      </c>
      <c r="C303" s="3">
        <v>31</v>
      </c>
      <c r="D303" s="3">
        <v>1713</v>
      </c>
      <c r="E303" s="3">
        <v>109577.23</v>
      </c>
      <c r="F303">
        <f>VLOOKUP(YEAR(B303),'Frozen Customer Counts'!A:B,2,FALSE)</f>
        <v>869108</v>
      </c>
      <c r="G303">
        <f t="shared" si="8"/>
        <v>0.12608010742048167</v>
      </c>
      <c r="H303">
        <f t="shared" si="9"/>
        <v>-2.0708378008703798</v>
      </c>
    </row>
    <row r="304" spans="1:8" x14ac:dyDescent="0.25">
      <c r="A304" s="4" t="s">
        <v>8</v>
      </c>
      <c r="B304" s="5">
        <v>42307</v>
      </c>
      <c r="C304" s="3">
        <v>48</v>
      </c>
      <c r="D304" s="3">
        <v>5141</v>
      </c>
      <c r="E304" s="3">
        <v>200493.94</v>
      </c>
      <c r="F304">
        <f>VLOOKUP(YEAR(B304),'Frozen Customer Counts'!A:B,2,FALSE)</f>
        <v>869108</v>
      </c>
      <c r="G304">
        <f t="shared" si="8"/>
        <v>0.23068932744837237</v>
      </c>
      <c r="H304">
        <f t="shared" si="9"/>
        <v>-1.4666833764747305</v>
      </c>
    </row>
    <row r="305" spans="1:8" x14ac:dyDescent="0.25">
      <c r="A305" s="4" t="s">
        <v>8</v>
      </c>
      <c r="B305" s="5">
        <v>42308</v>
      </c>
      <c r="C305" s="3">
        <v>16</v>
      </c>
      <c r="D305" s="3">
        <v>2509</v>
      </c>
      <c r="E305" s="3">
        <v>251039.49900000004</v>
      </c>
      <c r="F305">
        <f>VLOOKUP(YEAR(B305),'Frozen Customer Counts'!A:B,2,FALSE)</f>
        <v>869108</v>
      </c>
      <c r="G305">
        <f t="shared" si="8"/>
        <v>0.28884729976021395</v>
      </c>
      <c r="H305">
        <f t="shared" si="9"/>
        <v>-1.2418571050408496</v>
      </c>
    </row>
    <row r="306" spans="1:8" x14ac:dyDescent="0.25">
      <c r="A306" s="4" t="s">
        <v>8</v>
      </c>
      <c r="B306" s="5">
        <v>42309</v>
      </c>
      <c r="C306" s="3">
        <v>22</v>
      </c>
      <c r="D306" s="3">
        <v>697</v>
      </c>
      <c r="E306" s="3">
        <v>111204.03199999999</v>
      </c>
      <c r="F306">
        <f>VLOOKUP(YEAR(B306),'Frozen Customer Counts'!A:B,2,FALSE)</f>
        <v>869108</v>
      </c>
      <c r="G306">
        <f t="shared" si="8"/>
        <v>0.1279519139163372</v>
      </c>
      <c r="H306">
        <f t="shared" si="9"/>
        <v>-2.0561007581737378</v>
      </c>
    </row>
    <row r="307" spans="1:8" x14ac:dyDescent="0.25">
      <c r="A307" s="4" t="s">
        <v>8</v>
      </c>
      <c r="B307" s="5">
        <v>42310</v>
      </c>
      <c r="C307" s="3">
        <v>29</v>
      </c>
      <c r="D307" s="3">
        <v>693</v>
      </c>
      <c r="E307" s="3">
        <v>62666.120999999999</v>
      </c>
      <c r="F307">
        <f>VLOOKUP(YEAR(B307),'Frozen Customer Counts'!A:B,2,FALSE)</f>
        <v>869108</v>
      </c>
      <c r="G307">
        <f t="shared" si="8"/>
        <v>7.2103951407650135E-2</v>
      </c>
      <c r="H307">
        <f t="shared" si="9"/>
        <v>-2.6296464316485633</v>
      </c>
    </row>
    <row r="308" spans="1:8" x14ac:dyDescent="0.25">
      <c r="A308" s="4" t="s">
        <v>8</v>
      </c>
      <c r="B308" s="5">
        <v>42311</v>
      </c>
      <c r="C308" s="3">
        <v>114</v>
      </c>
      <c r="D308" s="3">
        <v>12650</v>
      </c>
      <c r="E308" s="3">
        <v>1439591.6129999997</v>
      </c>
      <c r="F308">
        <f>VLOOKUP(YEAR(B308),'Frozen Customer Counts'!A:B,2,FALSE)</f>
        <v>869108</v>
      </c>
      <c r="G308">
        <f t="shared" si="8"/>
        <v>1.6564012907486754</v>
      </c>
      <c r="H308">
        <f t="shared" si="9"/>
        <v>0.50464735193835297</v>
      </c>
    </row>
    <row r="309" spans="1:8" x14ac:dyDescent="0.25">
      <c r="A309" s="4" t="s">
        <v>8</v>
      </c>
      <c r="B309" s="5">
        <v>42312</v>
      </c>
      <c r="C309" s="3">
        <v>45</v>
      </c>
      <c r="D309" s="3">
        <v>1610</v>
      </c>
      <c r="E309" s="3">
        <v>257086.533</v>
      </c>
      <c r="F309">
        <f>VLOOKUP(YEAR(B309),'Frozen Customer Counts'!A:B,2,FALSE)</f>
        <v>869108</v>
      </c>
      <c r="G309">
        <f t="shared" si="8"/>
        <v>0.29580504724384082</v>
      </c>
      <c r="H309">
        <f t="shared" si="9"/>
        <v>-1.2180546658224738</v>
      </c>
    </row>
    <row r="310" spans="1:8" x14ac:dyDescent="0.25">
      <c r="A310" s="4" t="s">
        <v>8</v>
      </c>
      <c r="B310" s="5">
        <v>42313</v>
      </c>
      <c r="C310" s="3">
        <v>34</v>
      </c>
      <c r="D310" s="3">
        <v>1171</v>
      </c>
      <c r="E310" s="3">
        <v>138109.88200000004</v>
      </c>
      <c r="F310">
        <f>VLOOKUP(YEAR(B310),'Frozen Customer Counts'!A:B,2,FALSE)</f>
        <v>869108</v>
      </c>
      <c r="G310">
        <f t="shared" si="8"/>
        <v>0.15890991913548147</v>
      </c>
      <c r="H310">
        <f t="shared" si="9"/>
        <v>-1.8394177836276386</v>
      </c>
    </row>
    <row r="311" spans="1:8" x14ac:dyDescent="0.25">
      <c r="A311" s="4" t="s">
        <v>8</v>
      </c>
      <c r="B311" s="5">
        <v>42314</v>
      </c>
      <c r="C311" s="3">
        <v>25</v>
      </c>
      <c r="D311" s="3">
        <v>281</v>
      </c>
      <c r="E311" s="3">
        <v>54885.75</v>
      </c>
      <c r="F311">
        <f>VLOOKUP(YEAR(B311),'Frozen Customer Counts'!A:B,2,FALSE)</f>
        <v>869108</v>
      </c>
      <c r="G311">
        <f t="shared" si="8"/>
        <v>6.3151817725760201E-2</v>
      </c>
      <c r="H311">
        <f t="shared" si="9"/>
        <v>-2.7622136463439939</v>
      </c>
    </row>
    <row r="312" spans="1:8" x14ac:dyDescent="0.25">
      <c r="A312" s="4" t="s">
        <v>8</v>
      </c>
      <c r="B312" s="5">
        <v>42315</v>
      </c>
      <c r="C312" s="3">
        <v>39</v>
      </c>
      <c r="D312" s="3">
        <v>9593</v>
      </c>
      <c r="E312" s="3">
        <v>1683690.1189999997</v>
      </c>
      <c r="F312">
        <f>VLOOKUP(YEAR(B312),'Frozen Customer Counts'!A:B,2,FALSE)</f>
        <v>869108</v>
      </c>
      <c r="G312">
        <f t="shared" si="8"/>
        <v>1.937262249340703</v>
      </c>
      <c r="H312">
        <f t="shared" si="9"/>
        <v>0.66127576469817317</v>
      </c>
    </row>
    <row r="313" spans="1:8" x14ac:dyDescent="0.25">
      <c r="A313" s="4" t="s">
        <v>8</v>
      </c>
      <c r="B313" s="5">
        <v>42316</v>
      </c>
      <c r="C313" s="3">
        <v>21</v>
      </c>
      <c r="D313" s="3">
        <v>91</v>
      </c>
      <c r="E313" s="3">
        <v>26128.232000000004</v>
      </c>
      <c r="F313">
        <f>VLOOKUP(YEAR(B313),'Frozen Customer Counts'!A:B,2,FALSE)</f>
        <v>869108</v>
      </c>
      <c r="G313">
        <f t="shared" si="8"/>
        <v>3.0063274069505749E-2</v>
      </c>
      <c r="H313">
        <f t="shared" si="9"/>
        <v>-3.5044509827738608</v>
      </c>
    </row>
    <row r="314" spans="1:8" x14ac:dyDescent="0.25">
      <c r="A314" s="4" t="s">
        <v>8</v>
      </c>
      <c r="B314" s="5">
        <v>42317</v>
      </c>
      <c r="C314" s="3">
        <v>61</v>
      </c>
      <c r="D314" s="3">
        <v>1055</v>
      </c>
      <c r="E314" s="3">
        <v>149551.11400000006</v>
      </c>
      <c r="F314">
        <f>VLOOKUP(YEAR(B314),'Frozen Customer Counts'!A:B,2,FALSE)</f>
        <v>869108</v>
      </c>
      <c r="G314">
        <f t="shared" si="8"/>
        <v>0.17207425774472224</v>
      </c>
      <c r="H314">
        <f t="shared" si="9"/>
        <v>-1.7598291642637627</v>
      </c>
    </row>
    <row r="315" spans="1:8" x14ac:dyDescent="0.25">
      <c r="A315" s="4" t="s">
        <v>8</v>
      </c>
      <c r="B315" s="5">
        <v>42318</v>
      </c>
      <c r="C315" s="3">
        <v>38</v>
      </c>
      <c r="D315" s="3">
        <v>1291</v>
      </c>
      <c r="E315" s="3">
        <v>182350.64400000003</v>
      </c>
      <c r="F315">
        <f>VLOOKUP(YEAR(B315),'Frozen Customer Counts'!A:B,2,FALSE)</f>
        <v>869108</v>
      </c>
      <c r="G315">
        <f t="shared" si="8"/>
        <v>0.20981356057014783</v>
      </c>
      <c r="H315">
        <f t="shared" si="9"/>
        <v>-1.5615359494073653</v>
      </c>
    </row>
    <row r="316" spans="1:8" x14ac:dyDescent="0.25">
      <c r="A316" s="4" t="s">
        <v>8</v>
      </c>
      <c r="B316" s="5">
        <v>42319</v>
      </c>
      <c r="C316" s="3">
        <v>33</v>
      </c>
      <c r="D316" s="3">
        <v>321</v>
      </c>
      <c r="E316" s="3">
        <v>40066.203999999998</v>
      </c>
      <c r="F316">
        <f>VLOOKUP(YEAR(B316),'Frozen Customer Counts'!A:B,2,FALSE)</f>
        <v>869108</v>
      </c>
      <c r="G316">
        <f t="shared" si="8"/>
        <v>4.6100374176742127E-2</v>
      </c>
      <c r="H316">
        <f t="shared" si="9"/>
        <v>-3.0769342123803236</v>
      </c>
    </row>
    <row r="317" spans="1:8" x14ac:dyDescent="0.25">
      <c r="A317" s="4" t="s">
        <v>8</v>
      </c>
      <c r="B317" s="5">
        <v>42320</v>
      </c>
      <c r="C317" s="3">
        <v>25</v>
      </c>
      <c r="D317" s="3">
        <v>333</v>
      </c>
      <c r="E317" s="3">
        <v>45715.450999999994</v>
      </c>
      <c r="F317">
        <f>VLOOKUP(YEAR(B317),'Frozen Customer Counts'!A:B,2,FALSE)</f>
        <v>869108</v>
      </c>
      <c r="G317">
        <f t="shared" si="8"/>
        <v>5.2600425953966586E-2</v>
      </c>
      <c r="H317">
        <f t="shared" si="9"/>
        <v>-2.9450310612871058</v>
      </c>
    </row>
    <row r="318" spans="1:8" x14ac:dyDescent="0.25">
      <c r="A318" s="4" t="s">
        <v>8</v>
      </c>
      <c r="B318" s="5">
        <v>42321</v>
      </c>
      <c r="C318" s="3">
        <v>35</v>
      </c>
      <c r="D318" s="3">
        <v>2194</v>
      </c>
      <c r="E318" s="3">
        <v>421451.48299999995</v>
      </c>
      <c r="F318">
        <f>VLOOKUP(YEAR(B318),'Frozen Customer Counts'!A:B,2,FALSE)</f>
        <v>869108</v>
      </c>
      <c r="G318">
        <f t="shared" si="8"/>
        <v>0.48492417858309894</v>
      </c>
      <c r="H318">
        <f t="shared" si="9"/>
        <v>-0.72376273308425532</v>
      </c>
    </row>
    <row r="319" spans="1:8" x14ac:dyDescent="0.25">
      <c r="A319" s="4" t="s">
        <v>8</v>
      </c>
      <c r="B319" s="5">
        <v>42322</v>
      </c>
      <c r="C319" s="3">
        <v>23</v>
      </c>
      <c r="D319" s="3">
        <v>3040</v>
      </c>
      <c r="E319" s="3">
        <v>352396.33399999992</v>
      </c>
      <c r="F319">
        <f>VLOOKUP(YEAR(B319),'Frozen Customer Counts'!A:B,2,FALSE)</f>
        <v>869108</v>
      </c>
      <c r="G319">
        <f t="shared" si="8"/>
        <v>0.40546897968952067</v>
      </c>
      <c r="H319">
        <f t="shared" si="9"/>
        <v>-0.90271090726896264</v>
      </c>
    </row>
    <row r="320" spans="1:8" x14ac:dyDescent="0.25">
      <c r="A320" s="4" t="s">
        <v>8</v>
      </c>
      <c r="B320" s="5">
        <v>42323</v>
      </c>
      <c r="C320" s="3">
        <v>23</v>
      </c>
      <c r="D320" s="3">
        <v>3357</v>
      </c>
      <c r="E320" s="3">
        <v>755266.23199999996</v>
      </c>
      <c r="F320">
        <f>VLOOKUP(YEAR(B320),'Frozen Customer Counts'!A:B,2,FALSE)</f>
        <v>869108</v>
      </c>
      <c r="G320">
        <f t="shared" si="8"/>
        <v>0.86901309388476455</v>
      </c>
      <c r="H320">
        <f t="shared" si="9"/>
        <v>-0.14039708606873835</v>
      </c>
    </row>
    <row r="321" spans="1:8" x14ac:dyDescent="0.25">
      <c r="A321" s="4" t="s">
        <v>8</v>
      </c>
      <c r="B321" s="5">
        <v>42324</v>
      </c>
      <c r="C321" s="3">
        <v>60</v>
      </c>
      <c r="D321" s="3">
        <v>8163</v>
      </c>
      <c r="E321" s="3">
        <v>935654.00199999998</v>
      </c>
      <c r="F321">
        <f>VLOOKUP(YEAR(B321),'Frozen Customer Counts'!A:B,2,FALSE)</f>
        <v>869108</v>
      </c>
      <c r="G321">
        <f t="shared" si="8"/>
        <v>1.0765681618394951</v>
      </c>
      <c r="H321">
        <f t="shared" si="9"/>
        <v>7.3778353829387147E-2</v>
      </c>
    </row>
    <row r="322" spans="1:8" x14ac:dyDescent="0.25">
      <c r="A322" s="4" t="s">
        <v>8</v>
      </c>
      <c r="B322" s="5">
        <v>42325</v>
      </c>
      <c r="C322" s="3">
        <v>52</v>
      </c>
      <c r="D322" s="3">
        <v>4497</v>
      </c>
      <c r="E322" s="3">
        <v>487581.55300000013</v>
      </c>
      <c r="F322">
        <f>VLOOKUP(YEAR(B322),'Frozen Customer Counts'!A:B,2,FALSE)</f>
        <v>869108</v>
      </c>
      <c r="G322">
        <f t="shared" si="8"/>
        <v>0.56101376698868277</v>
      </c>
      <c r="H322">
        <f t="shared" si="9"/>
        <v>-0.57800983367376513</v>
      </c>
    </row>
    <row r="323" spans="1:8" x14ac:dyDescent="0.25">
      <c r="A323" s="4" t="s">
        <v>8</v>
      </c>
      <c r="B323" s="5">
        <v>42326</v>
      </c>
      <c r="C323" s="3">
        <v>38</v>
      </c>
      <c r="D323" s="3">
        <v>926</v>
      </c>
      <c r="E323" s="3">
        <v>87006.082000000009</v>
      </c>
      <c r="F323">
        <f>VLOOKUP(YEAR(B323),'Frozen Customer Counts'!A:B,2,FALSE)</f>
        <v>869108</v>
      </c>
      <c r="G323">
        <f t="shared" ref="G323:G386" si="10">E323/F323</f>
        <v>0.10010963194447642</v>
      </c>
      <c r="H323">
        <f t="shared" ref="H323:H386" si="11">LN(G323)</f>
        <v>-2.3014893740685767</v>
      </c>
    </row>
    <row r="324" spans="1:8" x14ac:dyDescent="0.25">
      <c r="A324" s="4" t="s">
        <v>8</v>
      </c>
      <c r="B324" s="5">
        <v>42327</v>
      </c>
      <c r="C324" s="3">
        <v>22</v>
      </c>
      <c r="D324" s="3">
        <v>618</v>
      </c>
      <c r="E324" s="3">
        <v>51918</v>
      </c>
      <c r="F324">
        <f>VLOOKUP(YEAR(B324),'Frozen Customer Counts'!A:B,2,FALSE)</f>
        <v>869108</v>
      </c>
      <c r="G324">
        <f t="shared" si="10"/>
        <v>5.9737109772318282E-2</v>
      </c>
      <c r="H324">
        <f t="shared" si="11"/>
        <v>-2.8178018474730271</v>
      </c>
    </row>
    <row r="325" spans="1:8" x14ac:dyDescent="0.25">
      <c r="A325" s="4" t="s">
        <v>8</v>
      </c>
      <c r="B325" s="5">
        <v>42328</v>
      </c>
      <c r="C325" s="3">
        <v>35</v>
      </c>
      <c r="D325" s="3">
        <v>814</v>
      </c>
      <c r="E325" s="3">
        <v>143876.07099999997</v>
      </c>
      <c r="F325">
        <f>VLOOKUP(YEAR(B325),'Frozen Customer Counts'!A:B,2,FALSE)</f>
        <v>869108</v>
      </c>
      <c r="G325">
        <f t="shared" si="10"/>
        <v>0.16554452496122457</v>
      </c>
      <c r="H325">
        <f t="shared" si="11"/>
        <v>-1.7985150873495714</v>
      </c>
    </row>
    <row r="326" spans="1:8" x14ac:dyDescent="0.25">
      <c r="A326" s="4" t="s">
        <v>8</v>
      </c>
      <c r="B326" s="5">
        <v>42329</v>
      </c>
      <c r="C326" s="3">
        <v>20</v>
      </c>
      <c r="D326" s="3">
        <v>3581</v>
      </c>
      <c r="E326" s="3">
        <v>156886.26600000003</v>
      </c>
      <c r="F326">
        <f>VLOOKUP(YEAR(B326),'Frozen Customer Counts'!A:B,2,FALSE)</f>
        <v>869108</v>
      </c>
      <c r="G326">
        <f t="shared" si="10"/>
        <v>0.18051412022441404</v>
      </c>
      <c r="H326">
        <f t="shared" si="11"/>
        <v>-1.7119462758787769</v>
      </c>
    </row>
    <row r="327" spans="1:8" x14ac:dyDescent="0.25">
      <c r="A327" s="4" t="s">
        <v>8</v>
      </c>
      <c r="B327" s="5">
        <v>42330</v>
      </c>
      <c r="C327" s="3">
        <v>17</v>
      </c>
      <c r="D327" s="3">
        <v>1252</v>
      </c>
      <c r="E327" s="3">
        <v>169910.93299999999</v>
      </c>
      <c r="F327">
        <f>VLOOKUP(YEAR(B327),'Frozen Customer Counts'!A:B,2,FALSE)</f>
        <v>869108</v>
      </c>
      <c r="G327">
        <f t="shared" si="10"/>
        <v>0.1955003670429912</v>
      </c>
      <c r="H327">
        <f t="shared" si="11"/>
        <v>-1.6321930221007235</v>
      </c>
    </row>
    <row r="328" spans="1:8" x14ac:dyDescent="0.25">
      <c r="A328" s="4" t="s">
        <v>8</v>
      </c>
      <c r="B328" s="5">
        <v>42331</v>
      </c>
      <c r="C328" s="3">
        <v>35</v>
      </c>
      <c r="D328" s="3">
        <v>1172</v>
      </c>
      <c r="E328" s="3">
        <v>103465.46200000003</v>
      </c>
      <c r="F328">
        <f>VLOOKUP(YEAR(B328),'Frozen Customer Counts'!A:B,2,FALSE)</f>
        <v>869108</v>
      </c>
      <c r="G328">
        <f t="shared" si="10"/>
        <v>0.11904787667355499</v>
      </c>
      <c r="H328">
        <f t="shared" si="11"/>
        <v>-2.1282295417937478</v>
      </c>
    </row>
    <row r="329" spans="1:8" x14ac:dyDescent="0.25">
      <c r="A329" s="4" t="s">
        <v>8</v>
      </c>
      <c r="B329" s="5">
        <v>42332</v>
      </c>
      <c r="C329" s="3">
        <v>31</v>
      </c>
      <c r="D329" s="3">
        <v>308</v>
      </c>
      <c r="E329" s="3">
        <v>43776.167000000009</v>
      </c>
      <c r="F329">
        <f>VLOOKUP(YEAR(B329),'Frozen Customer Counts'!A:B,2,FALSE)</f>
        <v>869108</v>
      </c>
      <c r="G329">
        <f t="shared" si="10"/>
        <v>5.0369076110218763E-2</v>
      </c>
      <c r="H329">
        <f t="shared" si="11"/>
        <v>-2.9883778614571441</v>
      </c>
    </row>
    <row r="330" spans="1:8" x14ac:dyDescent="0.25">
      <c r="A330" s="4" t="s">
        <v>8</v>
      </c>
      <c r="B330" s="5">
        <v>42333</v>
      </c>
      <c r="C330" s="3">
        <v>43</v>
      </c>
      <c r="D330" s="3">
        <v>838</v>
      </c>
      <c r="E330" s="3">
        <v>132058.04900000003</v>
      </c>
      <c r="F330">
        <f>VLOOKUP(YEAR(B330),'Frozen Customer Counts'!A:B,2,FALSE)</f>
        <v>869108</v>
      </c>
      <c r="G330">
        <f t="shared" si="10"/>
        <v>0.15194664989851667</v>
      </c>
      <c r="H330">
        <f t="shared" si="11"/>
        <v>-1.8842258072561522</v>
      </c>
    </row>
    <row r="331" spans="1:8" x14ac:dyDescent="0.25">
      <c r="A331" s="4" t="s">
        <v>8</v>
      </c>
      <c r="B331" s="5">
        <v>42334</v>
      </c>
      <c r="C331" s="3">
        <v>37</v>
      </c>
      <c r="D331" s="3">
        <v>2515</v>
      </c>
      <c r="E331" s="3">
        <v>101286.101</v>
      </c>
      <c r="F331">
        <f>VLOOKUP(YEAR(B331),'Frozen Customer Counts'!A:B,2,FALSE)</f>
        <v>869108</v>
      </c>
      <c r="G331">
        <f t="shared" si="10"/>
        <v>0.11654029303607837</v>
      </c>
      <c r="H331">
        <f t="shared" si="11"/>
        <v>-2.1495182028025619</v>
      </c>
    </row>
    <row r="332" spans="1:8" x14ac:dyDescent="0.25">
      <c r="A332" s="4" t="s">
        <v>8</v>
      </c>
      <c r="B332" s="5">
        <v>42335</v>
      </c>
      <c r="C332" s="3">
        <v>50</v>
      </c>
      <c r="D332" s="3">
        <v>3389</v>
      </c>
      <c r="E332" s="3">
        <v>293949.20200000005</v>
      </c>
      <c r="F332">
        <f>VLOOKUP(YEAR(B332),'Frozen Customer Counts'!A:B,2,FALSE)</f>
        <v>869108</v>
      </c>
      <c r="G332">
        <f t="shared" si="10"/>
        <v>0.33821941807002126</v>
      </c>
      <c r="H332">
        <f t="shared" si="11"/>
        <v>-1.0840604282285109</v>
      </c>
    </row>
    <row r="333" spans="1:8" x14ac:dyDescent="0.25">
      <c r="A333" s="4" t="s">
        <v>8</v>
      </c>
      <c r="B333" s="5">
        <v>42336</v>
      </c>
      <c r="C333" s="3">
        <v>22</v>
      </c>
      <c r="D333" s="3">
        <v>717</v>
      </c>
      <c r="E333" s="3">
        <v>59550.68099999999</v>
      </c>
      <c r="F333">
        <f>VLOOKUP(YEAR(B333),'Frozen Customer Counts'!A:B,2,FALSE)</f>
        <v>869108</v>
      </c>
      <c r="G333">
        <f t="shared" si="10"/>
        <v>6.8519310603515321E-2</v>
      </c>
      <c r="H333">
        <f t="shared" si="11"/>
        <v>-2.6806396668215009</v>
      </c>
    </row>
    <row r="334" spans="1:8" x14ac:dyDescent="0.25">
      <c r="A334" s="4" t="s">
        <v>8</v>
      </c>
      <c r="B334" s="5">
        <v>42337</v>
      </c>
      <c r="C334" s="3">
        <v>12</v>
      </c>
      <c r="D334" s="3">
        <v>265</v>
      </c>
      <c r="E334" s="3">
        <v>19541.851000000002</v>
      </c>
      <c r="F334">
        <f>VLOOKUP(YEAR(B334),'Frozen Customer Counts'!A:B,2,FALSE)</f>
        <v>869108</v>
      </c>
      <c r="G334">
        <f t="shared" si="10"/>
        <v>2.2484951237360606E-2</v>
      </c>
      <c r="H334">
        <f t="shared" si="11"/>
        <v>-3.794909027436018</v>
      </c>
    </row>
    <row r="335" spans="1:8" x14ac:dyDescent="0.25">
      <c r="A335" s="4" t="s">
        <v>8</v>
      </c>
      <c r="B335" s="5">
        <v>42338</v>
      </c>
      <c r="C335" s="3">
        <v>30</v>
      </c>
      <c r="D335" s="3">
        <v>110</v>
      </c>
      <c r="E335" s="3">
        <v>13291.834000000003</v>
      </c>
      <c r="F335">
        <f>VLOOKUP(YEAR(B335),'Frozen Customer Counts'!A:B,2,FALSE)</f>
        <v>869108</v>
      </c>
      <c r="G335">
        <f t="shared" si="10"/>
        <v>1.5293650501433657E-2</v>
      </c>
      <c r="H335">
        <f t="shared" si="11"/>
        <v>-4.1803175366263368</v>
      </c>
    </row>
    <row r="336" spans="1:8" x14ac:dyDescent="0.25">
      <c r="A336" s="4" t="s">
        <v>8</v>
      </c>
      <c r="B336" s="5">
        <v>42339</v>
      </c>
      <c r="C336" s="3">
        <v>18</v>
      </c>
      <c r="D336" s="3">
        <v>252</v>
      </c>
      <c r="E336" s="3">
        <v>58245.100000000006</v>
      </c>
      <c r="F336">
        <f>VLOOKUP(YEAR(B336),'Frozen Customer Counts'!A:B,2,FALSE)</f>
        <v>869108</v>
      </c>
      <c r="G336">
        <f t="shared" si="10"/>
        <v>6.7017102592543162E-2</v>
      </c>
      <c r="H336">
        <f t="shared" si="11"/>
        <v>-2.7028074295898481</v>
      </c>
    </row>
    <row r="337" spans="1:8" x14ac:dyDescent="0.25">
      <c r="A337" s="4" t="s">
        <v>8</v>
      </c>
      <c r="B337" s="5">
        <v>42340</v>
      </c>
      <c r="C337" s="3">
        <v>37</v>
      </c>
      <c r="D337" s="3">
        <v>2910</v>
      </c>
      <c r="E337" s="3">
        <v>325384.70800000004</v>
      </c>
      <c r="F337">
        <f>VLOOKUP(YEAR(B337),'Frozen Customer Counts'!A:B,2,FALSE)</f>
        <v>869108</v>
      </c>
      <c r="G337">
        <f t="shared" si="10"/>
        <v>0.374389268077155</v>
      </c>
      <c r="H337">
        <f t="shared" si="11"/>
        <v>-0.98245919911336776</v>
      </c>
    </row>
    <row r="338" spans="1:8" x14ac:dyDescent="0.25">
      <c r="A338" s="4" t="s">
        <v>8</v>
      </c>
      <c r="B338" s="5">
        <v>42341</v>
      </c>
      <c r="C338" s="3">
        <v>28</v>
      </c>
      <c r="D338" s="3">
        <v>230</v>
      </c>
      <c r="E338" s="3">
        <v>36320.1</v>
      </c>
      <c r="F338">
        <f>VLOOKUP(YEAR(B338),'Frozen Customer Counts'!A:B,2,FALSE)</f>
        <v>869108</v>
      </c>
      <c r="G338">
        <f t="shared" si="10"/>
        <v>4.1790088228390483E-2</v>
      </c>
      <c r="H338">
        <f t="shared" si="11"/>
        <v>-3.1750960912924171</v>
      </c>
    </row>
    <row r="339" spans="1:8" x14ac:dyDescent="0.25">
      <c r="A339" s="4" t="s">
        <v>8</v>
      </c>
      <c r="B339" s="5">
        <v>42342</v>
      </c>
      <c r="C339" s="3">
        <v>24</v>
      </c>
      <c r="D339" s="3">
        <v>515</v>
      </c>
      <c r="E339" s="3">
        <v>28462.048999999999</v>
      </c>
      <c r="F339">
        <f>VLOOKUP(YEAR(B339),'Frozen Customer Counts'!A:B,2,FALSE)</f>
        <v>869108</v>
      </c>
      <c r="G339">
        <f t="shared" si="10"/>
        <v>3.2748575551024728E-2</v>
      </c>
      <c r="H339">
        <f t="shared" si="11"/>
        <v>-3.4188958124719937</v>
      </c>
    </row>
    <row r="340" spans="1:8" x14ac:dyDescent="0.25">
      <c r="A340" s="4" t="s">
        <v>8</v>
      </c>
      <c r="B340" s="5">
        <v>42343</v>
      </c>
      <c r="C340" s="3">
        <v>23</v>
      </c>
      <c r="D340" s="3">
        <v>624</v>
      </c>
      <c r="E340" s="3">
        <v>240802.948</v>
      </c>
      <c r="F340">
        <f>VLOOKUP(YEAR(B340),'Frozen Customer Counts'!A:B,2,FALSE)</f>
        <v>869108</v>
      </c>
      <c r="G340">
        <f t="shared" si="10"/>
        <v>0.27706907311864581</v>
      </c>
      <c r="H340">
        <f t="shared" si="11"/>
        <v>-1.28348844244104</v>
      </c>
    </row>
    <row r="341" spans="1:8" x14ac:dyDescent="0.25">
      <c r="A341" s="4" t="s">
        <v>8</v>
      </c>
      <c r="B341" s="5">
        <v>42344</v>
      </c>
      <c r="C341" s="3">
        <v>12</v>
      </c>
      <c r="D341" s="3">
        <v>165</v>
      </c>
      <c r="E341" s="3">
        <v>24510.917000000001</v>
      </c>
      <c r="F341">
        <f>VLOOKUP(YEAR(B341),'Frozen Customer Counts'!A:B,2,FALSE)</f>
        <v>869108</v>
      </c>
      <c r="G341">
        <f t="shared" si="10"/>
        <v>2.8202383363172358E-2</v>
      </c>
      <c r="H341">
        <f t="shared" si="11"/>
        <v>-3.5683487881848293</v>
      </c>
    </row>
    <row r="342" spans="1:8" x14ac:dyDescent="0.25">
      <c r="A342" s="4" t="s">
        <v>8</v>
      </c>
      <c r="B342" s="5">
        <v>42345</v>
      </c>
      <c r="C342" s="3">
        <v>34</v>
      </c>
      <c r="D342" s="3">
        <v>4613</v>
      </c>
      <c r="E342" s="3">
        <v>591240.66700000002</v>
      </c>
      <c r="F342">
        <f>VLOOKUP(YEAR(B342),'Frozen Customer Counts'!A:B,2,FALSE)</f>
        <v>869108</v>
      </c>
      <c r="G342">
        <f t="shared" si="10"/>
        <v>0.68028446061939374</v>
      </c>
      <c r="H342">
        <f t="shared" si="11"/>
        <v>-0.38524424384497447</v>
      </c>
    </row>
    <row r="343" spans="1:8" x14ac:dyDescent="0.25">
      <c r="A343" s="4" t="s">
        <v>8</v>
      </c>
      <c r="B343" s="5">
        <v>42346</v>
      </c>
      <c r="C343" s="3">
        <v>21</v>
      </c>
      <c r="D343" s="3">
        <v>494</v>
      </c>
      <c r="E343" s="3">
        <v>41644.468000000008</v>
      </c>
      <c r="F343">
        <f>VLOOKUP(YEAR(B343),'Frozen Customer Counts'!A:B,2,FALSE)</f>
        <v>869108</v>
      </c>
      <c r="G343">
        <f t="shared" si="10"/>
        <v>4.791633260768513E-2</v>
      </c>
      <c r="H343">
        <f t="shared" si="11"/>
        <v>-3.0382988596627909</v>
      </c>
    </row>
    <row r="344" spans="1:8" x14ac:dyDescent="0.25">
      <c r="A344" s="4" t="s">
        <v>8</v>
      </c>
      <c r="B344" s="5">
        <v>42347</v>
      </c>
      <c r="C344" s="3">
        <v>29</v>
      </c>
      <c r="D344" s="3">
        <v>855</v>
      </c>
      <c r="E344" s="3">
        <v>135440.86400000003</v>
      </c>
      <c r="F344">
        <f>VLOOKUP(YEAR(B344),'Frozen Customer Counts'!A:B,2,FALSE)</f>
        <v>869108</v>
      </c>
      <c r="G344">
        <f t="shared" si="10"/>
        <v>0.15583893371134547</v>
      </c>
      <c r="H344">
        <f t="shared" si="11"/>
        <v>-1.8589322813126454</v>
      </c>
    </row>
    <row r="345" spans="1:8" x14ac:dyDescent="0.25">
      <c r="A345" s="4" t="s">
        <v>8</v>
      </c>
      <c r="B345" s="5">
        <v>42348</v>
      </c>
      <c r="C345" s="3">
        <v>74</v>
      </c>
      <c r="D345" s="3">
        <v>5415</v>
      </c>
      <c r="E345" s="3">
        <v>1186278.9960000003</v>
      </c>
      <c r="F345">
        <f>VLOOKUP(YEAR(B345),'Frozen Customer Counts'!A:B,2,FALSE)</f>
        <v>869108</v>
      </c>
      <c r="G345">
        <f t="shared" si="10"/>
        <v>1.3649385300791159</v>
      </c>
      <c r="H345">
        <f t="shared" si="11"/>
        <v>0.31110939471383858</v>
      </c>
    </row>
    <row r="346" spans="1:8" x14ac:dyDescent="0.25">
      <c r="A346" s="4" t="s">
        <v>8</v>
      </c>
      <c r="B346" s="5">
        <v>42349</v>
      </c>
      <c r="C346" s="3">
        <v>38</v>
      </c>
      <c r="D346" s="3">
        <v>1452</v>
      </c>
      <c r="E346" s="3">
        <v>174479.35099999994</v>
      </c>
      <c r="F346">
        <f>VLOOKUP(YEAR(B346),'Frozen Customer Counts'!A:B,2,FALSE)</f>
        <v>869108</v>
      </c>
      <c r="G346">
        <f t="shared" si="10"/>
        <v>0.2007568115815295</v>
      </c>
      <c r="H346">
        <f t="shared" si="11"/>
        <v>-1.6056609960632542</v>
      </c>
    </row>
    <row r="347" spans="1:8" x14ac:dyDescent="0.25">
      <c r="A347" s="4" t="s">
        <v>8</v>
      </c>
      <c r="B347" s="5">
        <v>42350</v>
      </c>
      <c r="C347" s="3">
        <v>27</v>
      </c>
      <c r="D347" s="3">
        <v>6304</v>
      </c>
      <c r="E347" s="3">
        <v>111111.785</v>
      </c>
      <c r="F347">
        <f>VLOOKUP(YEAR(B347),'Frozen Customer Counts'!A:B,2,FALSE)</f>
        <v>869108</v>
      </c>
      <c r="G347">
        <f t="shared" si="10"/>
        <v>0.12784577405799971</v>
      </c>
      <c r="H347">
        <f t="shared" si="11"/>
        <v>-2.0569306316981582</v>
      </c>
    </row>
    <row r="348" spans="1:8" x14ac:dyDescent="0.25">
      <c r="A348" s="4" t="s">
        <v>8</v>
      </c>
      <c r="B348" s="5">
        <v>42351</v>
      </c>
      <c r="C348" s="3">
        <v>15</v>
      </c>
      <c r="D348" s="3">
        <v>96</v>
      </c>
      <c r="E348" s="3">
        <v>12603.415999999999</v>
      </c>
      <c r="F348">
        <f>VLOOKUP(YEAR(B348),'Frozen Customer Counts'!A:B,2,FALSE)</f>
        <v>869108</v>
      </c>
      <c r="G348">
        <f t="shared" si="10"/>
        <v>1.4501553316733938E-2</v>
      </c>
      <c r="H348">
        <f t="shared" si="11"/>
        <v>-4.233499510001117</v>
      </c>
    </row>
    <row r="349" spans="1:8" x14ac:dyDescent="0.25">
      <c r="A349" s="4" t="s">
        <v>8</v>
      </c>
      <c r="B349" s="5">
        <v>42352</v>
      </c>
      <c r="C349" s="3">
        <v>273</v>
      </c>
      <c r="D349" s="3">
        <v>41205</v>
      </c>
      <c r="E349" s="3">
        <v>6508925.0979999993</v>
      </c>
      <c r="F349">
        <f>VLOOKUP(YEAR(B349),'Frozen Customer Counts'!A:B,2,FALSE)</f>
        <v>869108</v>
      </c>
      <c r="G349">
        <f t="shared" si="10"/>
        <v>7.489201684945944</v>
      </c>
      <c r="H349">
        <f t="shared" si="11"/>
        <v>2.0134622077292708</v>
      </c>
    </row>
    <row r="350" spans="1:8" x14ac:dyDescent="0.25">
      <c r="A350" s="4" t="s">
        <v>8</v>
      </c>
      <c r="B350" s="5">
        <v>42353</v>
      </c>
      <c r="C350" s="3">
        <v>93</v>
      </c>
      <c r="D350" s="3">
        <v>2428</v>
      </c>
      <c r="E350" s="3">
        <v>367177.15100000007</v>
      </c>
      <c r="F350">
        <f>VLOOKUP(YEAR(B350),'Frozen Customer Counts'!A:B,2,FALSE)</f>
        <v>869108</v>
      </c>
      <c r="G350">
        <f t="shared" si="10"/>
        <v>0.42247586145795468</v>
      </c>
      <c r="H350">
        <f t="shared" si="11"/>
        <v>-0.86162296646093439</v>
      </c>
    </row>
    <row r="351" spans="1:8" x14ac:dyDescent="0.25">
      <c r="A351" s="4" t="s">
        <v>8</v>
      </c>
      <c r="B351" s="5">
        <v>42354</v>
      </c>
      <c r="C351" s="3">
        <v>44</v>
      </c>
      <c r="D351" s="3">
        <v>2376</v>
      </c>
      <c r="E351" s="3">
        <v>227007.06699999995</v>
      </c>
      <c r="F351">
        <f>VLOOKUP(YEAR(B351),'Frozen Customer Counts'!A:B,2,FALSE)</f>
        <v>869108</v>
      </c>
      <c r="G351">
        <f t="shared" si="10"/>
        <v>0.26119546362477386</v>
      </c>
      <c r="H351">
        <f t="shared" si="11"/>
        <v>-1.3424862491702869</v>
      </c>
    </row>
    <row r="352" spans="1:8" x14ac:dyDescent="0.25">
      <c r="A352" s="4" t="s">
        <v>8</v>
      </c>
      <c r="B352" s="5">
        <v>42355</v>
      </c>
      <c r="C352" s="3">
        <v>40</v>
      </c>
      <c r="D352" s="3">
        <v>4620</v>
      </c>
      <c r="E352" s="3">
        <v>427726.11800000002</v>
      </c>
      <c r="F352">
        <f>VLOOKUP(YEAR(B352),'Frozen Customer Counts'!A:B,2,FALSE)</f>
        <v>869108</v>
      </c>
      <c r="G352">
        <f t="shared" si="10"/>
        <v>0.49214380491262305</v>
      </c>
      <c r="H352">
        <f t="shared" si="11"/>
        <v>-0.70898431878940893</v>
      </c>
    </row>
    <row r="353" spans="1:8" x14ac:dyDescent="0.25">
      <c r="A353" s="4" t="s">
        <v>8</v>
      </c>
      <c r="B353" s="5">
        <v>42356</v>
      </c>
      <c r="C353" s="3">
        <v>31</v>
      </c>
      <c r="D353" s="3">
        <v>2861</v>
      </c>
      <c r="E353" s="3">
        <v>437528.11300000007</v>
      </c>
      <c r="F353">
        <f>VLOOKUP(YEAR(B353),'Frozen Customer Counts'!A:B,2,FALSE)</f>
        <v>869108</v>
      </c>
      <c r="G353">
        <f t="shared" si="10"/>
        <v>0.5034220292529813</v>
      </c>
      <c r="H353">
        <f t="shared" si="11"/>
        <v>-0.6863264363067757</v>
      </c>
    </row>
    <row r="354" spans="1:8" x14ac:dyDescent="0.25">
      <c r="A354" s="4" t="s">
        <v>8</v>
      </c>
      <c r="B354" s="5">
        <v>42357</v>
      </c>
      <c r="C354" s="3">
        <v>17</v>
      </c>
      <c r="D354" s="3">
        <v>162</v>
      </c>
      <c r="E354" s="3">
        <v>17139.383000000005</v>
      </c>
      <c r="F354">
        <f>VLOOKUP(YEAR(B354),'Frozen Customer Counts'!A:B,2,FALSE)</f>
        <v>869108</v>
      </c>
      <c r="G354">
        <f t="shared" si="10"/>
        <v>1.9720659572803386E-2</v>
      </c>
      <c r="H354">
        <f t="shared" si="11"/>
        <v>-3.9260884834702594</v>
      </c>
    </row>
    <row r="355" spans="1:8" x14ac:dyDescent="0.25">
      <c r="A355" s="4" t="s">
        <v>8</v>
      </c>
      <c r="B355" s="5">
        <v>42358</v>
      </c>
      <c r="C355" s="3">
        <v>25</v>
      </c>
      <c r="D355" s="3">
        <v>4185</v>
      </c>
      <c r="E355" s="3">
        <v>654050.31800000009</v>
      </c>
      <c r="F355">
        <f>VLOOKUP(YEAR(B355),'Frozen Customer Counts'!A:B,2,FALSE)</f>
        <v>869108</v>
      </c>
      <c r="G355">
        <f t="shared" si="10"/>
        <v>0.75255355836098625</v>
      </c>
      <c r="H355">
        <f t="shared" si="11"/>
        <v>-0.28428311099020537</v>
      </c>
    </row>
    <row r="356" spans="1:8" x14ac:dyDescent="0.25">
      <c r="A356" s="4" t="s">
        <v>8</v>
      </c>
      <c r="B356" s="5">
        <v>42359</v>
      </c>
      <c r="C356" s="3">
        <v>60</v>
      </c>
      <c r="D356" s="3">
        <v>14138</v>
      </c>
      <c r="E356" s="3">
        <v>1147226.8769999996</v>
      </c>
      <c r="F356">
        <f>VLOOKUP(YEAR(B356),'Frozen Customer Counts'!A:B,2,FALSE)</f>
        <v>869108</v>
      </c>
      <c r="G356">
        <f t="shared" si="10"/>
        <v>1.3200049671617333</v>
      </c>
      <c r="H356">
        <f t="shared" si="11"/>
        <v>0.27763549959251255</v>
      </c>
    </row>
    <row r="357" spans="1:8" x14ac:dyDescent="0.25">
      <c r="A357" s="4" t="s">
        <v>8</v>
      </c>
      <c r="B357" s="5">
        <v>42360</v>
      </c>
      <c r="C357" s="3">
        <v>74</v>
      </c>
      <c r="D357" s="3">
        <v>11644</v>
      </c>
      <c r="E357" s="3">
        <v>1565910.0020000001</v>
      </c>
      <c r="F357">
        <f>VLOOKUP(YEAR(B357),'Frozen Customer Counts'!A:B,2,FALSE)</f>
        <v>869108</v>
      </c>
      <c r="G357">
        <f t="shared" si="10"/>
        <v>1.8017438592211785</v>
      </c>
      <c r="H357">
        <f t="shared" si="11"/>
        <v>0.58875500658637281</v>
      </c>
    </row>
    <row r="358" spans="1:8" x14ac:dyDescent="0.25">
      <c r="A358" s="4" t="s">
        <v>8</v>
      </c>
      <c r="B358" s="5">
        <v>42361</v>
      </c>
      <c r="C358" s="3">
        <v>45</v>
      </c>
      <c r="D358" s="3">
        <v>5648</v>
      </c>
      <c r="E358" s="3">
        <v>721371.16399999987</v>
      </c>
      <c r="F358">
        <f>VLOOKUP(YEAR(B358),'Frozen Customer Counts'!A:B,2,FALSE)</f>
        <v>869108</v>
      </c>
      <c r="G358">
        <f t="shared" si="10"/>
        <v>0.83001325957188277</v>
      </c>
      <c r="H358">
        <f t="shared" si="11"/>
        <v>-0.18631360293128804</v>
      </c>
    </row>
    <row r="359" spans="1:8" x14ac:dyDescent="0.25">
      <c r="A359" s="4" t="s">
        <v>8</v>
      </c>
      <c r="B359" s="5">
        <v>42362</v>
      </c>
      <c r="C359" s="3">
        <v>18</v>
      </c>
      <c r="D359" s="3">
        <v>1862</v>
      </c>
      <c r="E359" s="3">
        <v>186262.65299999996</v>
      </c>
      <c r="F359">
        <f>VLOOKUP(YEAR(B359),'Frozen Customer Counts'!A:B,2,FALSE)</f>
        <v>869108</v>
      </c>
      <c r="G359">
        <f t="shared" si="10"/>
        <v>0.21431473763905057</v>
      </c>
      <c r="H359">
        <f t="shared" si="11"/>
        <v>-1.5403096078030618</v>
      </c>
    </row>
    <row r="360" spans="1:8" x14ac:dyDescent="0.25">
      <c r="A360" s="4" t="s">
        <v>8</v>
      </c>
      <c r="B360" s="5">
        <v>42363</v>
      </c>
      <c r="C360" s="3">
        <v>15</v>
      </c>
      <c r="D360" s="3">
        <v>288</v>
      </c>
      <c r="E360" s="3">
        <v>33639.067000000003</v>
      </c>
      <c r="F360">
        <f>VLOOKUP(YEAR(B360),'Frozen Customer Counts'!A:B,2,FALSE)</f>
        <v>869108</v>
      </c>
      <c r="G360">
        <f t="shared" si="10"/>
        <v>3.8705278285322428E-2</v>
      </c>
      <c r="H360">
        <f t="shared" si="11"/>
        <v>-3.2517792984450313</v>
      </c>
    </row>
    <row r="361" spans="1:8" x14ac:dyDescent="0.25">
      <c r="A361" s="4" t="s">
        <v>8</v>
      </c>
      <c r="B361" s="5">
        <v>42364</v>
      </c>
      <c r="C361" s="3">
        <v>54</v>
      </c>
      <c r="D361" s="3">
        <v>4372</v>
      </c>
      <c r="E361" s="3">
        <v>633786.64899999963</v>
      </c>
      <c r="F361">
        <f>VLOOKUP(YEAR(B361),'Frozen Customer Counts'!A:B,2,FALSE)</f>
        <v>869108</v>
      </c>
      <c r="G361">
        <f t="shared" si="10"/>
        <v>0.7292380797323228</v>
      </c>
      <c r="H361">
        <f t="shared" si="11"/>
        <v>-0.31575501629546798</v>
      </c>
    </row>
    <row r="362" spans="1:8" x14ac:dyDescent="0.25">
      <c r="A362" s="4" t="s">
        <v>8</v>
      </c>
      <c r="B362" s="5">
        <v>42365</v>
      </c>
      <c r="C362" s="3">
        <v>25</v>
      </c>
      <c r="D362" s="3">
        <v>7512</v>
      </c>
      <c r="E362" s="3">
        <v>636976.73399999982</v>
      </c>
      <c r="F362">
        <f>VLOOKUP(YEAR(B362),'Frozen Customer Counts'!A:B,2,FALSE)</f>
        <v>869108</v>
      </c>
      <c r="G362">
        <f t="shared" si="10"/>
        <v>0.73290860744579478</v>
      </c>
      <c r="H362">
        <f t="shared" si="11"/>
        <v>-0.31073426775336072</v>
      </c>
    </row>
    <row r="363" spans="1:8" x14ac:dyDescent="0.25">
      <c r="A363" s="4" t="s">
        <v>8</v>
      </c>
      <c r="B363" s="5">
        <v>42366</v>
      </c>
      <c r="C363" s="3">
        <v>33</v>
      </c>
      <c r="D363" s="3">
        <v>1424</v>
      </c>
      <c r="E363" s="3">
        <v>128588.43299999999</v>
      </c>
      <c r="F363">
        <f>VLOOKUP(YEAR(B363),'Frozen Customer Counts'!A:B,2,FALSE)</f>
        <v>869108</v>
      </c>
      <c r="G363">
        <f t="shared" si="10"/>
        <v>0.14795449242211553</v>
      </c>
      <c r="H363">
        <f t="shared" si="11"/>
        <v>-1.910850536135162</v>
      </c>
    </row>
    <row r="364" spans="1:8" x14ac:dyDescent="0.25">
      <c r="A364" s="4" t="s">
        <v>8</v>
      </c>
      <c r="B364" s="5">
        <v>42367</v>
      </c>
      <c r="C364" s="3">
        <v>24</v>
      </c>
      <c r="D364" s="3">
        <v>1204</v>
      </c>
      <c r="E364" s="3">
        <v>59603.586000000003</v>
      </c>
      <c r="F364">
        <f>VLOOKUP(YEAR(B364),'Frozen Customer Counts'!A:B,2,FALSE)</f>
        <v>869108</v>
      </c>
      <c r="G364">
        <f t="shared" si="10"/>
        <v>6.8580183360410912E-2</v>
      </c>
      <c r="H364">
        <f t="shared" si="11"/>
        <v>-2.6797516582791534</v>
      </c>
    </row>
    <row r="365" spans="1:8" x14ac:dyDescent="0.25">
      <c r="A365" s="4" t="s">
        <v>8</v>
      </c>
      <c r="B365" s="5">
        <v>42368</v>
      </c>
      <c r="C365" s="3">
        <v>18</v>
      </c>
      <c r="D365" s="3">
        <v>399</v>
      </c>
      <c r="E365" s="3">
        <v>31795.183000000001</v>
      </c>
      <c r="F365">
        <f>VLOOKUP(YEAR(B365),'Frozen Customer Counts'!A:B,2,FALSE)</f>
        <v>869108</v>
      </c>
      <c r="G365">
        <f t="shared" si="10"/>
        <v>3.6583696157439581E-2</v>
      </c>
      <c r="H365">
        <f t="shared" si="11"/>
        <v>-3.3081525980009232</v>
      </c>
    </row>
    <row r="366" spans="1:8" x14ac:dyDescent="0.25">
      <c r="A366" s="4" t="s">
        <v>8</v>
      </c>
      <c r="B366" s="5">
        <v>42369</v>
      </c>
      <c r="C366" s="3">
        <v>23</v>
      </c>
      <c r="D366" s="3">
        <v>2954</v>
      </c>
      <c r="E366" s="3">
        <v>788980.299</v>
      </c>
      <c r="F366">
        <f>VLOOKUP(YEAR(B366),'Frozen Customer Counts'!A:B,2,FALSE)</f>
        <v>869108</v>
      </c>
      <c r="G366">
        <f t="shared" si="10"/>
        <v>0.90780466754419475</v>
      </c>
      <c r="H366">
        <f t="shared" si="11"/>
        <v>-9.6726047373304008E-2</v>
      </c>
    </row>
    <row r="367" spans="1:8" x14ac:dyDescent="0.25">
      <c r="A367" s="4" t="s">
        <v>8</v>
      </c>
      <c r="B367" s="5">
        <v>42370</v>
      </c>
      <c r="C367" s="3">
        <v>21</v>
      </c>
      <c r="D367" s="3">
        <v>2584</v>
      </c>
      <c r="E367" s="3">
        <v>380539.32899999997</v>
      </c>
      <c r="F367">
        <f>VLOOKUP(YEAR(B367),'Frozen Customer Counts'!A:B,2,FALSE)</f>
        <v>876438</v>
      </c>
      <c r="G367">
        <f t="shared" si="10"/>
        <v>0.43418853244610567</v>
      </c>
      <c r="H367">
        <f t="shared" si="11"/>
        <v>-0.83427643265109719</v>
      </c>
    </row>
    <row r="368" spans="1:8" x14ac:dyDescent="0.25">
      <c r="A368" s="4" t="s">
        <v>8</v>
      </c>
      <c r="B368" s="5">
        <v>42371</v>
      </c>
      <c r="C368" s="3">
        <v>12</v>
      </c>
      <c r="D368" s="3">
        <v>1025</v>
      </c>
      <c r="E368" s="3">
        <v>110113.11800000002</v>
      </c>
      <c r="F368">
        <f>VLOOKUP(YEAR(B368),'Frozen Customer Counts'!A:B,2,FALSE)</f>
        <v>876438</v>
      </c>
      <c r="G368">
        <f t="shared" si="10"/>
        <v>0.1256370878487697</v>
      </c>
      <c r="H368">
        <f t="shared" si="11"/>
        <v>-2.0743577831160569</v>
      </c>
    </row>
    <row r="369" spans="1:8" x14ac:dyDescent="0.25">
      <c r="A369" s="4" t="s">
        <v>8</v>
      </c>
      <c r="B369" s="5">
        <v>42372</v>
      </c>
      <c r="C369" s="3">
        <v>15</v>
      </c>
      <c r="D369" s="3">
        <v>771</v>
      </c>
      <c r="E369" s="3">
        <v>128659.88200000001</v>
      </c>
      <c r="F369">
        <f>VLOOKUP(YEAR(B369),'Frozen Customer Counts'!A:B,2,FALSE)</f>
        <v>876438</v>
      </c>
      <c r="G369">
        <f t="shared" si="10"/>
        <v>0.1467986121094704</v>
      </c>
      <c r="H369">
        <f t="shared" si="11"/>
        <v>-1.9186936171415747</v>
      </c>
    </row>
    <row r="370" spans="1:8" x14ac:dyDescent="0.25">
      <c r="A370" s="4" t="s">
        <v>8</v>
      </c>
      <c r="B370" s="5">
        <v>42373</v>
      </c>
      <c r="C370" s="3">
        <v>16</v>
      </c>
      <c r="D370" s="3">
        <v>130</v>
      </c>
      <c r="E370" s="3">
        <v>14390.816000000001</v>
      </c>
      <c r="F370">
        <f>VLOOKUP(YEAR(B370),'Frozen Customer Counts'!A:B,2,FALSE)</f>
        <v>876438</v>
      </c>
      <c r="G370">
        <f t="shared" si="10"/>
        <v>1.6419662314961243E-2</v>
      </c>
      <c r="H370">
        <f t="shared" si="11"/>
        <v>-4.1092757406406282</v>
      </c>
    </row>
    <row r="371" spans="1:8" x14ac:dyDescent="0.25">
      <c r="A371" s="4" t="s">
        <v>8</v>
      </c>
      <c r="B371" s="5">
        <v>42374</v>
      </c>
      <c r="C371" s="3">
        <v>13</v>
      </c>
      <c r="D371" s="3">
        <v>218</v>
      </c>
      <c r="E371" s="3">
        <v>38496.699999999997</v>
      </c>
      <c r="F371">
        <f>VLOOKUP(YEAR(B371),'Frozen Customer Counts'!A:B,2,FALSE)</f>
        <v>876438</v>
      </c>
      <c r="G371">
        <f t="shared" si="10"/>
        <v>4.3924042544937571E-2</v>
      </c>
      <c r="H371">
        <f t="shared" si="11"/>
        <v>-3.1252934426436978</v>
      </c>
    </row>
    <row r="372" spans="1:8" x14ac:dyDescent="0.25">
      <c r="A372" s="4" t="s">
        <v>8</v>
      </c>
      <c r="B372" s="5">
        <v>42375</v>
      </c>
      <c r="C372" s="3">
        <v>23</v>
      </c>
      <c r="D372" s="3">
        <v>481</v>
      </c>
      <c r="E372" s="3">
        <v>76302.832999999999</v>
      </c>
      <c r="F372">
        <f>VLOOKUP(YEAR(B372),'Frozen Customer Counts'!A:B,2,FALSE)</f>
        <v>876438</v>
      </c>
      <c r="G372">
        <f t="shared" si="10"/>
        <v>8.7060160558989907E-2</v>
      </c>
      <c r="H372">
        <f t="shared" si="11"/>
        <v>-2.4411558986259405</v>
      </c>
    </row>
    <row r="373" spans="1:8" x14ac:dyDescent="0.25">
      <c r="A373" s="4" t="s">
        <v>8</v>
      </c>
      <c r="B373" s="5">
        <v>42376</v>
      </c>
      <c r="C373" s="3">
        <v>27</v>
      </c>
      <c r="D373" s="3">
        <v>2802</v>
      </c>
      <c r="E373" s="3">
        <v>203443.899</v>
      </c>
      <c r="F373">
        <f>VLOOKUP(YEAR(B373),'Frozen Customer Counts'!A:B,2,FALSE)</f>
        <v>876438</v>
      </c>
      <c r="G373">
        <f t="shared" si="10"/>
        <v>0.23212583092015637</v>
      </c>
      <c r="H373">
        <f t="shared" si="11"/>
        <v>-1.4604756796919525</v>
      </c>
    </row>
    <row r="374" spans="1:8" x14ac:dyDescent="0.25">
      <c r="A374" s="4" t="s">
        <v>8</v>
      </c>
      <c r="B374" s="5">
        <v>42377</v>
      </c>
      <c r="C374" s="3">
        <v>29</v>
      </c>
      <c r="D374" s="3">
        <v>2168</v>
      </c>
      <c r="E374" s="3">
        <v>421473.69899999996</v>
      </c>
      <c r="F374">
        <f>VLOOKUP(YEAR(B374),'Frozen Customer Counts'!A:B,2,FALSE)</f>
        <v>876438</v>
      </c>
      <c r="G374">
        <f t="shared" si="10"/>
        <v>0.48089391263272468</v>
      </c>
      <c r="H374">
        <f t="shared" si="11"/>
        <v>-0.73210858905951703</v>
      </c>
    </row>
    <row r="375" spans="1:8" x14ac:dyDescent="0.25">
      <c r="A375" s="4" t="s">
        <v>8</v>
      </c>
      <c r="B375" s="5">
        <v>42378</v>
      </c>
      <c r="C375" s="3">
        <v>10</v>
      </c>
      <c r="D375" s="3">
        <v>344</v>
      </c>
      <c r="E375" s="3">
        <v>181410</v>
      </c>
      <c r="F375">
        <f>VLOOKUP(YEAR(B375),'Frozen Customer Counts'!A:B,2,FALSE)</f>
        <v>876438</v>
      </c>
      <c r="G375">
        <f t="shared" si="10"/>
        <v>0.20698554832172955</v>
      </c>
      <c r="H375">
        <f t="shared" si="11"/>
        <v>-1.5751063030248111</v>
      </c>
    </row>
    <row r="376" spans="1:8" x14ac:dyDescent="0.25">
      <c r="A376" s="4" t="s">
        <v>8</v>
      </c>
      <c r="B376" s="5">
        <v>42379</v>
      </c>
      <c r="C376" s="3">
        <v>8</v>
      </c>
      <c r="D376" s="3">
        <v>2778</v>
      </c>
      <c r="E376" s="3">
        <v>694646.93400000001</v>
      </c>
      <c r="F376">
        <f>VLOOKUP(YEAR(B376),'Frozen Customer Counts'!A:B,2,FALSE)</f>
        <v>876438</v>
      </c>
      <c r="G376">
        <f t="shared" si="10"/>
        <v>0.7925796622236827</v>
      </c>
      <c r="H376">
        <f t="shared" si="11"/>
        <v>-0.23246225812644722</v>
      </c>
    </row>
    <row r="377" spans="1:8" x14ac:dyDescent="0.25">
      <c r="A377" s="4" t="s">
        <v>8</v>
      </c>
      <c r="B377" s="5">
        <v>42380</v>
      </c>
      <c r="C377" s="3">
        <v>19</v>
      </c>
      <c r="D377" s="3">
        <v>376</v>
      </c>
      <c r="E377" s="3">
        <v>85570.553000000029</v>
      </c>
      <c r="F377">
        <f>VLOOKUP(YEAR(B377),'Frozen Customer Counts'!A:B,2,FALSE)</f>
        <v>876438</v>
      </c>
      <c r="G377">
        <f t="shared" si="10"/>
        <v>9.7634462449140758E-2</v>
      </c>
      <c r="H377">
        <f t="shared" si="11"/>
        <v>-2.3265247490236765</v>
      </c>
    </row>
    <row r="378" spans="1:8" x14ac:dyDescent="0.25">
      <c r="A378" s="4" t="s">
        <v>8</v>
      </c>
      <c r="B378" s="5">
        <v>42381</v>
      </c>
      <c r="C378" s="3">
        <v>15</v>
      </c>
      <c r="D378" s="3">
        <v>393</v>
      </c>
      <c r="E378" s="3">
        <v>49401.782000000007</v>
      </c>
      <c r="F378">
        <f>VLOOKUP(YEAR(B378),'Frozen Customer Counts'!A:B,2,FALSE)</f>
        <v>876438</v>
      </c>
      <c r="G378">
        <f t="shared" si="10"/>
        <v>5.6366545037983301E-2</v>
      </c>
      <c r="H378">
        <f t="shared" si="11"/>
        <v>-2.8758794695602821</v>
      </c>
    </row>
    <row r="379" spans="1:8" x14ac:dyDescent="0.25">
      <c r="A379" s="4" t="s">
        <v>8</v>
      </c>
      <c r="B379" s="5">
        <v>42382</v>
      </c>
      <c r="C379" s="3">
        <v>21</v>
      </c>
      <c r="D379" s="3">
        <v>652</v>
      </c>
      <c r="E379" s="3">
        <v>62817.749000000018</v>
      </c>
      <c r="F379">
        <f>VLOOKUP(YEAR(B379),'Frozen Customer Counts'!A:B,2,FALSE)</f>
        <v>876438</v>
      </c>
      <c r="G379">
        <f t="shared" si="10"/>
        <v>7.1673922171334448E-2</v>
      </c>
      <c r="H379">
        <f t="shared" si="11"/>
        <v>-2.6356283050469509</v>
      </c>
    </row>
    <row r="380" spans="1:8" x14ac:dyDescent="0.25">
      <c r="A380" s="4" t="s">
        <v>8</v>
      </c>
      <c r="B380" s="5">
        <v>42383</v>
      </c>
      <c r="C380" s="3">
        <v>14</v>
      </c>
      <c r="D380" s="3">
        <v>191</v>
      </c>
      <c r="E380" s="3">
        <v>39400.533999999992</v>
      </c>
      <c r="F380">
        <f>VLOOKUP(YEAR(B380),'Frozen Customer Counts'!A:B,2,FALSE)</f>
        <v>876438</v>
      </c>
      <c r="G380">
        <f t="shared" si="10"/>
        <v>4.4955300888368591E-2</v>
      </c>
      <c r="H380">
        <f t="shared" si="11"/>
        <v>-3.1020865964665072</v>
      </c>
    </row>
    <row r="381" spans="1:8" x14ac:dyDescent="0.25">
      <c r="A381" s="4" t="s">
        <v>8</v>
      </c>
      <c r="B381" s="5">
        <v>42384</v>
      </c>
      <c r="C381" s="3">
        <v>16</v>
      </c>
      <c r="D381" s="3">
        <v>1205</v>
      </c>
      <c r="E381" s="3">
        <v>54274.764999999992</v>
      </c>
      <c r="F381">
        <f>VLOOKUP(YEAR(B381),'Frozen Customer Counts'!A:B,2,FALSE)</f>
        <v>876438</v>
      </c>
      <c r="G381">
        <f t="shared" si="10"/>
        <v>6.1926531026724074E-2</v>
      </c>
      <c r="H381">
        <f t="shared" si="11"/>
        <v>-2.7818065800249951</v>
      </c>
    </row>
    <row r="382" spans="1:8" x14ac:dyDescent="0.25">
      <c r="A382" s="4" t="s">
        <v>8</v>
      </c>
      <c r="B382" s="5">
        <v>42385</v>
      </c>
      <c r="C382" s="3">
        <v>21</v>
      </c>
      <c r="D382" s="3">
        <v>219</v>
      </c>
      <c r="E382" s="3">
        <v>40070.861000000004</v>
      </c>
      <c r="F382">
        <f>VLOOKUP(YEAR(B382),'Frozen Customer Counts'!A:B,2,FALSE)</f>
        <v>876438</v>
      </c>
      <c r="G382">
        <f t="shared" si="10"/>
        <v>4.5720131943160845E-2</v>
      </c>
      <c r="H382">
        <f t="shared" si="11"/>
        <v>-3.085216554163785</v>
      </c>
    </row>
    <row r="383" spans="1:8" x14ac:dyDescent="0.25">
      <c r="A383" s="4" t="s">
        <v>8</v>
      </c>
      <c r="B383" s="5">
        <v>42386</v>
      </c>
      <c r="C383" s="3">
        <v>17</v>
      </c>
      <c r="D383" s="3">
        <v>2332</v>
      </c>
      <c r="E383" s="3">
        <v>535393.76899999997</v>
      </c>
      <c r="F383">
        <f>VLOOKUP(YEAR(B383),'Frozen Customer Counts'!A:B,2,FALSE)</f>
        <v>876438</v>
      </c>
      <c r="G383">
        <f t="shared" si="10"/>
        <v>0.61087466426604042</v>
      </c>
      <c r="H383">
        <f t="shared" si="11"/>
        <v>-0.49286347298715572</v>
      </c>
    </row>
    <row r="384" spans="1:8" x14ac:dyDescent="0.25">
      <c r="A384" s="4" t="s">
        <v>8</v>
      </c>
      <c r="B384" s="5">
        <v>42387</v>
      </c>
      <c r="C384" s="3">
        <v>20</v>
      </c>
      <c r="D384" s="3">
        <v>918</v>
      </c>
      <c r="E384" s="3">
        <v>158359.85</v>
      </c>
      <c r="F384">
        <f>VLOOKUP(YEAR(B384),'Frozen Customer Counts'!A:B,2,FALSE)</f>
        <v>876438</v>
      </c>
      <c r="G384">
        <f t="shared" si="10"/>
        <v>0.18068574160408382</v>
      </c>
      <c r="H384">
        <f t="shared" si="11"/>
        <v>-1.7109959909494523</v>
      </c>
    </row>
    <row r="385" spans="1:8" x14ac:dyDescent="0.25">
      <c r="A385" s="4" t="s">
        <v>8</v>
      </c>
      <c r="B385" s="5">
        <v>42388</v>
      </c>
      <c r="C385" s="3">
        <v>24</v>
      </c>
      <c r="D385" s="3">
        <v>4443</v>
      </c>
      <c r="E385" s="3">
        <v>980774.76600000006</v>
      </c>
      <c r="F385">
        <f>VLOOKUP(YEAR(B385),'Frozen Customer Counts'!A:B,2,FALSE)</f>
        <v>876438</v>
      </c>
      <c r="G385">
        <f t="shared" si="10"/>
        <v>1.1190463740732375</v>
      </c>
      <c r="H385">
        <f t="shared" si="11"/>
        <v>0.112476870895773</v>
      </c>
    </row>
    <row r="386" spans="1:8" x14ac:dyDescent="0.25">
      <c r="A386" s="4" t="s">
        <v>8</v>
      </c>
      <c r="B386" s="5">
        <v>42389</v>
      </c>
      <c r="C386" s="3">
        <v>29</v>
      </c>
      <c r="D386" s="3">
        <v>943</v>
      </c>
      <c r="E386" s="3">
        <v>456033.70000000007</v>
      </c>
      <c r="F386">
        <f>VLOOKUP(YEAR(B386),'Frozen Customer Counts'!A:B,2,FALSE)</f>
        <v>876438</v>
      </c>
      <c r="G386">
        <f t="shared" si="10"/>
        <v>0.52032625239891472</v>
      </c>
      <c r="H386">
        <f t="shared" si="11"/>
        <v>-0.6532992556856142</v>
      </c>
    </row>
    <row r="387" spans="1:8" x14ac:dyDescent="0.25">
      <c r="A387" s="4" t="s">
        <v>8</v>
      </c>
      <c r="B387" s="5">
        <v>42390</v>
      </c>
      <c r="C387" s="3">
        <v>11</v>
      </c>
      <c r="D387" s="3">
        <v>263</v>
      </c>
      <c r="E387" s="3">
        <v>46652.265999999996</v>
      </c>
      <c r="F387">
        <f>VLOOKUP(YEAR(B387),'Frozen Customer Counts'!A:B,2,FALSE)</f>
        <v>876438</v>
      </c>
      <c r="G387">
        <f t="shared" ref="G387:G450" si="12">E387/F387</f>
        <v>5.3229396717166526E-2</v>
      </c>
      <c r="H387">
        <f t="shared" ref="H387:H450" si="13">LN(G387)</f>
        <v>-2.9331444653735024</v>
      </c>
    </row>
    <row r="388" spans="1:8" x14ac:dyDescent="0.25">
      <c r="A388" s="4" t="s">
        <v>8</v>
      </c>
      <c r="B388" s="5">
        <v>42391</v>
      </c>
      <c r="C388" s="3">
        <v>17</v>
      </c>
      <c r="D388" s="3">
        <v>550</v>
      </c>
      <c r="E388" s="3">
        <v>62491.483999999989</v>
      </c>
      <c r="F388">
        <f>VLOOKUP(YEAR(B388),'Frozen Customer Counts'!A:B,2,FALSE)</f>
        <v>876438</v>
      </c>
      <c r="G388">
        <f t="shared" si="12"/>
        <v>7.1301659672446865E-2</v>
      </c>
      <c r="H388">
        <f t="shared" si="13"/>
        <v>-2.6408356745193791</v>
      </c>
    </row>
    <row r="389" spans="1:8" x14ac:dyDescent="0.25">
      <c r="A389" s="4" t="s">
        <v>8</v>
      </c>
      <c r="B389" s="5">
        <v>42392</v>
      </c>
      <c r="C389" s="3">
        <v>16</v>
      </c>
      <c r="D389" s="3">
        <v>1032</v>
      </c>
      <c r="E389" s="3">
        <v>112165.951</v>
      </c>
      <c r="F389">
        <f>VLOOKUP(YEAR(B389),'Frozen Customer Counts'!A:B,2,FALSE)</f>
        <v>876438</v>
      </c>
      <c r="G389">
        <f t="shared" si="12"/>
        <v>0.1279793333926644</v>
      </c>
      <c r="H389">
        <f t="shared" si="13"/>
        <v>-2.0558864859680543</v>
      </c>
    </row>
    <row r="390" spans="1:8" x14ac:dyDescent="0.25">
      <c r="A390" s="4" t="s">
        <v>8</v>
      </c>
      <c r="B390" s="5">
        <v>42393</v>
      </c>
      <c r="C390" s="3">
        <v>34</v>
      </c>
      <c r="D390" s="3">
        <v>768</v>
      </c>
      <c r="E390" s="3">
        <v>134478.18300000002</v>
      </c>
      <c r="F390">
        <f>VLOOKUP(YEAR(B390),'Frozen Customer Counts'!A:B,2,FALSE)</f>
        <v>876438</v>
      </c>
      <c r="G390">
        <f t="shared" si="12"/>
        <v>0.1534371889397767</v>
      </c>
      <c r="H390">
        <f t="shared" si="13"/>
        <v>-1.8744639882717566</v>
      </c>
    </row>
    <row r="391" spans="1:8" x14ac:dyDescent="0.25">
      <c r="A391" s="4" t="s">
        <v>8</v>
      </c>
      <c r="B391" s="5">
        <v>42394</v>
      </c>
      <c r="C391" s="3">
        <v>14</v>
      </c>
      <c r="D391" s="3">
        <v>48</v>
      </c>
      <c r="E391" s="3">
        <v>12090.083000000001</v>
      </c>
      <c r="F391">
        <f>VLOOKUP(YEAR(B391),'Frozen Customer Counts'!A:B,2,FALSE)</f>
        <v>876438</v>
      </c>
      <c r="G391">
        <f t="shared" si="12"/>
        <v>1.3794567328208043E-2</v>
      </c>
      <c r="H391">
        <f t="shared" si="13"/>
        <v>-4.2834804361970731</v>
      </c>
    </row>
    <row r="392" spans="1:8" x14ac:dyDescent="0.25">
      <c r="A392" s="4" t="s">
        <v>8</v>
      </c>
      <c r="B392" s="5">
        <v>42395</v>
      </c>
      <c r="C392" s="3">
        <v>22</v>
      </c>
      <c r="D392" s="3">
        <v>206</v>
      </c>
      <c r="E392" s="3">
        <v>14835.481000000005</v>
      </c>
      <c r="F392">
        <f>VLOOKUP(YEAR(B392),'Frozen Customer Counts'!A:B,2,FALSE)</f>
        <v>876438</v>
      </c>
      <c r="G392">
        <f t="shared" si="12"/>
        <v>1.6927017085064781E-2</v>
      </c>
      <c r="H392">
        <f t="shared" si="13"/>
        <v>-4.0788442894376598</v>
      </c>
    </row>
    <row r="393" spans="1:8" x14ac:dyDescent="0.25">
      <c r="A393" s="4" t="s">
        <v>8</v>
      </c>
      <c r="B393" s="5">
        <v>42396</v>
      </c>
      <c r="C393" s="3">
        <v>17</v>
      </c>
      <c r="D393" s="3">
        <v>361</v>
      </c>
      <c r="E393" s="3">
        <v>60648.14499999999</v>
      </c>
      <c r="F393">
        <f>VLOOKUP(YEAR(B393),'Frozen Customer Counts'!A:B,2,FALSE)</f>
        <v>876438</v>
      </c>
      <c r="G393">
        <f t="shared" si="12"/>
        <v>6.9198443015934946E-2</v>
      </c>
      <c r="H393">
        <f t="shared" si="13"/>
        <v>-2.6707769163813628</v>
      </c>
    </row>
    <row r="394" spans="1:8" x14ac:dyDescent="0.25">
      <c r="A394" s="4" t="s">
        <v>8</v>
      </c>
      <c r="B394" s="5">
        <v>42397</v>
      </c>
      <c r="C394" s="3">
        <v>20</v>
      </c>
      <c r="D394" s="3">
        <v>783</v>
      </c>
      <c r="E394" s="3">
        <v>65075.850000000006</v>
      </c>
      <c r="F394">
        <f>VLOOKUP(YEAR(B394),'Frozen Customer Counts'!A:B,2,FALSE)</f>
        <v>876438</v>
      </c>
      <c r="G394">
        <f t="shared" si="12"/>
        <v>7.4250374812593709E-2</v>
      </c>
      <c r="H394">
        <f t="shared" si="13"/>
        <v>-2.6003124533310089</v>
      </c>
    </row>
    <row r="395" spans="1:8" x14ac:dyDescent="0.25">
      <c r="A395" s="4" t="s">
        <v>8</v>
      </c>
      <c r="B395" s="5">
        <v>42398</v>
      </c>
      <c r="C395" s="3">
        <v>20</v>
      </c>
      <c r="D395" s="3">
        <v>2769</v>
      </c>
      <c r="E395" s="3">
        <v>686602.20000000007</v>
      </c>
      <c r="F395">
        <f>VLOOKUP(YEAR(B395),'Frozen Customer Counts'!A:B,2,FALSE)</f>
        <v>876438</v>
      </c>
      <c r="G395">
        <f t="shared" si="12"/>
        <v>0.78340076537073933</v>
      </c>
      <c r="H395">
        <f t="shared" si="13"/>
        <v>-0.24411088076500218</v>
      </c>
    </row>
    <row r="396" spans="1:8" x14ac:dyDescent="0.25">
      <c r="A396" s="4" t="s">
        <v>8</v>
      </c>
      <c r="B396" s="5">
        <v>42399</v>
      </c>
      <c r="C396" s="3">
        <v>17</v>
      </c>
      <c r="D396" s="3">
        <v>643</v>
      </c>
      <c r="E396" s="3">
        <v>61466.8</v>
      </c>
      <c r="F396">
        <f>VLOOKUP(YEAR(B396),'Frozen Customer Counts'!A:B,2,FALSE)</f>
        <v>876438</v>
      </c>
      <c r="G396">
        <f t="shared" si="12"/>
        <v>7.0132513651849873E-2</v>
      </c>
      <c r="H396">
        <f t="shared" si="13"/>
        <v>-2.6573687743286145</v>
      </c>
    </row>
    <row r="397" spans="1:8" x14ac:dyDescent="0.25">
      <c r="A397" s="4" t="s">
        <v>8</v>
      </c>
      <c r="B397" s="5">
        <v>42400</v>
      </c>
      <c r="C397" s="3">
        <v>21</v>
      </c>
      <c r="D397" s="3">
        <v>324</v>
      </c>
      <c r="E397" s="3">
        <v>56432.119000000006</v>
      </c>
      <c r="F397">
        <f>VLOOKUP(YEAR(B397),'Frozen Customer Counts'!A:B,2,FALSE)</f>
        <v>876438</v>
      </c>
      <c r="G397">
        <f t="shared" si="12"/>
        <v>6.4388033152373597E-2</v>
      </c>
      <c r="H397">
        <f t="shared" si="13"/>
        <v>-2.7428274837539357</v>
      </c>
    </row>
    <row r="398" spans="1:8" x14ac:dyDescent="0.25">
      <c r="A398" s="4" t="s">
        <v>8</v>
      </c>
      <c r="B398" s="5">
        <v>42401</v>
      </c>
      <c r="C398" s="3">
        <v>33</v>
      </c>
      <c r="D398" s="3">
        <v>2103</v>
      </c>
      <c r="E398" s="3">
        <v>214299.03500000006</v>
      </c>
      <c r="F398">
        <f>VLOOKUP(YEAR(B398),'Frozen Customer Counts'!A:B,2,FALSE)</f>
        <v>876438</v>
      </c>
      <c r="G398">
        <f t="shared" si="12"/>
        <v>0.24451134592521098</v>
      </c>
      <c r="H398">
        <f t="shared" si="13"/>
        <v>-1.4084935665417806</v>
      </c>
    </row>
    <row r="399" spans="1:8" x14ac:dyDescent="0.25">
      <c r="A399" s="4" t="s">
        <v>8</v>
      </c>
      <c r="B399" s="5">
        <v>42402</v>
      </c>
      <c r="C399" s="3">
        <v>24</v>
      </c>
      <c r="D399" s="3">
        <v>10152</v>
      </c>
      <c r="E399" s="3">
        <v>689147.18200000003</v>
      </c>
      <c r="F399">
        <f>VLOOKUP(YEAR(B399),'Frozen Customer Counts'!A:B,2,FALSE)</f>
        <v>876438</v>
      </c>
      <c r="G399">
        <f t="shared" si="12"/>
        <v>0.7863045440749945</v>
      </c>
      <c r="H399">
        <f t="shared" si="13"/>
        <v>-0.24041110094121723</v>
      </c>
    </row>
    <row r="400" spans="1:8" x14ac:dyDescent="0.25">
      <c r="A400" s="4" t="s">
        <v>8</v>
      </c>
      <c r="B400" s="5">
        <v>42403</v>
      </c>
      <c r="C400" s="3">
        <v>26</v>
      </c>
      <c r="D400" s="3">
        <v>13945</v>
      </c>
      <c r="E400" s="3">
        <v>460081.48400000005</v>
      </c>
      <c r="F400">
        <f>VLOOKUP(YEAR(B400),'Frozen Customer Counts'!A:B,2,FALSE)</f>
        <v>876438</v>
      </c>
      <c r="G400">
        <f t="shared" si="12"/>
        <v>0.52494470116539915</v>
      </c>
      <c r="H400">
        <f t="shared" si="13"/>
        <v>-0.64446235305175004</v>
      </c>
    </row>
    <row r="401" spans="1:8" x14ac:dyDescent="0.25">
      <c r="A401" s="4" t="s">
        <v>8</v>
      </c>
      <c r="B401" s="5">
        <v>42404</v>
      </c>
      <c r="C401" s="3">
        <v>34</v>
      </c>
      <c r="D401" s="3">
        <v>2060</v>
      </c>
      <c r="E401" s="3">
        <v>534891.06600000022</v>
      </c>
      <c r="F401">
        <f>VLOOKUP(YEAR(B401),'Frozen Customer Counts'!A:B,2,FALSE)</f>
        <v>876438</v>
      </c>
      <c r="G401">
        <f t="shared" si="12"/>
        <v>0.61030108918143688</v>
      </c>
      <c r="H401">
        <f t="shared" si="13"/>
        <v>-0.49380285476764557</v>
      </c>
    </row>
    <row r="402" spans="1:8" x14ac:dyDescent="0.25">
      <c r="A402" s="4" t="s">
        <v>8</v>
      </c>
      <c r="B402" s="5">
        <v>42405</v>
      </c>
      <c r="C402" s="3">
        <v>20</v>
      </c>
      <c r="D402" s="3">
        <v>429</v>
      </c>
      <c r="E402" s="3">
        <v>46990.717000000004</v>
      </c>
      <c r="F402">
        <f>VLOOKUP(YEAR(B402),'Frozen Customer Counts'!A:B,2,FALSE)</f>
        <v>876438</v>
      </c>
      <c r="G402">
        <f t="shared" si="12"/>
        <v>5.3615563222954736E-2</v>
      </c>
      <c r="H402">
        <f t="shared" si="13"/>
        <v>-2.9259158944140764</v>
      </c>
    </row>
    <row r="403" spans="1:8" x14ac:dyDescent="0.25">
      <c r="A403" s="4" t="s">
        <v>8</v>
      </c>
      <c r="B403" s="5">
        <v>42406</v>
      </c>
      <c r="C403" s="3">
        <v>18</v>
      </c>
      <c r="D403" s="3">
        <v>234</v>
      </c>
      <c r="E403" s="3">
        <v>19348.734</v>
      </c>
      <c r="F403">
        <f>VLOOKUP(YEAR(B403),'Frozen Customer Counts'!A:B,2,FALSE)</f>
        <v>876438</v>
      </c>
      <c r="G403">
        <f t="shared" si="12"/>
        <v>2.2076557611605156E-2</v>
      </c>
      <c r="H403">
        <f t="shared" si="13"/>
        <v>-3.8132389749992384</v>
      </c>
    </row>
    <row r="404" spans="1:8" x14ac:dyDescent="0.25">
      <c r="A404" s="4" t="s">
        <v>8</v>
      </c>
      <c r="B404" s="5">
        <v>42407</v>
      </c>
      <c r="C404" s="3">
        <v>11</v>
      </c>
      <c r="D404" s="3">
        <v>472</v>
      </c>
      <c r="E404" s="3">
        <v>95253.550999999978</v>
      </c>
      <c r="F404">
        <f>VLOOKUP(YEAR(B404),'Frozen Customer Counts'!A:B,2,FALSE)</f>
        <v>876438</v>
      </c>
      <c r="G404">
        <f t="shared" si="12"/>
        <v>0.10868258907076139</v>
      </c>
      <c r="H404">
        <f t="shared" si="13"/>
        <v>-2.2193236718262508</v>
      </c>
    </row>
    <row r="405" spans="1:8" x14ac:dyDescent="0.25">
      <c r="A405" s="4" t="s">
        <v>8</v>
      </c>
      <c r="B405" s="5">
        <v>42408</v>
      </c>
      <c r="C405" s="3">
        <v>18</v>
      </c>
      <c r="D405" s="3">
        <v>2650</v>
      </c>
      <c r="E405" s="3">
        <v>299098.91699999996</v>
      </c>
      <c r="F405">
        <f>VLOOKUP(YEAR(B405),'Frozen Customer Counts'!A:B,2,FALSE)</f>
        <v>876438</v>
      </c>
      <c r="G405">
        <f t="shared" si="12"/>
        <v>0.34126648661970382</v>
      </c>
      <c r="H405">
        <f t="shared" si="13"/>
        <v>-1.0750916212112833</v>
      </c>
    </row>
    <row r="406" spans="1:8" x14ac:dyDescent="0.25">
      <c r="A406" s="4" t="s">
        <v>8</v>
      </c>
      <c r="B406" s="5">
        <v>42409</v>
      </c>
      <c r="C406" s="3">
        <v>12</v>
      </c>
      <c r="D406" s="3">
        <v>197</v>
      </c>
      <c r="E406" s="3">
        <v>39367.550000000003</v>
      </c>
      <c r="F406">
        <f>VLOOKUP(YEAR(B406),'Frozen Customer Counts'!A:B,2,FALSE)</f>
        <v>876438</v>
      </c>
      <c r="G406">
        <f t="shared" si="12"/>
        <v>4.4917666737407554E-2</v>
      </c>
      <c r="H406">
        <f t="shared" si="13"/>
        <v>-3.1029240930832311</v>
      </c>
    </row>
    <row r="407" spans="1:8" x14ac:dyDescent="0.25">
      <c r="A407" s="4" t="s">
        <v>8</v>
      </c>
      <c r="B407" s="5">
        <v>42410</v>
      </c>
      <c r="C407" s="3">
        <v>14</v>
      </c>
      <c r="D407" s="3">
        <v>362</v>
      </c>
      <c r="E407" s="3">
        <v>141562.56700000001</v>
      </c>
      <c r="F407">
        <f>VLOOKUP(YEAR(B407),'Frozen Customer Counts'!A:B,2,FALSE)</f>
        <v>876438</v>
      </c>
      <c r="G407">
        <f t="shared" si="12"/>
        <v>0.16152034370942384</v>
      </c>
      <c r="H407">
        <f t="shared" si="13"/>
        <v>-1.823124177011618</v>
      </c>
    </row>
    <row r="408" spans="1:8" x14ac:dyDescent="0.25">
      <c r="A408" s="4" t="s">
        <v>8</v>
      </c>
      <c r="B408" s="5">
        <v>42411</v>
      </c>
      <c r="C408" s="3">
        <v>19</v>
      </c>
      <c r="D408" s="3">
        <v>3533</v>
      </c>
      <c r="E408" s="3">
        <v>660447.69400000002</v>
      </c>
      <c r="F408">
        <f>VLOOKUP(YEAR(B408),'Frozen Customer Counts'!A:B,2,FALSE)</f>
        <v>876438</v>
      </c>
      <c r="G408">
        <f t="shared" si="12"/>
        <v>0.75355894427215619</v>
      </c>
      <c r="H408">
        <f t="shared" si="13"/>
        <v>-0.28294803667305107</v>
      </c>
    </row>
    <row r="409" spans="1:8" x14ac:dyDescent="0.25">
      <c r="A409" s="4" t="s">
        <v>8</v>
      </c>
      <c r="B409" s="5">
        <v>42412</v>
      </c>
      <c r="C409" s="3">
        <v>14</v>
      </c>
      <c r="D409" s="3">
        <v>105</v>
      </c>
      <c r="E409" s="3">
        <v>9973.1820000000007</v>
      </c>
      <c r="F409">
        <f>VLOOKUP(YEAR(B409),'Frozen Customer Counts'!A:B,2,FALSE)</f>
        <v>876438</v>
      </c>
      <c r="G409">
        <f t="shared" si="12"/>
        <v>1.1379221348229995E-2</v>
      </c>
      <c r="H409">
        <f t="shared" si="13"/>
        <v>-4.4759662754517899</v>
      </c>
    </row>
    <row r="410" spans="1:8" x14ac:dyDescent="0.25">
      <c r="A410" s="4" t="s">
        <v>8</v>
      </c>
      <c r="B410" s="5">
        <v>42413</v>
      </c>
      <c r="C410" s="3">
        <v>20</v>
      </c>
      <c r="D410" s="3">
        <v>1398</v>
      </c>
      <c r="E410" s="3">
        <v>136493.08499999999</v>
      </c>
      <c r="F410">
        <f>VLOOKUP(YEAR(B410),'Frozen Customer Counts'!A:B,2,FALSE)</f>
        <v>876438</v>
      </c>
      <c r="G410">
        <f t="shared" si="12"/>
        <v>0.15573615589465539</v>
      </c>
      <c r="H410">
        <f t="shared" si="13"/>
        <v>-1.8595920119769154</v>
      </c>
    </row>
    <row r="411" spans="1:8" x14ac:dyDescent="0.25">
      <c r="A411" s="4" t="s">
        <v>8</v>
      </c>
      <c r="B411" s="5">
        <v>42414</v>
      </c>
      <c r="C411" s="3">
        <v>17</v>
      </c>
      <c r="D411" s="3">
        <v>360</v>
      </c>
      <c r="E411" s="3">
        <v>22224.300000000003</v>
      </c>
      <c r="F411">
        <f>VLOOKUP(YEAR(B411),'Frozen Customer Counts'!A:B,2,FALSE)</f>
        <v>876438</v>
      </c>
      <c r="G411">
        <f t="shared" si="12"/>
        <v>2.5357526716094012E-2</v>
      </c>
      <c r="H411">
        <f t="shared" si="13"/>
        <v>-3.6746796811370777</v>
      </c>
    </row>
    <row r="412" spans="1:8" x14ac:dyDescent="0.25">
      <c r="A412" s="4" t="s">
        <v>8</v>
      </c>
      <c r="B412" s="5">
        <v>42415</v>
      </c>
      <c r="C412" s="3">
        <v>35</v>
      </c>
      <c r="D412" s="3">
        <v>4605</v>
      </c>
      <c r="E412" s="3">
        <v>466651.70400000014</v>
      </c>
      <c r="F412">
        <f>VLOOKUP(YEAR(B412),'Frozen Customer Counts'!A:B,2,FALSE)</f>
        <v>876438</v>
      </c>
      <c r="G412">
        <f t="shared" si="12"/>
        <v>0.53244120405550666</v>
      </c>
      <c r="H412">
        <f t="shared" si="13"/>
        <v>-0.63028280241396917</v>
      </c>
    </row>
    <row r="413" spans="1:8" x14ac:dyDescent="0.25">
      <c r="A413" s="4" t="s">
        <v>8</v>
      </c>
      <c r="B413" s="5">
        <v>42416</v>
      </c>
      <c r="C413" s="3">
        <v>15</v>
      </c>
      <c r="D413" s="3">
        <v>668</v>
      </c>
      <c r="E413" s="3">
        <v>234984.21699999998</v>
      </c>
      <c r="F413">
        <f>VLOOKUP(YEAR(B413),'Frozen Customer Counts'!A:B,2,FALSE)</f>
        <v>876438</v>
      </c>
      <c r="G413">
        <f t="shared" si="12"/>
        <v>0.26811276667602268</v>
      </c>
      <c r="H413">
        <f t="shared" si="13"/>
        <v>-1.3163476157914593</v>
      </c>
    </row>
    <row r="414" spans="1:8" x14ac:dyDescent="0.25">
      <c r="A414" s="4" t="s">
        <v>8</v>
      </c>
      <c r="B414" s="5">
        <v>42417</v>
      </c>
      <c r="C414" s="3">
        <v>14</v>
      </c>
      <c r="D414" s="3">
        <v>2505</v>
      </c>
      <c r="E414" s="3">
        <v>59429.782999999996</v>
      </c>
      <c r="F414">
        <f>VLOOKUP(YEAR(B414),'Frozen Customer Counts'!A:B,2,FALSE)</f>
        <v>876438</v>
      </c>
      <c r="G414">
        <f t="shared" si="12"/>
        <v>6.7808313879589882E-2</v>
      </c>
      <c r="H414">
        <f t="shared" si="13"/>
        <v>-2.6910704679606741</v>
      </c>
    </row>
    <row r="415" spans="1:8" x14ac:dyDescent="0.25">
      <c r="A415" s="4" t="s">
        <v>8</v>
      </c>
      <c r="B415" s="5">
        <v>42418</v>
      </c>
      <c r="C415" s="3">
        <v>239</v>
      </c>
      <c r="D415" s="3">
        <v>35087</v>
      </c>
      <c r="E415" s="3">
        <v>7958770.1229999987</v>
      </c>
      <c r="F415">
        <f>VLOOKUP(YEAR(B415),'Frozen Customer Counts'!A:B,2,FALSE)</f>
        <v>876438</v>
      </c>
      <c r="G415">
        <f t="shared" si="12"/>
        <v>9.0808136148820555</v>
      </c>
      <c r="H415">
        <f t="shared" si="13"/>
        <v>2.206163793762121</v>
      </c>
    </row>
    <row r="416" spans="1:8" x14ac:dyDescent="0.25">
      <c r="A416" s="4" t="s">
        <v>8</v>
      </c>
      <c r="B416" s="5">
        <v>42419</v>
      </c>
      <c r="C416" s="3">
        <v>52</v>
      </c>
      <c r="D416" s="3">
        <v>3976</v>
      </c>
      <c r="E416" s="3">
        <v>354544.89799999993</v>
      </c>
      <c r="F416">
        <f>VLOOKUP(YEAR(B416),'Frozen Customer Counts'!A:B,2,FALSE)</f>
        <v>876438</v>
      </c>
      <c r="G416">
        <f t="shared" si="12"/>
        <v>0.4045293540444389</v>
      </c>
      <c r="H416">
        <f t="shared" si="13"/>
        <v>-0.90503097640349717</v>
      </c>
    </row>
    <row r="417" spans="1:8" x14ac:dyDescent="0.25">
      <c r="A417" s="4" t="s">
        <v>8</v>
      </c>
      <c r="B417" s="5">
        <v>42420</v>
      </c>
      <c r="C417" s="3">
        <v>22</v>
      </c>
      <c r="D417" s="3">
        <v>1227</v>
      </c>
      <c r="E417" s="3">
        <v>175994.36500000002</v>
      </c>
      <c r="F417">
        <f>VLOOKUP(YEAR(B417),'Frozen Customer Counts'!A:B,2,FALSE)</f>
        <v>876438</v>
      </c>
      <c r="G417">
        <f t="shared" si="12"/>
        <v>0.2008064061576518</v>
      </c>
      <c r="H417">
        <f t="shared" si="13"/>
        <v>-1.6054139884979017</v>
      </c>
    </row>
    <row r="418" spans="1:8" x14ac:dyDescent="0.25">
      <c r="A418" s="4" t="s">
        <v>8</v>
      </c>
      <c r="B418" s="5">
        <v>42421</v>
      </c>
      <c r="C418" s="3">
        <v>30</v>
      </c>
      <c r="D418" s="3">
        <v>3254</v>
      </c>
      <c r="E418" s="3">
        <v>424231.73099999991</v>
      </c>
      <c r="F418">
        <f>VLOOKUP(YEAR(B418),'Frozen Customer Counts'!A:B,2,FALSE)</f>
        <v>876438</v>
      </c>
      <c r="G418">
        <f t="shared" si="12"/>
        <v>0.48404077755642716</v>
      </c>
      <c r="H418">
        <f t="shared" si="13"/>
        <v>-0.72558612466479122</v>
      </c>
    </row>
    <row r="419" spans="1:8" x14ac:dyDescent="0.25">
      <c r="A419" s="4" t="s">
        <v>8</v>
      </c>
      <c r="B419" s="5">
        <v>42422</v>
      </c>
      <c r="C419" s="3">
        <v>28</v>
      </c>
      <c r="D419" s="3">
        <v>5183</v>
      </c>
      <c r="E419" s="3">
        <v>523062.29199999996</v>
      </c>
      <c r="F419">
        <f>VLOOKUP(YEAR(B419),'Frozen Customer Counts'!A:B,2,FALSE)</f>
        <v>876438</v>
      </c>
      <c r="G419">
        <f t="shared" si="12"/>
        <v>0.59680467072399868</v>
      </c>
      <c r="H419">
        <f t="shared" si="13"/>
        <v>-0.51616540384305254</v>
      </c>
    </row>
    <row r="420" spans="1:8" x14ac:dyDescent="0.25">
      <c r="A420" s="4" t="s">
        <v>8</v>
      </c>
      <c r="B420" s="5">
        <v>42423</v>
      </c>
      <c r="C420" s="3">
        <v>19</v>
      </c>
      <c r="D420" s="3">
        <v>128</v>
      </c>
      <c r="E420" s="3">
        <v>9527.3170000000027</v>
      </c>
      <c r="F420">
        <f>VLOOKUP(YEAR(B420),'Frozen Customer Counts'!A:B,2,FALSE)</f>
        <v>876438</v>
      </c>
      <c r="G420">
        <f t="shared" si="12"/>
        <v>1.0870497399701978E-2</v>
      </c>
      <c r="H420">
        <f t="shared" si="13"/>
        <v>-4.5217028199537035</v>
      </c>
    </row>
    <row r="421" spans="1:8" x14ac:dyDescent="0.25">
      <c r="A421" s="4" t="s">
        <v>8</v>
      </c>
      <c r="B421" s="5">
        <v>42424</v>
      </c>
      <c r="C421" s="3">
        <v>20</v>
      </c>
      <c r="D421" s="3">
        <v>372</v>
      </c>
      <c r="E421" s="3">
        <v>70544.705000000002</v>
      </c>
      <c r="F421">
        <f>VLOOKUP(YEAR(B421),'Frozen Customer Counts'!A:B,2,FALSE)</f>
        <v>876438</v>
      </c>
      <c r="G421">
        <f t="shared" si="12"/>
        <v>8.0490240039797462E-2</v>
      </c>
      <c r="H421">
        <f t="shared" si="13"/>
        <v>-2.5196193436496399</v>
      </c>
    </row>
    <row r="422" spans="1:8" x14ac:dyDescent="0.25">
      <c r="A422" s="4" t="s">
        <v>8</v>
      </c>
      <c r="B422" s="5">
        <v>42425</v>
      </c>
      <c r="C422" s="3">
        <v>20</v>
      </c>
      <c r="D422" s="3">
        <v>471</v>
      </c>
      <c r="E422" s="3">
        <v>47515.014999999992</v>
      </c>
      <c r="F422">
        <f>VLOOKUP(YEAR(B422),'Frozen Customer Counts'!A:B,2,FALSE)</f>
        <v>876438</v>
      </c>
      <c r="G422">
        <f t="shared" si="12"/>
        <v>5.4213777814289196E-2</v>
      </c>
      <c r="H422">
        <f t="shared" si="13"/>
        <v>-2.9148201996250318</v>
      </c>
    </row>
    <row r="423" spans="1:8" x14ac:dyDescent="0.25">
      <c r="A423" s="4" t="s">
        <v>8</v>
      </c>
      <c r="B423" s="5">
        <v>42426</v>
      </c>
      <c r="C423" s="3">
        <v>19</v>
      </c>
      <c r="D423" s="3">
        <v>320</v>
      </c>
      <c r="E423" s="3">
        <v>34390.032999999996</v>
      </c>
      <c r="F423">
        <f>VLOOKUP(YEAR(B423),'Frozen Customer Counts'!A:B,2,FALSE)</f>
        <v>876438</v>
      </c>
      <c r="G423">
        <f t="shared" si="12"/>
        <v>3.9238409334145706E-2</v>
      </c>
      <c r="H423">
        <f t="shared" si="13"/>
        <v>-3.2380991819530545</v>
      </c>
    </row>
    <row r="424" spans="1:8" x14ac:dyDescent="0.25">
      <c r="A424" s="4" t="s">
        <v>8</v>
      </c>
      <c r="B424" s="5">
        <v>42427</v>
      </c>
      <c r="C424" s="3">
        <v>20</v>
      </c>
      <c r="D424" s="3">
        <v>1013</v>
      </c>
      <c r="E424" s="3">
        <v>177067.31599999996</v>
      </c>
      <c r="F424">
        <f>VLOOKUP(YEAR(B424),'Frozen Customer Counts'!A:B,2,FALSE)</f>
        <v>876438</v>
      </c>
      <c r="G424">
        <f t="shared" si="12"/>
        <v>0.20203062395742763</v>
      </c>
      <c r="H424">
        <f t="shared" si="13"/>
        <v>-1.5993359893219776</v>
      </c>
    </row>
    <row r="425" spans="1:8" x14ac:dyDescent="0.25">
      <c r="A425" s="4" t="s">
        <v>8</v>
      </c>
      <c r="B425" s="5">
        <v>42428</v>
      </c>
      <c r="C425" s="3">
        <v>17</v>
      </c>
      <c r="D425" s="3">
        <v>2827</v>
      </c>
      <c r="E425" s="3">
        <v>345037.46800000005</v>
      </c>
      <c r="F425">
        <f>VLOOKUP(YEAR(B425),'Frozen Customer Counts'!A:B,2,FALSE)</f>
        <v>876438</v>
      </c>
      <c r="G425">
        <f t="shared" si="12"/>
        <v>0.39368154735417688</v>
      </c>
      <c r="H425">
        <f t="shared" si="13"/>
        <v>-0.93221295194499965</v>
      </c>
    </row>
    <row r="426" spans="1:8" x14ac:dyDescent="0.25">
      <c r="A426" s="4" t="s">
        <v>8</v>
      </c>
      <c r="B426" s="5">
        <v>42429</v>
      </c>
      <c r="C426" s="3">
        <v>13</v>
      </c>
      <c r="D426" s="3">
        <v>123</v>
      </c>
      <c r="E426" s="3">
        <v>33816.850999999995</v>
      </c>
      <c r="F426">
        <f>VLOOKUP(YEAR(B426),'Frozen Customer Counts'!A:B,2,FALSE)</f>
        <v>876438</v>
      </c>
      <c r="G426">
        <f t="shared" si="12"/>
        <v>3.8584418977725743E-2</v>
      </c>
      <c r="H426">
        <f t="shared" si="13"/>
        <v>-3.2549067374281204</v>
      </c>
    </row>
    <row r="427" spans="1:8" x14ac:dyDescent="0.25">
      <c r="A427" s="4" t="s">
        <v>8</v>
      </c>
      <c r="B427" s="5">
        <v>42430</v>
      </c>
      <c r="C427" s="3">
        <v>32</v>
      </c>
      <c r="D427" s="3">
        <v>2178</v>
      </c>
      <c r="E427" s="3">
        <v>150894.08900000004</v>
      </c>
      <c r="F427">
        <f>VLOOKUP(YEAR(B427),'Frozen Customer Counts'!A:B,2,FALSE)</f>
        <v>876438</v>
      </c>
      <c r="G427">
        <f t="shared" si="12"/>
        <v>0.17216744253444058</v>
      </c>
      <c r="H427">
        <f t="shared" si="13"/>
        <v>-1.7592877726083131</v>
      </c>
    </row>
    <row r="428" spans="1:8" x14ac:dyDescent="0.25">
      <c r="A428" s="4" t="s">
        <v>8</v>
      </c>
      <c r="B428" s="5">
        <v>42431</v>
      </c>
      <c r="C428" s="3">
        <v>31</v>
      </c>
      <c r="D428" s="3">
        <v>1888</v>
      </c>
      <c r="E428" s="3">
        <v>197510.41500000007</v>
      </c>
      <c r="F428">
        <f>VLOOKUP(YEAR(B428),'Frozen Customer Counts'!A:B,2,FALSE)</f>
        <v>876438</v>
      </c>
      <c r="G428">
        <f t="shared" si="12"/>
        <v>0.22535583235779377</v>
      </c>
      <c r="H428">
        <f t="shared" si="13"/>
        <v>-1.4900746488500483</v>
      </c>
    </row>
    <row r="429" spans="1:8" x14ac:dyDescent="0.25">
      <c r="A429" s="4" t="s">
        <v>8</v>
      </c>
      <c r="B429" s="5">
        <v>42432</v>
      </c>
      <c r="C429" s="3">
        <v>27</v>
      </c>
      <c r="D429" s="3">
        <v>2479</v>
      </c>
      <c r="E429" s="3">
        <v>86304.915999999997</v>
      </c>
      <c r="F429">
        <f>VLOOKUP(YEAR(B429),'Frozen Customer Counts'!A:B,2,FALSE)</f>
        <v>876438</v>
      </c>
      <c r="G429">
        <f t="shared" si="12"/>
        <v>9.8472357428591631E-2</v>
      </c>
      <c r="H429">
        <f t="shared" si="13"/>
        <v>-2.3179794054322569</v>
      </c>
    </row>
    <row r="430" spans="1:8" x14ac:dyDescent="0.25">
      <c r="A430" s="4" t="s">
        <v>8</v>
      </c>
      <c r="B430" s="5">
        <v>42433</v>
      </c>
      <c r="C430" s="3">
        <v>16</v>
      </c>
      <c r="D430" s="3">
        <v>1065</v>
      </c>
      <c r="E430" s="3">
        <v>121431.83400000002</v>
      </c>
      <c r="F430">
        <f>VLOOKUP(YEAR(B430),'Frozen Customer Counts'!A:B,2,FALSE)</f>
        <v>876438</v>
      </c>
      <c r="G430">
        <f t="shared" si="12"/>
        <v>0.13855153929884376</v>
      </c>
      <c r="H430">
        <f t="shared" si="13"/>
        <v>-1.976512897674644</v>
      </c>
    </row>
    <row r="431" spans="1:8" x14ac:dyDescent="0.25">
      <c r="A431" s="4" t="s">
        <v>8</v>
      </c>
      <c r="B431" s="5">
        <v>42434</v>
      </c>
      <c r="C431" s="3">
        <v>11</v>
      </c>
      <c r="D431" s="3">
        <v>1678</v>
      </c>
      <c r="E431" s="3">
        <v>161540.63400000002</v>
      </c>
      <c r="F431">
        <f>VLOOKUP(YEAR(B431),'Frozen Customer Counts'!A:B,2,FALSE)</f>
        <v>876438</v>
      </c>
      <c r="G431">
        <f t="shared" si="12"/>
        <v>0.18431495895887676</v>
      </c>
      <c r="H431">
        <f t="shared" si="13"/>
        <v>-1.6911092512470673</v>
      </c>
    </row>
    <row r="432" spans="1:8" x14ac:dyDescent="0.25">
      <c r="A432" s="4" t="s">
        <v>8</v>
      </c>
      <c r="B432" s="5">
        <v>42435</v>
      </c>
      <c r="C432" s="3">
        <v>51</v>
      </c>
      <c r="D432" s="3">
        <v>2962</v>
      </c>
      <c r="E432" s="3">
        <v>421990.74300000007</v>
      </c>
      <c r="F432">
        <f>VLOOKUP(YEAR(B432),'Frozen Customer Counts'!A:B,2,FALSE)</f>
        <v>876438</v>
      </c>
      <c r="G432">
        <f t="shared" si="12"/>
        <v>0.48148385054048326</v>
      </c>
      <c r="H432">
        <f t="shared" si="13"/>
        <v>-0.7308825882015858</v>
      </c>
    </row>
    <row r="433" spans="1:8" x14ac:dyDescent="0.25">
      <c r="A433" s="4" t="s">
        <v>8</v>
      </c>
      <c r="B433" s="5">
        <v>42436</v>
      </c>
      <c r="C433" s="3">
        <v>37</v>
      </c>
      <c r="D433" s="3">
        <v>1032</v>
      </c>
      <c r="E433" s="3">
        <v>188359.20300000007</v>
      </c>
      <c r="F433">
        <f>VLOOKUP(YEAR(B433),'Frozen Customer Counts'!A:B,2,FALSE)</f>
        <v>876438</v>
      </c>
      <c r="G433">
        <f t="shared" si="12"/>
        <v>0.21491446400087635</v>
      </c>
      <c r="H433">
        <f t="shared" si="13"/>
        <v>-1.5375151718709308</v>
      </c>
    </row>
    <row r="434" spans="1:8" x14ac:dyDescent="0.25">
      <c r="A434" s="4" t="s">
        <v>8</v>
      </c>
      <c r="B434" s="5">
        <v>42437</v>
      </c>
      <c r="C434" s="3">
        <v>32</v>
      </c>
      <c r="D434" s="3">
        <v>737</v>
      </c>
      <c r="E434" s="3">
        <v>93681.396000000022</v>
      </c>
      <c r="F434">
        <f>VLOOKUP(YEAR(B434),'Frozen Customer Counts'!A:B,2,FALSE)</f>
        <v>876438</v>
      </c>
      <c r="G434">
        <f t="shared" si="12"/>
        <v>0.10688878848247112</v>
      </c>
      <c r="H434">
        <f t="shared" si="13"/>
        <v>-2.2359663450062719</v>
      </c>
    </row>
    <row r="435" spans="1:8" x14ac:dyDescent="0.25">
      <c r="A435" s="4" t="s">
        <v>8</v>
      </c>
      <c r="B435" s="5">
        <v>42438</v>
      </c>
      <c r="C435" s="3">
        <v>17</v>
      </c>
      <c r="D435" s="3">
        <v>205</v>
      </c>
      <c r="E435" s="3">
        <v>19241.816000000003</v>
      </c>
      <c r="F435">
        <f>VLOOKUP(YEAR(B435),'Frozen Customer Counts'!A:B,2,FALSE)</f>
        <v>876438</v>
      </c>
      <c r="G435">
        <f t="shared" si="12"/>
        <v>2.1954566095947464E-2</v>
      </c>
      <c r="H435">
        <f t="shared" si="13"/>
        <v>-3.8187801385002391</v>
      </c>
    </row>
    <row r="436" spans="1:8" x14ac:dyDescent="0.25">
      <c r="A436" s="4" t="s">
        <v>8</v>
      </c>
      <c r="B436" s="5">
        <v>42439</v>
      </c>
      <c r="C436" s="3">
        <v>18</v>
      </c>
      <c r="D436" s="3">
        <v>223</v>
      </c>
      <c r="E436" s="3">
        <v>32021.806</v>
      </c>
      <c r="F436">
        <f>VLOOKUP(YEAR(B436),'Frozen Customer Counts'!A:B,2,FALSE)</f>
        <v>876438</v>
      </c>
      <c r="G436">
        <f t="shared" si="12"/>
        <v>3.6536304906907277E-2</v>
      </c>
      <c r="H436">
        <f t="shared" si="13"/>
        <v>-3.3094488577514261</v>
      </c>
    </row>
    <row r="437" spans="1:8" x14ac:dyDescent="0.25">
      <c r="A437" s="4" t="s">
        <v>8</v>
      </c>
      <c r="B437" s="5">
        <v>42440</v>
      </c>
      <c r="C437" s="3">
        <v>18</v>
      </c>
      <c r="D437" s="3">
        <v>2591</v>
      </c>
      <c r="E437" s="3">
        <v>234482.90099999998</v>
      </c>
      <c r="F437">
        <f>VLOOKUP(YEAR(B437),'Frozen Customer Counts'!A:B,2,FALSE)</f>
        <v>876438</v>
      </c>
      <c r="G437">
        <f t="shared" si="12"/>
        <v>0.26754077413348121</v>
      </c>
      <c r="H437">
        <f t="shared" si="13"/>
        <v>-1.3184832975946204</v>
      </c>
    </row>
    <row r="438" spans="1:8" x14ac:dyDescent="0.25">
      <c r="A438" s="4" t="s">
        <v>8</v>
      </c>
      <c r="B438" s="5">
        <v>42441</v>
      </c>
      <c r="C438" s="3">
        <v>15</v>
      </c>
      <c r="D438" s="3">
        <v>4303</v>
      </c>
      <c r="E438" s="3">
        <v>202508.467</v>
      </c>
      <c r="F438">
        <f>VLOOKUP(YEAR(B438),'Frozen Customer Counts'!A:B,2,FALSE)</f>
        <v>876438</v>
      </c>
      <c r="G438">
        <f t="shared" si="12"/>
        <v>0.23105851982684458</v>
      </c>
      <c r="H438">
        <f t="shared" si="13"/>
        <v>-1.4650842679598814</v>
      </c>
    </row>
    <row r="439" spans="1:8" x14ac:dyDescent="0.25">
      <c r="A439" s="4" t="s">
        <v>8</v>
      </c>
      <c r="B439" s="5">
        <v>42442</v>
      </c>
      <c r="C439" s="3">
        <v>14</v>
      </c>
      <c r="D439" s="3">
        <v>479</v>
      </c>
      <c r="E439" s="3">
        <v>58783.966999999997</v>
      </c>
      <c r="F439">
        <f>VLOOKUP(YEAR(B439),'Frozen Customer Counts'!A:B,2,FALSE)</f>
        <v>876438</v>
      </c>
      <c r="G439">
        <f t="shared" si="12"/>
        <v>6.7071449435099795E-2</v>
      </c>
      <c r="H439">
        <f t="shared" si="13"/>
        <v>-2.7019968183227303</v>
      </c>
    </row>
    <row r="440" spans="1:8" x14ac:dyDescent="0.25">
      <c r="A440" s="4" t="s">
        <v>8</v>
      </c>
      <c r="B440" s="5">
        <v>42443</v>
      </c>
      <c r="C440" s="3">
        <v>55</v>
      </c>
      <c r="D440" s="3">
        <v>8424</v>
      </c>
      <c r="E440" s="3">
        <v>889667.1729999996</v>
      </c>
      <c r="F440">
        <f>VLOOKUP(YEAR(B440),'Frozen Customer Counts'!A:B,2,FALSE)</f>
        <v>876438</v>
      </c>
      <c r="G440">
        <f t="shared" si="12"/>
        <v>1.0150942485378311</v>
      </c>
      <c r="H440">
        <f t="shared" si="13"/>
        <v>1.498146388522348E-2</v>
      </c>
    </row>
    <row r="441" spans="1:8" x14ac:dyDescent="0.25">
      <c r="A441" s="4" t="s">
        <v>8</v>
      </c>
      <c r="B441" s="5">
        <v>42444</v>
      </c>
      <c r="C441" s="3">
        <v>17</v>
      </c>
      <c r="D441" s="3">
        <v>598</v>
      </c>
      <c r="E441" s="3">
        <v>118761.64300000001</v>
      </c>
      <c r="F441">
        <f>VLOOKUP(YEAR(B441),'Frozen Customer Counts'!A:B,2,FALSE)</f>
        <v>876438</v>
      </c>
      <c r="G441">
        <f t="shared" si="12"/>
        <v>0.13550489937679563</v>
      </c>
      <c r="H441">
        <f t="shared" si="13"/>
        <v>-1.9987474815537283</v>
      </c>
    </row>
    <row r="442" spans="1:8" x14ac:dyDescent="0.25">
      <c r="A442" s="4" t="s">
        <v>8</v>
      </c>
      <c r="B442" s="5">
        <v>42445</v>
      </c>
      <c r="C442" s="3">
        <v>14</v>
      </c>
      <c r="D442" s="3">
        <v>273</v>
      </c>
      <c r="E442" s="3">
        <v>29048.538</v>
      </c>
      <c r="F442">
        <f>VLOOKUP(YEAR(B442),'Frozen Customer Counts'!A:B,2,FALSE)</f>
        <v>876438</v>
      </c>
      <c r="G442">
        <f t="shared" si="12"/>
        <v>3.3143859577060786E-2</v>
      </c>
      <c r="H442">
        <f t="shared" si="13"/>
        <v>-3.4068978109689447</v>
      </c>
    </row>
    <row r="443" spans="1:8" x14ac:dyDescent="0.25">
      <c r="A443" s="4" t="s">
        <v>8</v>
      </c>
      <c r="B443" s="5">
        <v>42446</v>
      </c>
      <c r="C443" s="3">
        <v>14</v>
      </c>
      <c r="D443" s="3">
        <v>168</v>
      </c>
      <c r="E443" s="3">
        <v>22599.449000000001</v>
      </c>
      <c r="F443">
        <f>VLOOKUP(YEAR(B443),'Frozen Customer Counts'!A:B,2,FALSE)</f>
        <v>876438</v>
      </c>
      <c r="G443">
        <f t="shared" si="12"/>
        <v>2.5785564980067045E-2</v>
      </c>
      <c r="H443">
        <f t="shared" si="13"/>
        <v>-3.6579404405279856</v>
      </c>
    </row>
    <row r="444" spans="1:8" x14ac:dyDescent="0.25">
      <c r="A444" s="4" t="s">
        <v>8</v>
      </c>
      <c r="B444" s="5">
        <v>42447</v>
      </c>
      <c r="C444" s="3">
        <v>11</v>
      </c>
      <c r="D444" s="3">
        <v>3598</v>
      </c>
      <c r="E444" s="3">
        <v>510129.46799999999</v>
      </c>
      <c r="F444">
        <f>VLOOKUP(YEAR(B444),'Frozen Customer Counts'!A:B,2,FALSE)</f>
        <v>876438</v>
      </c>
      <c r="G444">
        <f t="shared" si="12"/>
        <v>0.58204855106693232</v>
      </c>
      <c r="H444">
        <f t="shared" si="13"/>
        <v>-0.54120141365284047</v>
      </c>
    </row>
    <row r="445" spans="1:8" x14ac:dyDescent="0.25">
      <c r="A445" s="4" t="s">
        <v>8</v>
      </c>
      <c r="B445" s="5">
        <v>42448</v>
      </c>
      <c r="C445" s="3">
        <v>22</v>
      </c>
      <c r="D445" s="3">
        <v>2506</v>
      </c>
      <c r="E445" s="3">
        <v>77397.016000000003</v>
      </c>
      <c r="F445">
        <f>VLOOKUP(YEAR(B445),'Frozen Customer Counts'!A:B,2,FALSE)</f>
        <v>876438</v>
      </c>
      <c r="G445">
        <f t="shared" si="12"/>
        <v>8.8308603689023074E-2</v>
      </c>
      <c r="H445">
        <f t="shared" si="13"/>
        <v>-2.4269177390971222</v>
      </c>
    </row>
    <row r="446" spans="1:8" x14ac:dyDescent="0.25">
      <c r="A446" s="4" t="s">
        <v>8</v>
      </c>
      <c r="B446" s="5">
        <v>42449</v>
      </c>
      <c r="C446" s="3">
        <v>11</v>
      </c>
      <c r="D446" s="3">
        <v>395</v>
      </c>
      <c r="E446" s="3">
        <v>50748.767000000007</v>
      </c>
      <c r="F446">
        <f>VLOOKUP(YEAR(B446),'Frozen Customer Counts'!A:B,2,FALSE)</f>
        <v>876438</v>
      </c>
      <c r="G446">
        <f t="shared" si="12"/>
        <v>5.790343070473896E-2</v>
      </c>
      <c r="H446">
        <f t="shared" si="13"/>
        <v>-2.84897864391779</v>
      </c>
    </row>
    <row r="447" spans="1:8" x14ac:dyDescent="0.25">
      <c r="A447" s="4" t="s">
        <v>8</v>
      </c>
      <c r="B447" s="5">
        <v>42450</v>
      </c>
      <c r="C447" s="3">
        <v>19</v>
      </c>
      <c r="D447" s="3">
        <v>365</v>
      </c>
      <c r="E447" s="3">
        <v>55449.15</v>
      </c>
      <c r="F447">
        <f>VLOOKUP(YEAR(B447),'Frozen Customer Counts'!A:B,2,FALSE)</f>
        <v>876438</v>
      </c>
      <c r="G447">
        <f t="shared" si="12"/>
        <v>6.3266483196757789E-2</v>
      </c>
      <c r="H447">
        <f t="shared" si="13"/>
        <v>-2.7603995814244966</v>
      </c>
    </row>
    <row r="448" spans="1:8" x14ac:dyDescent="0.25">
      <c r="A448" s="4" t="s">
        <v>8</v>
      </c>
      <c r="B448" s="5">
        <v>42451</v>
      </c>
      <c r="C448" s="3">
        <v>29</v>
      </c>
      <c r="D448" s="3">
        <v>2518</v>
      </c>
      <c r="E448" s="3">
        <v>271579.69900000002</v>
      </c>
      <c r="F448">
        <f>VLOOKUP(YEAR(B448),'Frozen Customer Counts'!A:B,2,FALSE)</f>
        <v>876438</v>
      </c>
      <c r="G448">
        <f t="shared" si="12"/>
        <v>0.30986755366608937</v>
      </c>
      <c r="H448">
        <f t="shared" si="13"/>
        <v>-1.1716103190370455</v>
      </c>
    </row>
    <row r="449" spans="1:8" x14ac:dyDescent="0.25">
      <c r="A449" s="4" t="s">
        <v>8</v>
      </c>
      <c r="B449" s="5">
        <v>42452</v>
      </c>
      <c r="C449" s="3">
        <v>21</v>
      </c>
      <c r="D449" s="3">
        <v>1592</v>
      </c>
      <c r="E449" s="3">
        <v>50600.868000000017</v>
      </c>
      <c r="F449">
        <f>VLOOKUP(YEAR(B449),'Frozen Customer Counts'!A:B,2,FALSE)</f>
        <v>876438</v>
      </c>
      <c r="G449">
        <f t="shared" si="12"/>
        <v>5.7734680604903048E-2</v>
      </c>
      <c r="H449">
        <f t="shared" si="13"/>
        <v>-2.8518972356815553</v>
      </c>
    </row>
    <row r="450" spans="1:8" x14ac:dyDescent="0.25">
      <c r="A450" s="4" t="s">
        <v>8</v>
      </c>
      <c r="B450" s="5">
        <v>42453</v>
      </c>
      <c r="C450" s="3">
        <v>31</v>
      </c>
      <c r="D450" s="3">
        <v>3817</v>
      </c>
      <c r="E450" s="3">
        <v>488569.14299999998</v>
      </c>
      <c r="F450">
        <f>VLOOKUP(YEAR(B450),'Frozen Customer Counts'!A:B,2,FALSE)</f>
        <v>876438</v>
      </c>
      <c r="G450">
        <f t="shared" si="12"/>
        <v>0.5574486078878369</v>
      </c>
      <c r="H450">
        <f t="shared" si="13"/>
        <v>-0.58438496305782262</v>
      </c>
    </row>
    <row r="451" spans="1:8" x14ac:dyDescent="0.25">
      <c r="A451" s="4" t="s">
        <v>8</v>
      </c>
      <c r="B451" s="5">
        <v>42454</v>
      </c>
      <c r="C451" s="3">
        <v>14</v>
      </c>
      <c r="D451" s="3">
        <v>483</v>
      </c>
      <c r="E451" s="3">
        <v>87807.10100000001</v>
      </c>
      <c r="F451">
        <f>VLOOKUP(YEAR(B451),'Frozen Customer Counts'!A:B,2,FALSE)</f>
        <v>876438</v>
      </c>
      <c r="G451">
        <f t="shared" ref="G451:G514" si="14">E451/F451</f>
        <v>0.10018632350491422</v>
      </c>
      <c r="H451">
        <f t="shared" ref="H451:H514" si="15">LN(G451)</f>
        <v>-2.3007235916141728</v>
      </c>
    </row>
    <row r="452" spans="1:8" x14ac:dyDescent="0.25">
      <c r="A452" s="4" t="s">
        <v>8</v>
      </c>
      <c r="B452" s="5">
        <v>42455</v>
      </c>
      <c r="C452" s="3">
        <v>14</v>
      </c>
      <c r="D452" s="3">
        <v>1655</v>
      </c>
      <c r="E452" s="3">
        <v>53917.531999999999</v>
      </c>
      <c r="F452">
        <f>VLOOKUP(YEAR(B452),'Frozen Customer Counts'!A:B,2,FALSE)</f>
        <v>876438</v>
      </c>
      <c r="G452">
        <f t="shared" si="14"/>
        <v>6.1518934596628626E-2</v>
      </c>
      <c r="H452">
        <f t="shared" si="15"/>
        <v>-2.7884102719348918</v>
      </c>
    </row>
    <row r="453" spans="1:8" x14ac:dyDescent="0.25">
      <c r="A453" s="4" t="s">
        <v>8</v>
      </c>
      <c r="B453" s="5">
        <v>42456</v>
      </c>
      <c r="C453" s="3">
        <v>11</v>
      </c>
      <c r="D453" s="3">
        <v>3419</v>
      </c>
      <c r="E453" s="3">
        <v>157970.25099999996</v>
      </c>
      <c r="F453">
        <f>VLOOKUP(YEAR(B453),'Frozen Customer Counts'!A:B,2,FALSE)</f>
        <v>876438</v>
      </c>
      <c r="G453">
        <f t="shared" si="14"/>
        <v>0.18024121614991587</v>
      </c>
      <c r="H453">
        <f t="shared" si="15"/>
        <v>-1.7134592354890126</v>
      </c>
    </row>
    <row r="454" spans="1:8" x14ac:dyDescent="0.25">
      <c r="A454" s="4" t="s">
        <v>8</v>
      </c>
      <c r="B454" s="5">
        <v>42457</v>
      </c>
      <c r="C454" s="3">
        <v>63</v>
      </c>
      <c r="D454" s="3">
        <v>2369</v>
      </c>
      <c r="E454" s="3">
        <v>414028.65399999992</v>
      </c>
      <c r="F454">
        <f>VLOOKUP(YEAR(B454),'Frozen Customer Counts'!A:B,2,FALSE)</f>
        <v>876438</v>
      </c>
      <c r="G454">
        <f t="shared" si="14"/>
        <v>0.4723992501466161</v>
      </c>
      <c r="H454">
        <f t="shared" si="15"/>
        <v>-0.74993078198742058</v>
      </c>
    </row>
    <row r="455" spans="1:8" x14ac:dyDescent="0.25">
      <c r="A455" s="4" t="s">
        <v>8</v>
      </c>
      <c r="B455" s="5">
        <v>42458</v>
      </c>
      <c r="C455" s="3">
        <v>45</v>
      </c>
      <c r="D455" s="3">
        <v>9442</v>
      </c>
      <c r="E455" s="3">
        <v>845121.97499999974</v>
      </c>
      <c r="F455">
        <f>VLOOKUP(YEAR(B455),'Frozen Customer Counts'!A:B,2,FALSE)</f>
        <v>876438</v>
      </c>
      <c r="G455">
        <f t="shared" si="14"/>
        <v>0.96426897852443616</v>
      </c>
      <c r="H455">
        <f t="shared" si="15"/>
        <v>-3.6384999925773522E-2</v>
      </c>
    </row>
    <row r="456" spans="1:8" x14ac:dyDescent="0.25">
      <c r="A456" s="4" t="s">
        <v>8</v>
      </c>
      <c r="B456" s="5">
        <v>42459</v>
      </c>
      <c r="C456" s="3">
        <v>37</v>
      </c>
      <c r="D456" s="3">
        <v>4564</v>
      </c>
      <c r="E456" s="3">
        <v>351684.86800000007</v>
      </c>
      <c r="F456">
        <f>VLOOKUP(YEAR(B456),'Frozen Customer Counts'!A:B,2,FALSE)</f>
        <v>876438</v>
      </c>
      <c r="G456">
        <f t="shared" si="14"/>
        <v>0.40126611123661921</v>
      </c>
      <c r="H456">
        <f t="shared" si="15"/>
        <v>-0.91313045272937876</v>
      </c>
    </row>
    <row r="457" spans="1:8" x14ac:dyDescent="0.25">
      <c r="A457" s="4" t="s">
        <v>8</v>
      </c>
      <c r="B457" s="5">
        <v>42460</v>
      </c>
      <c r="C457" s="3">
        <v>14</v>
      </c>
      <c r="D457" s="3">
        <v>329</v>
      </c>
      <c r="E457" s="3">
        <v>39128.466999999997</v>
      </c>
      <c r="F457">
        <f>VLOOKUP(YEAR(B457),'Frozen Customer Counts'!A:B,2,FALSE)</f>
        <v>876438</v>
      </c>
      <c r="G457">
        <f t="shared" si="14"/>
        <v>4.4644877333022984E-2</v>
      </c>
      <c r="H457">
        <f t="shared" si="15"/>
        <v>-3.1090157076251321</v>
      </c>
    </row>
    <row r="458" spans="1:8" x14ac:dyDescent="0.25">
      <c r="A458" s="4" t="s">
        <v>8</v>
      </c>
      <c r="B458" s="5">
        <v>42461</v>
      </c>
      <c r="C458" s="3">
        <v>25</v>
      </c>
      <c r="D458" s="3">
        <v>597</v>
      </c>
      <c r="E458" s="3">
        <v>118897.967</v>
      </c>
      <c r="F458">
        <f>VLOOKUP(YEAR(B458),'Frozen Customer Counts'!A:B,2,FALSE)</f>
        <v>876438</v>
      </c>
      <c r="G458">
        <f t="shared" si="14"/>
        <v>0.13566044260974536</v>
      </c>
      <c r="H458">
        <f t="shared" si="15"/>
        <v>-1.9976002608295043</v>
      </c>
    </row>
    <row r="459" spans="1:8" x14ac:dyDescent="0.25">
      <c r="A459" s="4" t="s">
        <v>8</v>
      </c>
      <c r="B459" s="5">
        <v>42462</v>
      </c>
      <c r="C459" s="3">
        <v>12</v>
      </c>
      <c r="D459" s="3">
        <v>441</v>
      </c>
      <c r="E459" s="3">
        <v>54459.566000000006</v>
      </c>
      <c r="F459">
        <f>VLOOKUP(YEAR(B459),'Frozen Customer Counts'!A:B,2,FALSE)</f>
        <v>876438</v>
      </c>
      <c r="G459">
        <f t="shared" si="14"/>
        <v>6.2137385645077009E-2</v>
      </c>
      <c r="H459">
        <f t="shared" si="15"/>
        <v>-2.7784074479158538</v>
      </c>
    </row>
    <row r="460" spans="1:8" x14ac:dyDescent="0.25">
      <c r="A460" s="4" t="s">
        <v>8</v>
      </c>
      <c r="B460" s="5">
        <v>42463</v>
      </c>
      <c r="C460" s="3">
        <v>40</v>
      </c>
      <c r="D460" s="3">
        <v>27431</v>
      </c>
      <c r="E460" s="3">
        <v>2492726.6300000004</v>
      </c>
      <c r="F460">
        <f>VLOOKUP(YEAR(B460),'Frozen Customer Counts'!A:B,2,FALSE)</f>
        <v>876438</v>
      </c>
      <c r="G460">
        <f t="shared" si="14"/>
        <v>2.8441562666155509</v>
      </c>
      <c r="H460">
        <f t="shared" si="15"/>
        <v>1.0452664564988672</v>
      </c>
    </row>
    <row r="461" spans="1:8" x14ac:dyDescent="0.25">
      <c r="A461" s="4" t="s">
        <v>8</v>
      </c>
      <c r="B461" s="5">
        <v>42464</v>
      </c>
      <c r="C461" s="3">
        <v>15</v>
      </c>
      <c r="D461" s="3">
        <v>279</v>
      </c>
      <c r="E461" s="3">
        <v>25543.676999999996</v>
      </c>
      <c r="F461">
        <f>VLOOKUP(YEAR(B461),'Frozen Customer Counts'!A:B,2,FALSE)</f>
        <v>876438</v>
      </c>
      <c r="G461">
        <f t="shared" si="14"/>
        <v>2.914487619204096E-2</v>
      </c>
      <c r="H461">
        <f t="shared" si="15"/>
        <v>-3.5354761554936136</v>
      </c>
    </row>
    <row r="462" spans="1:8" x14ac:dyDescent="0.25">
      <c r="A462" s="4" t="s">
        <v>8</v>
      </c>
      <c r="B462" s="5">
        <v>42465</v>
      </c>
      <c r="C462" s="3">
        <v>15</v>
      </c>
      <c r="D462" s="3">
        <v>369</v>
      </c>
      <c r="E462" s="3">
        <v>47709.898999999998</v>
      </c>
      <c r="F462">
        <f>VLOOKUP(YEAR(B462),'Frozen Customer Counts'!A:B,2,FALSE)</f>
        <v>876438</v>
      </c>
      <c r="G462">
        <f t="shared" si="14"/>
        <v>5.443613695435387E-2</v>
      </c>
      <c r="H462">
        <f t="shared" si="15"/>
        <v>-2.9107270634088804</v>
      </c>
    </row>
    <row r="463" spans="1:8" x14ac:dyDescent="0.25">
      <c r="A463" s="4" t="s">
        <v>8</v>
      </c>
      <c r="B463" s="5">
        <v>42466</v>
      </c>
      <c r="C463" s="3">
        <v>17</v>
      </c>
      <c r="D463" s="3">
        <v>480</v>
      </c>
      <c r="E463" s="3">
        <v>68697.983999999997</v>
      </c>
      <c r="F463">
        <f>VLOOKUP(YEAR(B463),'Frozen Customer Counts'!A:B,2,FALSE)</f>
        <v>876438</v>
      </c>
      <c r="G463">
        <f t="shared" si="14"/>
        <v>7.8383164582092518E-2</v>
      </c>
      <c r="H463">
        <f t="shared" si="15"/>
        <v>-2.546146112158477</v>
      </c>
    </row>
    <row r="464" spans="1:8" x14ac:dyDescent="0.25">
      <c r="A464" s="4" t="s">
        <v>8</v>
      </c>
      <c r="B464" s="5">
        <v>42467</v>
      </c>
      <c r="C464" s="3">
        <v>24</v>
      </c>
      <c r="D464" s="3">
        <v>242</v>
      </c>
      <c r="E464" s="3">
        <v>12574.833999999999</v>
      </c>
      <c r="F464">
        <f>VLOOKUP(YEAR(B464),'Frozen Customer Counts'!A:B,2,FALSE)</f>
        <v>876438</v>
      </c>
      <c r="G464">
        <f t="shared" si="14"/>
        <v>1.4347659503581542E-2</v>
      </c>
      <c r="H464">
        <f t="shared" si="15"/>
        <v>-4.2441684508745992</v>
      </c>
    </row>
    <row r="465" spans="1:8" x14ac:dyDescent="0.25">
      <c r="A465" s="4" t="s">
        <v>8</v>
      </c>
      <c r="B465" s="5">
        <v>42468</v>
      </c>
      <c r="C465" s="3">
        <v>36</v>
      </c>
      <c r="D465" s="3">
        <v>3762</v>
      </c>
      <c r="E465" s="3">
        <v>405981.98899999988</v>
      </c>
      <c r="F465">
        <f>VLOOKUP(YEAR(B465),'Frozen Customer Counts'!A:B,2,FALSE)</f>
        <v>876438</v>
      </c>
      <c r="G465">
        <f t="shared" si="14"/>
        <v>0.46321815005739125</v>
      </c>
      <c r="H465">
        <f t="shared" si="15"/>
        <v>-0.7695571694293013</v>
      </c>
    </row>
    <row r="466" spans="1:8" x14ac:dyDescent="0.25">
      <c r="A466" s="4" t="s">
        <v>8</v>
      </c>
      <c r="B466" s="5">
        <v>42469</v>
      </c>
      <c r="C466" s="3">
        <v>26</v>
      </c>
      <c r="D466" s="3">
        <v>6141</v>
      </c>
      <c r="E466" s="3">
        <v>684933.68499999994</v>
      </c>
      <c r="F466">
        <f>VLOOKUP(YEAR(B466),'Frozen Customer Counts'!A:B,2,FALSE)</f>
        <v>876438</v>
      </c>
      <c r="G466">
        <f t="shared" si="14"/>
        <v>0.78149701975496266</v>
      </c>
      <c r="H466">
        <f t="shared" si="15"/>
        <v>-0.24654394262120707</v>
      </c>
    </row>
    <row r="467" spans="1:8" x14ac:dyDescent="0.25">
      <c r="A467" s="4" t="s">
        <v>8</v>
      </c>
      <c r="B467" s="5">
        <v>42470</v>
      </c>
      <c r="C467" s="3">
        <v>25</v>
      </c>
      <c r="D467" s="3">
        <v>819</v>
      </c>
      <c r="E467" s="3">
        <v>135012.04200000002</v>
      </c>
      <c r="F467">
        <f>VLOOKUP(YEAR(B467),'Frozen Customer Counts'!A:B,2,FALSE)</f>
        <v>876438</v>
      </c>
      <c r="G467">
        <f t="shared" si="14"/>
        <v>0.15404631246020828</v>
      </c>
      <c r="H467">
        <f t="shared" si="15"/>
        <v>-1.8705019915176964</v>
      </c>
    </row>
    <row r="468" spans="1:8" x14ac:dyDescent="0.25">
      <c r="A468" s="4" t="s">
        <v>8</v>
      </c>
      <c r="B468" s="5">
        <v>42471</v>
      </c>
      <c r="C468" s="3">
        <v>21</v>
      </c>
      <c r="D468" s="3">
        <v>159</v>
      </c>
      <c r="E468" s="3">
        <v>18035.081999999999</v>
      </c>
      <c r="F468">
        <f>VLOOKUP(YEAR(B468),'Frozen Customer Counts'!A:B,2,FALSE)</f>
        <v>876438</v>
      </c>
      <c r="G468">
        <f t="shared" si="14"/>
        <v>2.0577704298535664E-2</v>
      </c>
      <c r="H468">
        <f t="shared" si="15"/>
        <v>-3.8835471049181551</v>
      </c>
    </row>
    <row r="469" spans="1:8" x14ac:dyDescent="0.25">
      <c r="A469" s="4" t="s">
        <v>8</v>
      </c>
      <c r="B469" s="5">
        <v>42472</v>
      </c>
      <c r="C469" s="3">
        <v>29</v>
      </c>
      <c r="D469" s="3">
        <v>1444</v>
      </c>
      <c r="E469" s="3">
        <v>148641.43500000006</v>
      </c>
      <c r="F469">
        <f>VLOOKUP(YEAR(B469),'Frozen Customer Counts'!A:B,2,FALSE)</f>
        <v>876438</v>
      </c>
      <c r="G469">
        <f t="shared" si="14"/>
        <v>0.16959720482224647</v>
      </c>
      <c r="H469">
        <f t="shared" si="15"/>
        <v>-1.7743290367610529</v>
      </c>
    </row>
    <row r="470" spans="1:8" x14ac:dyDescent="0.25">
      <c r="A470" s="4" t="s">
        <v>8</v>
      </c>
      <c r="B470" s="5">
        <v>42473</v>
      </c>
      <c r="C470" s="3">
        <v>39</v>
      </c>
      <c r="D470" s="3">
        <v>1263</v>
      </c>
      <c r="E470" s="3">
        <v>148600.266</v>
      </c>
      <c r="F470">
        <f>VLOOKUP(YEAR(B470),'Frozen Customer Counts'!A:B,2,FALSE)</f>
        <v>876438</v>
      </c>
      <c r="G470">
        <f t="shared" si="14"/>
        <v>0.16955023173344835</v>
      </c>
      <c r="H470">
        <f t="shared" si="15"/>
        <v>-1.7746060436556088</v>
      </c>
    </row>
    <row r="471" spans="1:8" x14ac:dyDescent="0.25">
      <c r="A471" s="4" t="s">
        <v>8</v>
      </c>
      <c r="B471" s="5">
        <v>42474</v>
      </c>
      <c r="C471" s="3">
        <v>36</v>
      </c>
      <c r="D471" s="3">
        <v>9039</v>
      </c>
      <c r="E471" s="3">
        <v>865830.62199999986</v>
      </c>
      <c r="F471">
        <f>VLOOKUP(YEAR(B471),'Frozen Customer Counts'!A:B,2,FALSE)</f>
        <v>876438</v>
      </c>
      <c r="G471">
        <f t="shared" si="14"/>
        <v>0.98789717241835684</v>
      </c>
      <c r="H471">
        <f t="shared" si="15"/>
        <v>-1.2176663150242765E-2</v>
      </c>
    </row>
    <row r="472" spans="1:8" x14ac:dyDescent="0.25">
      <c r="A472" s="4" t="s">
        <v>8</v>
      </c>
      <c r="B472" s="5">
        <v>42475</v>
      </c>
      <c r="C472" s="3">
        <v>30</v>
      </c>
      <c r="D472" s="3">
        <v>4063</v>
      </c>
      <c r="E472" s="3">
        <v>485458.53099999996</v>
      </c>
      <c r="F472">
        <f>VLOOKUP(YEAR(B472),'Frozen Customer Counts'!A:B,2,FALSE)</f>
        <v>876438</v>
      </c>
      <c r="G472">
        <f t="shared" si="14"/>
        <v>0.55389945552337982</v>
      </c>
      <c r="H472">
        <f t="shared" si="15"/>
        <v>-0.59077209693078014</v>
      </c>
    </row>
    <row r="473" spans="1:8" x14ac:dyDescent="0.25">
      <c r="A473" s="4" t="s">
        <v>8</v>
      </c>
      <c r="B473" s="5">
        <v>42476</v>
      </c>
      <c r="C473" s="3">
        <v>22</v>
      </c>
      <c r="D473" s="3">
        <v>556</v>
      </c>
      <c r="E473" s="3">
        <v>77673.631999999998</v>
      </c>
      <c r="F473">
        <f>VLOOKUP(YEAR(B473),'Frozen Customer Counts'!A:B,2,FALSE)</f>
        <v>876438</v>
      </c>
      <c r="G473">
        <f t="shared" si="14"/>
        <v>8.8624217571579511E-2</v>
      </c>
      <c r="H473">
        <f t="shared" si="15"/>
        <v>-2.4233501226982446</v>
      </c>
    </row>
    <row r="474" spans="1:8" x14ac:dyDescent="0.25">
      <c r="A474" s="4" t="s">
        <v>8</v>
      </c>
      <c r="B474" s="5">
        <v>42477</v>
      </c>
      <c r="C474" s="3">
        <v>11</v>
      </c>
      <c r="D474" s="3">
        <v>1962</v>
      </c>
      <c r="E474" s="3">
        <v>65784.407999999996</v>
      </c>
      <c r="F474">
        <f>VLOOKUP(YEAR(B474),'Frozen Customer Counts'!A:B,2,FALSE)</f>
        <v>876438</v>
      </c>
      <c r="G474">
        <f t="shared" si="14"/>
        <v>7.5058826751008056E-2</v>
      </c>
      <c r="H474">
        <f t="shared" si="15"/>
        <v>-2.5894831162126652</v>
      </c>
    </row>
    <row r="475" spans="1:8" x14ac:dyDescent="0.25">
      <c r="A475" s="4" t="s">
        <v>8</v>
      </c>
      <c r="B475" s="5">
        <v>42478</v>
      </c>
      <c r="C475" s="3">
        <v>18</v>
      </c>
      <c r="D475" s="3">
        <v>707</v>
      </c>
      <c r="E475" s="3">
        <v>20699.38</v>
      </c>
      <c r="F475">
        <f>VLOOKUP(YEAR(B475),'Frozen Customer Counts'!A:B,2,FALSE)</f>
        <v>876438</v>
      </c>
      <c r="G475">
        <f t="shared" si="14"/>
        <v>2.3617620413537526E-2</v>
      </c>
      <c r="H475">
        <f t="shared" si="15"/>
        <v>-3.7457622178461012</v>
      </c>
    </row>
    <row r="476" spans="1:8" x14ac:dyDescent="0.25">
      <c r="A476" s="4" t="s">
        <v>8</v>
      </c>
      <c r="B476" s="5">
        <v>42479</v>
      </c>
      <c r="C476" s="3">
        <v>17</v>
      </c>
      <c r="D476" s="3">
        <v>308</v>
      </c>
      <c r="E476" s="3">
        <v>106073.36700000001</v>
      </c>
      <c r="F476">
        <f>VLOOKUP(YEAR(B476),'Frozen Customer Counts'!A:B,2,FALSE)</f>
        <v>876438</v>
      </c>
      <c r="G476">
        <f t="shared" si="14"/>
        <v>0.12102780459085527</v>
      </c>
      <c r="H476">
        <f t="shared" si="15"/>
        <v>-2.1117349697760073</v>
      </c>
    </row>
    <row r="477" spans="1:8" x14ac:dyDescent="0.25">
      <c r="A477" s="4" t="s">
        <v>8</v>
      </c>
      <c r="B477" s="5">
        <v>42480</v>
      </c>
      <c r="C477" s="3">
        <v>26</v>
      </c>
      <c r="D477" s="3">
        <v>961</v>
      </c>
      <c r="E477" s="3">
        <v>181190.50099999999</v>
      </c>
      <c r="F477">
        <f>VLOOKUP(YEAR(B477),'Frozen Customer Counts'!A:B,2,FALSE)</f>
        <v>876438</v>
      </c>
      <c r="G477">
        <f t="shared" si="14"/>
        <v>0.20673510390923258</v>
      </c>
      <c r="H477">
        <f t="shared" si="15"/>
        <v>-1.5763169964805901</v>
      </c>
    </row>
    <row r="478" spans="1:8" x14ac:dyDescent="0.25">
      <c r="A478" s="4" t="s">
        <v>8</v>
      </c>
      <c r="B478" s="5">
        <v>42481</v>
      </c>
      <c r="C478" s="3">
        <v>19</v>
      </c>
      <c r="D478" s="3">
        <v>304</v>
      </c>
      <c r="E478" s="3">
        <v>53995.105999999992</v>
      </c>
      <c r="F478">
        <f>VLOOKUP(YEAR(B478),'Frozen Customer Counts'!A:B,2,FALSE)</f>
        <v>876438</v>
      </c>
      <c r="G478">
        <f t="shared" si="14"/>
        <v>6.1607445135879541E-2</v>
      </c>
      <c r="H478">
        <f t="shared" si="15"/>
        <v>-2.7869725531505107</v>
      </c>
    </row>
    <row r="479" spans="1:8" x14ac:dyDescent="0.25">
      <c r="A479" s="4" t="s">
        <v>8</v>
      </c>
      <c r="B479" s="5">
        <v>42482</v>
      </c>
      <c r="C479" s="3">
        <v>34</v>
      </c>
      <c r="D479" s="3">
        <v>1603</v>
      </c>
      <c r="E479" s="3">
        <v>268344.75</v>
      </c>
      <c r="F479">
        <f>VLOOKUP(YEAR(B479),'Frozen Customer Counts'!A:B,2,FALSE)</f>
        <v>876438</v>
      </c>
      <c r="G479">
        <f t="shared" si="14"/>
        <v>0.30617653502016118</v>
      </c>
      <c r="H479">
        <f t="shared" si="15"/>
        <v>-1.1835934315488179</v>
      </c>
    </row>
    <row r="480" spans="1:8" x14ac:dyDescent="0.25">
      <c r="A480" s="4" t="s">
        <v>8</v>
      </c>
      <c r="B480" s="5">
        <v>42483</v>
      </c>
      <c r="C480" s="3">
        <v>72</v>
      </c>
      <c r="D480" s="3">
        <v>15124</v>
      </c>
      <c r="E480" s="3">
        <v>1941181.8120000002</v>
      </c>
      <c r="F480">
        <f>VLOOKUP(YEAR(B480),'Frozen Customer Counts'!A:B,2,FALSE)</f>
        <v>876438</v>
      </c>
      <c r="G480">
        <f t="shared" si="14"/>
        <v>2.2148535458298251</v>
      </c>
      <c r="H480">
        <f t="shared" si="15"/>
        <v>0.79518628204693675</v>
      </c>
    </row>
    <row r="481" spans="1:8" x14ac:dyDescent="0.25">
      <c r="A481" s="4" t="s">
        <v>8</v>
      </c>
      <c r="B481" s="5">
        <v>42484</v>
      </c>
      <c r="C481" s="3">
        <v>30</v>
      </c>
      <c r="D481" s="3">
        <v>1886</v>
      </c>
      <c r="E481" s="3">
        <v>433546.16499999998</v>
      </c>
      <c r="F481">
        <f>VLOOKUP(YEAR(B481),'Frozen Customer Counts'!A:B,2,FALSE)</f>
        <v>876438</v>
      </c>
      <c r="G481">
        <f t="shared" si="14"/>
        <v>0.49466837928067925</v>
      </c>
      <c r="H481">
        <f t="shared" si="15"/>
        <v>-0.70386768177120684</v>
      </c>
    </row>
    <row r="482" spans="1:8" x14ac:dyDescent="0.25">
      <c r="A482" s="4" t="s">
        <v>8</v>
      </c>
      <c r="B482" s="5">
        <v>42485</v>
      </c>
      <c r="C482" s="3">
        <v>41</v>
      </c>
      <c r="D482" s="3">
        <v>5206</v>
      </c>
      <c r="E482" s="3">
        <v>1056326.9279999998</v>
      </c>
      <c r="F482">
        <f>VLOOKUP(YEAR(B482),'Frozen Customer Counts'!A:B,2,FALSE)</f>
        <v>876438</v>
      </c>
      <c r="G482">
        <f t="shared" si="14"/>
        <v>1.2052500325179873</v>
      </c>
      <c r="H482">
        <f t="shared" si="15"/>
        <v>0.18668704128387828</v>
      </c>
    </row>
    <row r="483" spans="1:8" x14ac:dyDescent="0.25">
      <c r="A483" s="4" t="s">
        <v>8</v>
      </c>
      <c r="B483" s="5">
        <v>42486</v>
      </c>
      <c r="C483" s="3">
        <v>33</v>
      </c>
      <c r="D483" s="3">
        <v>8018</v>
      </c>
      <c r="E483" s="3">
        <v>644836.89700000023</v>
      </c>
      <c r="F483">
        <f>VLOOKUP(YEAR(B483),'Frozen Customer Counts'!A:B,2,FALSE)</f>
        <v>876438</v>
      </c>
      <c r="G483">
        <f t="shared" si="14"/>
        <v>0.73574730557095902</v>
      </c>
      <c r="H483">
        <f t="shared" si="15"/>
        <v>-0.3068685540282215</v>
      </c>
    </row>
    <row r="484" spans="1:8" x14ac:dyDescent="0.25">
      <c r="A484" s="4" t="s">
        <v>8</v>
      </c>
      <c r="B484" s="5">
        <v>42487</v>
      </c>
      <c r="C484" s="3">
        <v>16</v>
      </c>
      <c r="D484" s="3">
        <v>351</v>
      </c>
      <c r="E484" s="3">
        <v>43982.049999999996</v>
      </c>
      <c r="F484">
        <f>VLOOKUP(YEAR(B484),'Frozen Customer Counts'!A:B,2,FALSE)</f>
        <v>876438</v>
      </c>
      <c r="G484">
        <f t="shared" si="14"/>
        <v>5.0182728270567904E-2</v>
      </c>
      <c r="H484">
        <f t="shared" si="15"/>
        <v>-2.9920843698413302</v>
      </c>
    </row>
    <row r="485" spans="1:8" x14ac:dyDescent="0.25">
      <c r="A485" s="4" t="s">
        <v>8</v>
      </c>
      <c r="B485" s="5">
        <v>42488</v>
      </c>
      <c r="C485" s="3">
        <v>43</v>
      </c>
      <c r="D485" s="3">
        <v>5938</v>
      </c>
      <c r="E485" s="3">
        <v>668526.72799999989</v>
      </c>
      <c r="F485">
        <f>VLOOKUP(YEAR(B485),'Frozen Customer Counts'!A:B,2,FALSE)</f>
        <v>876438</v>
      </c>
      <c r="G485">
        <f t="shared" si="14"/>
        <v>0.76277697680839929</v>
      </c>
      <c r="H485">
        <f t="shared" si="15"/>
        <v>-0.2707895881859414</v>
      </c>
    </row>
    <row r="486" spans="1:8" x14ac:dyDescent="0.25">
      <c r="A486" s="4" t="s">
        <v>8</v>
      </c>
      <c r="B486" s="5">
        <v>42489</v>
      </c>
      <c r="C486" s="3">
        <v>18</v>
      </c>
      <c r="D486" s="3">
        <v>110</v>
      </c>
      <c r="E486" s="3">
        <v>38404.568999999996</v>
      </c>
      <c r="F486">
        <f>VLOOKUP(YEAR(B486),'Frozen Customer Counts'!A:B,2,FALSE)</f>
        <v>876438</v>
      </c>
      <c r="G486">
        <f t="shared" si="14"/>
        <v>4.3818922730415606E-2</v>
      </c>
      <c r="H486">
        <f t="shared" si="15"/>
        <v>-3.1276895290874407</v>
      </c>
    </row>
    <row r="487" spans="1:8" x14ac:dyDescent="0.25">
      <c r="A487" s="4" t="s">
        <v>8</v>
      </c>
      <c r="B487" s="5">
        <v>42490</v>
      </c>
      <c r="C487" s="3">
        <v>40</v>
      </c>
      <c r="D487" s="3">
        <v>3954</v>
      </c>
      <c r="E487" s="3">
        <v>1776440.4999999995</v>
      </c>
      <c r="F487">
        <f>VLOOKUP(YEAR(B487),'Frozen Customer Counts'!A:B,2,FALSE)</f>
        <v>876438</v>
      </c>
      <c r="G487">
        <f t="shared" si="14"/>
        <v>2.0268866708198408</v>
      </c>
      <c r="H487">
        <f t="shared" si="15"/>
        <v>0.7065009560991754</v>
      </c>
    </row>
    <row r="488" spans="1:8" x14ac:dyDescent="0.25">
      <c r="A488" s="4" t="s">
        <v>8</v>
      </c>
      <c r="B488" s="5">
        <v>42491</v>
      </c>
      <c r="C488" s="3">
        <v>413</v>
      </c>
      <c r="D488" s="3">
        <v>68898</v>
      </c>
      <c r="E488" s="3">
        <v>30545568.479000058</v>
      </c>
      <c r="F488">
        <f>VLOOKUP(YEAR(B488),'Frozen Customer Counts'!A:B,2,FALSE)</f>
        <v>876438</v>
      </c>
      <c r="G488">
        <f t="shared" si="14"/>
        <v>34.851944437598618</v>
      </c>
      <c r="H488">
        <f t="shared" si="15"/>
        <v>3.5511089301292356</v>
      </c>
    </row>
    <row r="489" spans="1:8" x14ac:dyDescent="0.25">
      <c r="A489" s="4" t="s">
        <v>8</v>
      </c>
      <c r="B489" s="5">
        <v>42492</v>
      </c>
      <c r="C489" s="3">
        <v>137</v>
      </c>
      <c r="D489" s="3">
        <v>4524</v>
      </c>
      <c r="E489" s="3">
        <v>961373.91000000015</v>
      </c>
      <c r="F489">
        <f>VLOOKUP(YEAR(B489),'Frozen Customer Counts'!A:B,2,FALSE)</f>
        <v>876438</v>
      </c>
      <c r="G489">
        <f t="shared" si="14"/>
        <v>1.0969103461967649</v>
      </c>
      <c r="H489">
        <f t="shared" si="15"/>
        <v>9.2497451605788095E-2</v>
      </c>
    </row>
    <row r="490" spans="1:8" x14ac:dyDescent="0.25">
      <c r="A490" s="4" t="s">
        <v>8</v>
      </c>
      <c r="B490" s="5">
        <v>42493</v>
      </c>
      <c r="C490" s="3">
        <v>48</v>
      </c>
      <c r="D490" s="3">
        <v>3551</v>
      </c>
      <c r="E490" s="3">
        <v>245975.76499999998</v>
      </c>
      <c r="F490">
        <f>VLOOKUP(YEAR(B490),'Frozen Customer Counts'!A:B,2,FALSE)</f>
        <v>876438</v>
      </c>
      <c r="G490">
        <f t="shared" si="14"/>
        <v>0.28065392532044481</v>
      </c>
      <c r="H490">
        <f t="shared" si="15"/>
        <v>-1.2706329511588879</v>
      </c>
    </row>
    <row r="491" spans="1:8" x14ac:dyDescent="0.25">
      <c r="A491" s="4" t="s">
        <v>8</v>
      </c>
      <c r="B491" s="5">
        <v>42494</v>
      </c>
      <c r="C491" s="3">
        <v>36</v>
      </c>
      <c r="D491" s="3">
        <v>704</v>
      </c>
      <c r="E491" s="3">
        <v>92946.143999999957</v>
      </c>
      <c r="F491">
        <f>VLOOKUP(YEAR(B491),'Frozen Customer Counts'!A:B,2,FALSE)</f>
        <v>876438</v>
      </c>
      <c r="G491">
        <f t="shared" si="14"/>
        <v>0.10604987917000398</v>
      </c>
      <c r="H491">
        <f t="shared" si="15"/>
        <v>-2.2438457373402798</v>
      </c>
    </row>
    <row r="492" spans="1:8" x14ac:dyDescent="0.25">
      <c r="A492" s="4" t="s">
        <v>8</v>
      </c>
      <c r="B492" s="5">
        <v>42495</v>
      </c>
      <c r="C492" s="3">
        <v>38</v>
      </c>
      <c r="D492" s="3">
        <v>1596</v>
      </c>
      <c r="E492" s="3">
        <v>110894.93</v>
      </c>
      <c r="F492">
        <f>VLOOKUP(YEAR(B492),'Frozen Customer Counts'!A:B,2,FALSE)</f>
        <v>876438</v>
      </c>
      <c r="G492">
        <f t="shared" si="14"/>
        <v>0.12652912128410679</v>
      </c>
      <c r="H492">
        <f t="shared" si="15"/>
        <v>-2.0672827895288068</v>
      </c>
    </row>
    <row r="493" spans="1:8" x14ac:dyDescent="0.25">
      <c r="A493" s="4" t="s">
        <v>8</v>
      </c>
      <c r="B493" s="5">
        <v>42496</v>
      </c>
      <c r="C493" s="3">
        <v>63</v>
      </c>
      <c r="D493" s="3">
        <v>13539</v>
      </c>
      <c r="E493" s="3">
        <v>2290989.9140000003</v>
      </c>
      <c r="F493">
        <f>VLOOKUP(YEAR(B493),'Frozen Customer Counts'!A:B,2,FALSE)</f>
        <v>876438</v>
      </c>
      <c r="G493">
        <f t="shared" si="14"/>
        <v>2.6139783008039363</v>
      </c>
      <c r="H493">
        <f t="shared" si="15"/>
        <v>0.96087331402141496</v>
      </c>
    </row>
    <row r="494" spans="1:8" x14ac:dyDescent="0.25">
      <c r="A494" s="4" t="s">
        <v>8</v>
      </c>
      <c r="B494" s="5">
        <v>42497</v>
      </c>
      <c r="C494" s="3">
        <v>24</v>
      </c>
      <c r="D494" s="3">
        <v>668</v>
      </c>
      <c r="E494" s="3">
        <v>81241.805999999982</v>
      </c>
      <c r="F494">
        <f>VLOOKUP(YEAR(B494),'Frozen Customer Counts'!A:B,2,FALSE)</f>
        <v>876438</v>
      </c>
      <c r="G494">
        <f t="shared" si="14"/>
        <v>9.269543995125723E-2</v>
      </c>
      <c r="H494">
        <f t="shared" si="15"/>
        <v>-2.3784359990845907</v>
      </c>
    </row>
    <row r="495" spans="1:8" x14ac:dyDescent="0.25">
      <c r="A495" s="4" t="s">
        <v>8</v>
      </c>
      <c r="B495" s="5">
        <v>42498</v>
      </c>
      <c r="C495" s="3">
        <v>21</v>
      </c>
      <c r="D495" s="3">
        <v>3586</v>
      </c>
      <c r="E495" s="3">
        <v>225774.36600000004</v>
      </c>
      <c r="F495">
        <f>VLOOKUP(YEAR(B495),'Frozen Customer Counts'!A:B,2,FALSE)</f>
        <v>876438</v>
      </c>
      <c r="G495">
        <f t="shared" si="14"/>
        <v>0.25760449227441079</v>
      </c>
      <c r="H495">
        <f t="shared" si="15"/>
        <v>-1.3563298459505373</v>
      </c>
    </row>
    <row r="496" spans="1:8" x14ac:dyDescent="0.25">
      <c r="A496" s="4" t="s">
        <v>8</v>
      </c>
      <c r="B496" s="5">
        <v>42499</v>
      </c>
      <c r="C496" s="3">
        <v>53</v>
      </c>
      <c r="D496" s="3">
        <v>10144</v>
      </c>
      <c r="E496" s="3">
        <v>1171834.3989999997</v>
      </c>
      <c r="F496">
        <f>VLOOKUP(YEAR(B496),'Frozen Customer Counts'!A:B,2,FALSE)</f>
        <v>876438</v>
      </c>
      <c r="G496">
        <f t="shared" si="14"/>
        <v>1.3370419801514766</v>
      </c>
      <c r="H496">
        <f t="shared" si="15"/>
        <v>0.29045969639387337</v>
      </c>
    </row>
    <row r="497" spans="1:8" x14ac:dyDescent="0.25">
      <c r="A497" s="4" t="s">
        <v>8</v>
      </c>
      <c r="B497" s="5">
        <v>42500</v>
      </c>
      <c r="C497" s="3">
        <v>29</v>
      </c>
      <c r="D497" s="3">
        <v>1622</v>
      </c>
      <c r="E497" s="3">
        <v>285956.88300000003</v>
      </c>
      <c r="F497">
        <f>VLOOKUP(YEAR(B497),'Frozen Customer Counts'!A:B,2,FALSE)</f>
        <v>876438</v>
      </c>
      <c r="G497">
        <f t="shared" si="14"/>
        <v>0.32627166211414843</v>
      </c>
      <c r="H497">
        <f t="shared" si="15"/>
        <v>-1.1200249252646899</v>
      </c>
    </row>
    <row r="498" spans="1:8" x14ac:dyDescent="0.25">
      <c r="A498" s="4" t="s">
        <v>8</v>
      </c>
      <c r="B498" s="5">
        <v>42501</v>
      </c>
      <c r="C498" s="3">
        <v>14</v>
      </c>
      <c r="D498" s="3">
        <v>170</v>
      </c>
      <c r="E498" s="3">
        <v>12346.483000000002</v>
      </c>
      <c r="F498">
        <f>VLOOKUP(YEAR(B498),'Frozen Customer Counts'!A:B,2,FALSE)</f>
        <v>876438</v>
      </c>
      <c r="G498">
        <f t="shared" si="14"/>
        <v>1.4087115118239969E-2</v>
      </c>
      <c r="H498">
        <f t="shared" si="15"/>
        <v>-4.2624947207887542</v>
      </c>
    </row>
    <row r="499" spans="1:8" x14ac:dyDescent="0.25">
      <c r="A499" s="4" t="s">
        <v>8</v>
      </c>
      <c r="B499" s="5">
        <v>42502</v>
      </c>
      <c r="C499" s="3">
        <v>23</v>
      </c>
      <c r="D499" s="3">
        <v>1970</v>
      </c>
      <c r="E499" s="3">
        <v>196425.50000000003</v>
      </c>
      <c r="F499">
        <f>VLOOKUP(YEAR(B499),'Frozen Customer Counts'!A:B,2,FALSE)</f>
        <v>876438</v>
      </c>
      <c r="G499">
        <f t="shared" si="14"/>
        <v>0.22411796384912569</v>
      </c>
      <c r="H499">
        <f t="shared" si="15"/>
        <v>-1.4955827414185696</v>
      </c>
    </row>
    <row r="500" spans="1:8" x14ac:dyDescent="0.25">
      <c r="A500" s="4" t="s">
        <v>8</v>
      </c>
      <c r="B500" s="5">
        <v>42503</v>
      </c>
      <c r="C500" s="3">
        <v>16</v>
      </c>
      <c r="D500" s="3">
        <v>269</v>
      </c>
      <c r="E500" s="3">
        <v>58834.8</v>
      </c>
      <c r="F500">
        <f>VLOOKUP(YEAR(B500),'Frozen Customer Counts'!A:B,2,FALSE)</f>
        <v>876438</v>
      </c>
      <c r="G500">
        <f t="shared" si="14"/>
        <v>6.7129448974143066E-2</v>
      </c>
      <c r="H500">
        <f t="shared" si="15"/>
        <v>-2.7011324494050575</v>
      </c>
    </row>
    <row r="501" spans="1:8" x14ac:dyDescent="0.25">
      <c r="A501" s="4" t="s">
        <v>8</v>
      </c>
      <c r="B501" s="5">
        <v>42504</v>
      </c>
      <c r="C501" s="3">
        <v>36</v>
      </c>
      <c r="D501" s="3">
        <v>2240</v>
      </c>
      <c r="E501" s="3">
        <v>225824.467</v>
      </c>
      <c r="F501">
        <f>VLOOKUP(YEAR(B501),'Frozen Customer Counts'!A:B,2,FALSE)</f>
        <v>876438</v>
      </c>
      <c r="G501">
        <f t="shared" si="14"/>
        <v>0.2576616566146151</v>
      </c>
      <c r="H501">
        <f t="shared" si="15"/>
        <v>-1.3561079631796156</v>
      </c>
    </row>
    <row r="502" spans="1:8" x14ac:dyDescent="0.25">
      <c r="A502" s="4" t="s">
        <v>8</v>
      </c>
      <c r="B502" s="5">
        <v>42505</v>
      </c>
      <c r="C502" s="3">
        <v>37</v>
      </c>
      <c r="D502" s="3">
        <v>1217</v>
      </c>
      <c r="E502" s="3">
        <v>195463.06900000002</v>
      </c>
      <c r="F502">
        <f>VLOOKUP(YEAR(B502),'Frozen Customer Counts'!A:B,2,FALSE)</f>
        <v>876438</v>
      </c>
      <c r="G502">
        <f t="shared" si="14"/>
        <v>0.22301984738224498</v>
      </c>
      <c r="H502">
        <f t="shared" si="15"/>
        <v>-1.5004945097683329</v>
      </c>
    </row>
    <row r="503" spans="1:8" x14ac:dyDescent="0.25">
      <c r="A503" s="4" t="s">
        <v>8</v>
      </c>
      <c r="B503" s="5">
        <v>42506</v>
      </c>
      <c r="C503" s="3">
        <v>32</v>
      </c>
      <c r="D503" s="3">
        <v>4149</v>
      </c>
      <c r="E503" s="3">
        <v>189971.81099999996</v>
      </c>
      <c r="F503">
        <f>VLOOKUP(YEAR(B503),'Frozen Customer Counts'!A:B,2,FALSE)</f>
        <v>876438</v>
      </c>
      <c r="G503">
        <f t="shared" si="14"/>
        <v>0.216754420734838</v>
      </c>
      <c r="H503">
        <f t="shared" si="15"/>
        <v>-1.5289902679823533</v>
      </c>
    </row>
    <row r="504" spans="1:8" x14ac:dyDescent="0.25">
      <c r="A504" s="4" t="s">
        <v>8</v>
      </c>
      <c r="B504" s="5">
        <v>42507</v>
      </c>
      <c r="C504" s="3">
        <v>33</v>
      </c>
      <c r="D504" s="3">
        <v>1412</v>
      </c>
      <c r="E504" s="3">
        <v>153778.85500000001</v>
      </c>
      <c r="F504">
        <f>VLOOKUP(YEAR(B504),'Frozen Customer Counts'!A:B,2,FALSE)</f>
        <v>876438</v>
      </c>
      <c r="G504">
        <f t="shared" si="14"/>
        <v>0.17545890867351713</v>
      </c>
      <c r="H504">
        <f t="shared" si="15"/>
        <v>-1.7403504021033789</v>
      </c>
    </row>
    <row r="505" spans="1:8" x14ac:dyDescent="0.25">
      <c r="A505" s="4" t="s">
        <v>8</v>
      </c>
      <c r="B505" s="5">
        <v>42508</v>
      </c>
      <c r="C505" s="3">
        <v>23</v>
      </c>
      <c r="D505" s="3">
        <v>8364</v>
      </c>
      <c r="E505" s="3">
        <v>226046.95700000002</v>
      </c>
      <c r="F505">
        <f>VLOOKUP(YEAR(B505),'Frozen Customer Counts'!A:B,2,FALSE)</f>
        <v>876438</v>
      </c>
      <c r="G505">
        <f t="shared" si="14"/>
        <v>0.25791551370433508</v>
      </c>
      <c r="H505">
        <f t="shared" si="15"/>
        <v>-1.3551232139515712</v>
      </c>
    </row>
    <row r="506" spans="1:8" x14ac:dyDescent="0.25">
      <c r="A506" s="4" t="s">
        <v>8</v>
      </c>
      <c r="B506" s="5">
        <v>42509</v>
      </c>
      <c r="C506" s="3">
        <v>154</v>
      </c>
      <c r="D506" s="3">
        <v>103103</v>
      </c>
      <c r="E506" s="3">
        <v>9932239.7779999934</v>
      </c>
      <c r="F506">
        <f>VLOOKUP(YEAR(B506),'Frozen Customer Counts'!A:B,2,FALSE)</f>
        <v>876438</v>
      </c>
      <c r="G506">
        <f t="shared" si="14"/>
        <v>11.332507009052543</v>
      </c>
      <c r="H506">
        <f t="shared" si="15"/>
        <v>2.427675322323966</v>
      </c>
    </row>
    <row r="507" spans="1:8" x14ac:dyDescent="0.25">
      <c r="A507" s="4" t="s">
        <v>8</v>
      </c>
      <c r="B507" s="5">
        <v>42510</v>
      </c>
      <c r="C507" s="3">
        <v>76</v>
      </c>
      <c r="D507" s="3">
        <v>1731</v>
      </c>
      <c r="E507" s="3">
        <v>395639.92</v>
      </c>
      <c r="F507">
        <f>VLOOKUP(YEAR(B507),'Frozen Customer Counts'!A:B,2,FALSE)</f>
        <v>876438</v>
      </c>
      <c r="G507">
        <f t="shared" si="14"/>
        <v>0.45141803527460012</v>
      </c>
      <c r="H507">
        <f t="shared" si="15"/>
        <v>-0.79536146131044683</v>
      </c>
    </row>
    <row r="508" spans="1:8" x14ac:dyDescent="0.25">
      <c r="A508" s="4" t="s">
        <v>8</v>
      </c>
      <c r="B508" s="5">
        <v>42511</v>
      </c>
      <c r="C508" s="3">
        <v>37</v>
      </c>
      <c r="D508" s="3">
        <v>3935</v>
      </c>
      <c r="E508" s="3">
        <v>273920.3679999999</v>
      </c>
      <c r="F508">
        <f>VLOOKUP(YEAR(B508),'Frozen Customer Counts'!A:B,2,FALSE)</f>
        <v>876438</v>
      </c>
      <c r="G508">
        <f t="shared" si="14"/>
        <v>0.3125382149108093</v>
      </c>
      <c r="H508">
        <f t="shared" si="15"/>
        <v>-1.1630285295676241</v>
      </c>
    </row>
    <row r="509" spans="1:8" x14ac:dyDescent="0.25">
      <c r="A509" s="4" t="s">
        <v>8</v>
      </c>
      <c r="B509" s="5">
        <v>42512</v>
      </c>
      <c r="C509" s="3">
        <v>29</v>
      </c>
      <c r="D509" s="3">
        <v>3840</v>
      </c>
      <c r="E509" s="3">
        <v>124020.91299999999</v>
      </c>
      <c r="F509">
        <f>VLOOKUP(YEAR(B509),'Frozen Customer Counts'!A:B,2,FALSE)</f>
        <v>876438</v>
      </c>
      <c r="G509">
        <f t="shared" si="14"/>
        <v>0.14150563188725271</v>
      </c>
      <c r="H509">
        <f t="shared" si="15"/>
        <v>-1.9554157613675558</v>
      </c>
    </row>
    <row r="510" spans="1:8" x14ac:dyDescent="0.25">
      <c r="A510" s="4" t="s">
        <v>8</v>
      </c>
      <c r="B510" s="5">
        <v>42513</v>
      </c>
      <c r="C510" s="3">
        <v>10</v>
      </c>
      <c r="D510" s="3">
        <v>192</v>
      </c>
      <c r="E510" s="3">
        <v>23160.949999999997</v>
      </c>
      <c r="F510">
        <f>VLOOKUP(YEAR(B510),'Frozen Customer Counts'!A:B,2,FALSE)</f>
        <v>876438</v>
      </c>
      <c r="G510">
        <f t="shared" si="14"/>
        <v>2.6426227525506649E-2</v>
      </c>
      <c r="H510">
        <f t="shared" si="15"/>
        <v>-3.6333982951162316</v>
      </c>
    </row>
    <row r="511" spans="1:8" x14ac:dyDescent="0.25">
      <c r="A511" s="4" t="s">
        <v>8</v>
      </c>
      <c r="B511" s="5">
        <v>42514</v>
      </c>
      <c r="C511" s="3">
        <v>28</v>
      </c>
      <c r="D511" s="3">
        <v>3517</v>
      </c>
      <c r="E511" s="3">
        <v>443883.99999999994</v>
      </c>
      <c r="F511">
        <f>VLOOKUP(YEAR(B511),'Frozen Customer Counts'!A:B,2,FALSE)</f>
        <v>876438</v>
      </c>
      <c r="G511">
        <f t="shared" si="14"/>
        <v>0.5064636631455961</v>
      </c>
      <c r="H511">
        <f t="shared" si="15"/>
        <v>-0.68030269894174789</v>
      </c>
    </row>
    <row r="512" spans="1:8" x14ac:dyDescent="0.25">
      <c r="A512" s="4" t="s">
        <v>8</v>
      </c>
      <c r="B512" s="5">
        <v>42515</v>
      </c>
      <c r="C512" s="3">
        <v>16</v>
      </c>
      <c r="D512" s="3">
        <v>1398</v>
      </c>
      <c r="E512" s="3">
        <v>76657.284000000014</v>
      </c>
      <c r="F512">
        <f>VLOOKUP(YEAR(B512),'Frozen Customer Counts'!A:B,2,FALSE)</f>
        <v>876438</v>
      </c>
      <c r="G512">
        <f t="shared" si="14"/>
        <v>8.7464582777104616E-2</v>
      </c>
      <c r="H512">
        <f t="shared" si="15"/>
        <v>-2.4365213358210149</v>
      </c>
    </row>
    <row r="513" spans="1:8" x14ac:dyDescent="0.25">
      <c r="A513" s="4" t="s">
        <v>8</v>
      </c>
      <c r="B513" s="5">
        <v>42516</v>
      </c>
      <c r="C513" s="3">
        <v>33</v>
      </c>
      <c r="D513" s="3">
        <v>663</v>
      </c>
      <c r="E513" s="3">
        <v>76402.032999999996</v>
      </c>
      <c r="F513">
        <f>VLOOKUP(YEAR(B513),'Frozen Customer Counts'!A:B,2,FALSE)</f>
        <v>876438</v>
      </c>
      <c r="G513">
        <f t="shared" si="14"/>
        <v>8.717334597541411E-2</v>
      </c>
      <c r="H513">
        <f t="shared" si="15"/>
        <v>-2.4398566602119622</v>
      </c>
    </row>
    <row r="514" spans="1:8" x14ac:dyDescent="0.25">
      <c r="A514" s="4" t="s">
        <v>8</v>
      </c>
      <c r="B514" s="5">
        <v>42517</v>
      </c>
      <c r="C514" s="3">
        <v>22</v>
      </c>
      <c r="D514" s="3">
        <v>3058</v>
      </c>
      <c r="E514" s="3">
        <v>97961.385000000009</v>
      </c>
      <c r="F514">
        <f>VLOOKUP(YEAR(B514),'Frozen Customer Counts'!A:B,2,FALSE)</f>
        <v>876438</v>
      </c>
      <c r="G514">
        <f t="shared" si="14"/>
        <v>0.11177217897900366</v>
      </c>
      <c r="H514">
        <f t="shared" si="15"/>
        <v>-2.1912925955701756</v>
      </c>
    </row>
    <row r="515" spans="1:8" x14ac:dyDescent="0.25">
      <c r="A515" s="4" t="s">
        <v>8</v>
      </c>
      <c r="B515" s="5">
        <v>42518</v>
      </c>
      <c r="C515" s="3">
        <v>12</v>
      </c>
      <c r="D515" s="3">
        <v>156</v>
      </c>
      <c r="E515" s="3">
        <v>10257.483</v>
      </c>
      <c r="F515">
        <f>VLOOKUP(YEAR(B515),'Frozen Customer Counts'!A:B,2,FALSE)</f>
        <v>876438</v>
      </c>
      <c r="G515">
        <f t="shared" ref="G515:G578" si="16">E515/F515</f>
        <v>1.1703603677613248E-2</v>
      </c>
      <c r="H515">
        <f t="shared" ref="H515:H578" si="17">LN(G515)</f>
        <v>-4.4478584779691213</v>
      </c>
    </row>
    <row r="516" spans="1:8" x14ac:dyDescent="0.25">
      <c r="A516" s="4" t="s">
        <v>8</v>
      </c>
      <c r="B516" s="5">
        <v>42519</v>
      </c>
      <c r="C516" s="3">
        <v>11</v>
      </c>
      <c r="D516" s="3">
        <v>83</v>
      </c>
      <c r="E516" s="3">
        <v>9485.4590000000007</v>
      </c>
      <c r="F516">
        <f>VLOOKUP(YEAR(B516),'Frozen Customer Counts'!A:B,2,FALSE)</f>
        <v>876438</v>
      </c>
      <c r="G516">
        <f t="shared" si="16"/>
        <v>1.082273817429185E-2</v>
      </c>
      <c r="H516">
        <f t="shared" si="17"/>
        <v>-4.5261059715637222</v>
      </c>
    </row>
    <row r="517" spans="1:8" x14ac:dyDescent="0.25">
      <c r="A517" s="4" t="s">
        <v>8</v>
      </c>
      <c r="B517" s="5">
        <v>42520</v>
      </c>
      <c r="C517" s="3">
        <v>28</v>
      </c>
      <c r="D517" s="3">
        <v>4765</v>
      </c>
      <c r="E517" s="3">
        <v>301731.21500000003</v>
      </c>
      <c r="F517">
        <f>VLOOKUP(YEAR(B517),'Frozen Customer Counts'!A:B,2,FALSE)</f>
        <v>876438</v>
      </c>
      <c r="G517">
        <f t="shared" si="16"/>
        <v>0.34426989131005276</v>
      </c>
      <c r="H517">
        <f t="shared" si="17"/>
        <v>-1.0663293614593592</v>
      </c>
    </row>
    <row r="518" spans="1:8" x14ac:dyDescent="0.25">
      <c r="A518" s="4" t="s">
        <v>8</v>
      </c>
      <c r="B518" s="5">
        <v>42521</v>
      </c>
      <c r="C518" s="3">
        <v>33</v>
      </c>
      <c r="D518" s="3">
        <v>699</v>
      </c>
      <c r="E518" s="3">
        <v>99108.257000000027</v>
      </c>
      <c r="F518">
        <f>VLOOKUP(YEAR(B518),'Frozen Customer Counts'!A:B,2,FALSE)</f>
        <v>876438</v>
      </c>
      <c r="G518">
        <f t="shared" si="16"/>
        <v>0.11308073931070997</v>
      </c>
      <c r="H518">
        <f t="shared" si="17"/>
        <v>-2.179653208234098</v>
      </c>
    </row>
    <row r="519" spans="1:8" x14ac:dyDescent="0.25">
      <c r="A519" s="4" t="s">
        <v>8</v>
      </c>
      <c r="B519" s="5">
        <v>42522</v>
      </c>
      <c r="C519" s="3">
        <v>15</v>
      </c>
      <c r="D519" s="3">
        <v>110</v>
      </c>
      <c r="E519" s="3">
        <v>9477.6</v>
      </c>
      <c r="F519">
        <f>VLOOKUP(YEAR(B519),'Frozen Customer Counts'!A:B,2,FALSE)</f>
        <v>876438</v>
      </c>
      <c r="G519">
        <f t="shared" si="16"/>
        <v>1.0813771196593484E-2</v>
      </c>
      <c r="H519">
        <f t="shared" si="17"/>
        <v>-4.5269348463196302</v>
      </c>
    </row>
    <row r="520" spans="1:8" x14ac:dyDescent="0.25">
      <c r="A520" s="4" t="s">
        <v>8</v>
      </c>
      <c r="B520" s="5">
        <v>42523</v>
      </c>
      <c r="C520" s="3">
        <v>25</v>
      </c>
      <c r="D520" s="3">
        <v>6045</v>
      </c>
      <c r="E520" s="3">
        <v>787683.05500000017</v>
      </c>
      <c r="F520">
        <f>VLOOKUP(YEAR(B520),'Frozen Customer Counts'!A:B,2,FALSE)</f>
        <v>876438</v>
      </c>
      <c r="G520">
        <f t="shared" si="16"/>
        <v>0.89873220353293692</v>
      </c>
      <c r="H520">
        <f t="shared" si="17"/>
        <v>-0.10677017149710311</v>
      </c>
    </row>
    <row r="521" spans="1:8" x14ac:dyDescent="0.25">
      <c r="A521" s="4" t="s">
        <v>8</v>
      </c>
      <c r="B521" s="5">
        <v>42524</v>
      </c>
      <c r="C521" s="3">
        <v>20</v>
      </c>
      <c r="D521" s="3">
        <v>299</v>
      </c>
      <c r="E521" s="3">
        <v>73078.39</v>
      </c>
      <c r="F521">
        <f>VLOOKUP(YEAR(B521),'Frozen Customer Counts'!A:B,2,FALSE)</f>
        <v>876438</v>
      </c>
      <c r="G521">
        <f t="shared" si="16"/>
        <v>8.3381129070168106E-2</v>
      </c>
      <c r="H521">
        <f t="shared" si="17"/>
        <v>-2.4843332653622561</v>
      </c>
    </row>
    <row r="522" spans="1:8" x14ac:dyDescent="0.25">
      <c r="A522" s="4" t="s">
        <v>8</v>
      </c>
      <c r="B522" s="5">
        <v>42525</v>
      </c>
      <c r="C522" s="3">
        <v>52</v>
      </c>
      <c r="D522" s="3">
        <v>2825</v>
      </c>
      <c r="E522" s="3">
        <v>470511.18499999982</v>
      </c>
      <c r="F522">
        <f>VLOOKUP(YEAR(B522),'Frozen Customer Counts'!A:B,2,FALSE)</f>
        <v>876438</v>
      </c>
      <c r="G522">
        <f t="shared" si="16"/>
        <v>0.5368448024846022</v>
      </c>
      <c r="H522">
        <f t="shared" si="17"/>
        <v>-0.62204623465281284</v>
      </c>
    </row>
    <row r="523" spans="1:8" x14ac:dyDescent="0.25">
      <c r="A523" s="4" t="s">
        <v>8</v>
      </c>
      <c r="B523" s="5">
        <v>42526</v>
      </c>
      <c r="C523" s="3">
        <v>65</v>
      </c>
      <c r="D523" s="3">
        <v>3157</v>
      </c>
      <c r="E523" s="3">
        <v>514379.5959999999</v>
      </c>
      <c r="F523">
        <f>VLOOKUP(YEAR(B523),'Frozen Customer Counts'!A:B,2,FALSE)</f>
        <v>876438</v>
      </c>
      <c r="G523">
        <f t="shared" si="16"/>
        <v>0.5868978706993534</v>
      </c>
      <c r="H523">
        <f t="shared" si="17"/>
        <v>-0.53290445947119502</v>
      </c>
    </row>
    <row r="524" spans="1:8" x14ac:dyDescent="0.25">
      <c r="A524" s="4" t="s">
        <v>8</v>
      </c>
      <c r="B524" s="5">
        <v>42527</v>
      </c>
      <c r="C524" s="3">
        <v>67</v>
      </c>
      <c r="D524" s="3">
        <v>9104</v>
      </c>
      <c r="E524" s="3">
        <v>890086.50799999991</v>
      </c>
      <c r="F524">
        <f>VLOOKUP(YEAR(B524),'Frozen Customer Counts'!A:B,2,FALSE)</f>
        <v>876438</v>
      </c>
      <c r="G524">
        <f t="shared" si="16"/>
        <v>1.015572702233358</v>
      </c>
      <c r="H524">
        <f t="shared" si="17"/>
        <v>1.5452692024528968E-2</v>
      </c>
    </row>
    <row r="525" spans="1:8" x14ac:dyDescent="0.25">
      <c r="A525" s="4" t="s">
        <v>8</v>
      </c>
      <c r="B525" s="5">
        <v>42528</v>
      </c>
      <c r="C525" s="3">
        <v>40</v>
      </c>
      <c r="D525" s="3">
        <v>1066</v>
      </c>
      <c r="E525" s="3">
        <v>138338.77799999999</v>
      </c>
      <c r="F525">
        <f>VLOOKUP(YEAR(B525),'Frozen Customer Counts'!A:B,2,FALSE)</f>
        <v>876438</v>
      </c>
      <c r="G525">
        <f t="shared" si="16"/>
        <v>0.15784205842284335</v>
      </c>
      <c r="H525">
        <f t="shared" si="17"/>
        <v>-1.8461603761538561</v>
      </c>
    </row>
    <row r="526" spans="1:8" x14ac:dyDescent="0.25">
      <c r="A526" s="4" t="s">
        <v>8</v>
      </c>
      <c r="B526" s="5">
        <v>42529</v>
      </c>
      <c r="C526" s="3">
        <v>38</v>
      </c>
      <c r="D526" s="3">
        <v>1651</v>
      </c>
      <c r="E526" s="3">
        <v>202963.878</v>
      </c>
      <c r="F526">
        <f>VLOOKUP(YEAR(B526),'Frozen Customer Counts'!A:B,2,FALSE)</f>
        <v>876438</v>
      </c>
      <c r="G526">
        <f t="shared" si="16"/>
        <v>0.23157813558973939</v>
      </c>
      <c r="H526">
        <f t="shared" si="17"/>
        <v>-1.4628379436563126</v>
      </c>
    </row>
    <row r="527" spans="1:8" x14ac:dyDescent="0.25">
      <c r="A527" s="4" t="s">
        <v>8</v>
      </c>
      <c r="B527" s="5">
        <v>42530</v>
      </c>
      <c r="C527" s="3">
        <v>51</v>
      </c>
      <c r="D527" s="3">
        <v>4011</v>
      </c>
      <c r="E527" s="3">
        <v>553194.06700000027</v>
      </c>
      <c r="F527">
        <f>VLOOKUP(YEAR(B527),'Frozen Customer Counts'!A:B,2,FALSE)</f>
        <v>876438</v>
      </c>
      <c r="G527">
        <f t="shared" si="16"/>
        <v>0.63118448424189766</v>
      </c>
      <c r="H527">
        <f t="shared" si="17"/>
        <v>-0.46015709111841413</v>
      </c>
    </row>
    <row r="528" spans="1:8" x14ac:dyDescent="0.25">
      <c r="A528" s="4" t="s">
        <v>8</v>
      </c>
      <c r="B528" s="5">
        <v>42531</v>
      </c>
      <c r="C528" s="3">
        <v>23</v>
      </c>
      <c r="D528" s="3">
        <v>1131</v>
      </c>
      <c r="E528" s="3">
        <v>241511.23299999998</v>
      </c>
      <c r="F528">
        <f>VLOOKUP(YEAR(B528),'Frozen Customer Counts'!A:B,2,FALSE)</f>
        <v>876438</v>
      </c>
      <c r="G528">
        <f t="shared" si="16"/>
        <v>0.27555997457892056</v>
      </c>
      <c r="H528">
        <f t="shared" si="17"/>
        <v>-1.2889499805095757</v>
      </c>
    </row>
    <row r="529" spans="1:8" x14ac:dyDescent="0.25">
      <c r="A529" s="4" t="s">
        <v>8</v>
      </c>
      <c r="B529" s="5">
        <v>42532</v>
      </c>
      <c r="C529" s="3">
        <v>53</v>
      </c>
      <c r="D529" s="3">
        <v>1995</v>
      </c>
      <c r="E529" s="3">
        <v>230080.45799999998</v>
      </c>
      <c r="F529">
        <f>VLOOKUP(YEAR(B529),'Frozen Customer Counts'!A:B,2,FALSE)</f>
        <v>876438</v>
      </c>
      <c r="G529">
        <f t="shared" si="16"/>
        <v>0.26251766582462194</v>
      </c>
      <c r="H529">
        <f t="shared" si="17"/>
        <v>-1.3374369008353808</v>
      </c>
    </row>
    <row r="530" spans="1:8" x14ac:dyDescent="0.25">
      <c r="A530" s="4" t="s">
        <v>8</v>
      </c>
      <c r="B530" s="5">
        <v>42533</v>
      </c>
      <c r="C530" s="3">
        <v>25</v>
      </c>
      <c r="D530" s="3">
        <v>1932</v>
      </c>
      <c r="E530" s="3">
        <v>179060.31599999996</v>
      </c>
      <c r="F530">
        <f>VLOOKUP(YEAR(B530),'Frozen Customer Counts'!A:B,2,FALSE)</f>
        <v>876438</v>
      </c>
      <c r="G530">
        <f t="shared" si="16"/>
        <v>0.20430460112409543</v>
      </c>
      <c r="H530">
        <f t="shared" si="17"/>
        <v>-1.588143256002005</v>
      </c>
    </row>
    <row r="531" spans="1:8" x14ac:dyDescent="0.25">
      <c r="A531" s="4" t="s">
        <v>8</v>
      </c>
      <c r="B531" s="5">
        <v>42534</v>
      </c>
      <c r="C531" s="3">
        <v>51</v>
      </c>
      <c r="D531" s="3">
        <v>14825</v>
      </c>
      <c r="E531" s="3">
        <v>1466058.2750000001</v>
      </c>
      <c r="F531">
        <f>VLOOKUP(YEAR(B531),'Frozen Customer Counts'!A:B,2,FALSE)</f>
        <v>876438</v>
      </c>
      <c r="G531">
        <f t="shared" si="16"/>
        <v>1.6727461326414419</v>
      </c>
      <c r="H531">
        <f t="shared" si="17"/>
        <v>0.51446666670169572</v>
      </c>
    </row>
    <row r="532" spans="1:8" x14ac:dyDescent="0.25">
      <c r="A532" s="4" t="s">
        <v>8</v>
      </c>
      <c r="B532" s="5">
        <v>42535</v>
      </c>
      <c r="C532" s="3">
        <v>22</v>
      </c>
      <c r="D532" s="3">
        <v>311</v>
      </c>
      <c r="E532" s="3">
        <v>23777.805</v>
      </c>
      <c r="F532">
        <f>VLOOKUP(YEAR(B532),'Frozen Customer Counts'!A:B,2,FALSE)</f>
        <v>876438</v>
      </c>
      <c r="G532">
        <f t="shared" si="16"/>
        <v>2.7130047989703778E-2</v>
      </c>
      <c r="H532">
        <f t="shared" si="17"/>
        <v>-3.6071133834332527</v>
      </c>
    </row>
    <row r="533" spans="1:8" x14ac:dyDescent="0.25">
      <c r="A533" s="4" t="s">
        <v>8</v>
      </c>
      <c r="B533" s="5">
        <v>42536</v>
      </c>
      <c r="C533" s="3">
        <v>44</v>
      </c>
      <c r="D533" s="3">
        <v>2689</v>
      </c>
      <c r="E533" s="3">
        <v>446306.32000000007</v>
      </c>
      <c r="F533">
        <f>VLOOKUP(YEAR(B533),'Frozen Customer Counts'!A:B,2,FALSE)</f>
        <v>876438</v>
      </c>
      <c r="G533">
        <f t="shared" si="16"/>
        <v>0.50922748671326445</v>
      </c>
      <c r="H533">
        <f t="shared" si="17"/>
        <v>-0.67486043356474945</v>
      </c>
    </row>
    <row r="534" spans="1:8" x14ac:dyDescent="0.25">
      <c r="A534" s="4" t="s">
        <v>8</v>
      </c>
      <c r="B534" s="5">
        <v>42537</v>
      </c>
      <c r="C534" s="3">
        <v>25</v>
      </c>
      <c r="D534" s="3">
        <v>436</v>
      </c>
      <c r="E534" s="3">
        <v>67664.301999999996</v>
      </c>
      <c r="F534">
        <f>VLOOKUP(YEAR(B534),'Frozen Customer Counts'!A:B,2,FALSE)</f>
        <v>876438</v>
      </c>
      <c r="G534">
        <f t="shared" si="16"/>
        <v>7.7203752005275891E-2</v>
      </c>
      <c r="H534">
        <f t="shared" si="17"/>
        <v>-2.5613072220277919</v>
      </c>
    </row>
    <row r="535" spans="1:8" x14ac:dyDescent="0.25">
      <c r="A535" s="4" t="s">
        <v>8</v>
      </c>
      <c r="B535" s="5">
        <v>42538</v>
      </c>
      <c r="C535" s="3">
        <v>25</v>
      </c>
      <c r="D535" s="3">
        <v>153</v>
      </c>
      <c r="E535" s="3">
        <v>22274.600999999999</v>
      </c>
      <c r="F535">
        <f>VLOOKUP(YEAR(B535),'Frozen Customer Counts'!A:B,2,FALSE)</f>
        <v>876438</v>
      </c>
      <c r="G535">
        <f t="shared" si="16"/>
        <v>2.5414919252702416E-2</v>
      </c>
      <c r="H535">
        <f t="shared" si="17"/>
        <v>-3.6724189052395118</v>
      </c>
    </row>
    <row r="536" spans="1:8" x14ac:dyDescent="0.25">
      <c r="A536" s="4" t="s">
        <v>8</v>
      </c>
      <c r="B536" s="5">
        <v>42539</v>
      </c>
      <c r="C536" s="3">
        <v>20</v>
      </c>
      <c r="D536" s="3">
        <v>3354</v>
      </c>
      <c r="E536" s="3">
        <v>463594.15199999994</v>
      </c>
      <c r="F536">
        <f>VLOOKUP(YEAR(B536),'Frozen Customer Counts'!A:B,2,FALSE)</f>
        <v>876438</v>
      </c>
      <c r="G536">
        <f t="shared" si="16"/>
        <v>0.52895259219705204</v>
      </c>
      <c r="H536">
        <f t="shared" si="17"/>
        <v>-0.63685646891469927</v>
      </c>
    </row>
    <row r="537" spans="1:8" x14ac:dyDescent="0.25">
      <c r="A537" s="4" t="s">
        <v>8</v>
      </c>
      <c r="B537" s="5">
        <v>42540</v>
      </c>
      <c r="C537" s="3">
        <v>28</v>
      </c>
      <c r="D537" s="3">
        <v>1451</v>
      </c>
      <c r="E537" s="3">
        <v>396608.73300000001</v>
      </c>
      <c r="F537">
        <f>VLOOKUP(YEAR(B537),'Frozen Customer Counts'!A:B,2,FALSE)</f>
        <v>876438</v>
      </c>
      <c r="G537">
        <f t="shared" si="16"/>
        <v>0.45252343348873508</v>
      </c>
      <c r="H537">
        <f t="shared" si="17"/>
        <v>-0.79291573046760522</v>
      </c>
    </row>
    <row r="538" spans="1:8" x14ac:dyDescent="0.25">
      <c r="A538" s="4" t="s">
        <v>8</v>
      </c>
      <c r="B538" s="5">
        <v>42541</v>
      </c>
      <c r="C538" s="3">
        <v>57</v>
      </c>
      <c r="D538" s="3">
        <v>4320</v>
      </c>
      <c r="E538" s="3">
        <v>941816.28699999989</v>
      </c>
      <c r="F538">
        <f>VLOOKUP(YEAR(B538),'Frozen Customer Counts'!A:B,2,FALSE)</f>
        <v>876438</v>
      </c>
      <c r="G538">
        <f t="shared" si="16"/>
        <v>1.0745954499918988</v>
      </c>
      <c r="H538">
        <f t="shared" si="17"/>
        <v>7.1944265162450144E-2</v>
      </c>
    </row>
    <row r="539" spans="1:8" x14ac:dyDescent="0.25">
      <c r="A539" s="4" t="s">
        <v>8</v>
      </c>
      <c r="B539" s="5">
        <v>42542</v>
      </c>
      <c r="C539" s="3">
        <v>33</v>
      </c>
      <c r="D539" s="3">
        <v>553</v>
      </c>
      <c r="E539" s="3">
        <v>59403.836000000003</v>
      </c>
      <c r="F539">
        <f>VLOOKUP(YEAR(B539),'Frozen Customer Counts'!A:B,2,FALSE)</f>
        <v>876438</v>
      </c>
      <c r="G539">
        <f t="shared" si="16"/>
        <v>6.7778708819106429E-2</v>
      </c>
      <c r="H539">
        <f t="shared" si="17"/>
        <v>-2.691507162570006</v>
      </c>
    </row>
    <row r="540" spans="1:8" x14ac:dyDescent="0.25">
      <c r="A540" s="4" t="s">
        <v>8</v>
      </c>
      <c r="B540" s="5">
        <v>42543</v>
      </c>
      <c r="C540" s="3">
        <v>31</v>
      </c>
      <c r="D540" s="3">
        <v>872</v>
      </c>
      <c r="E540" s="3">
        <v>188628.94700000004</v>
      </c>
      <c r="F540">
        <f>VLOOKUP(YEAR(B540),'Frozen Customer Counts'!A:B,2,FALSE)</f>
        <v>876438</v>
      </c>
      <c r="G540">
        <f t="shared" si="16"/>
        <v>0.21522223705498852</v>
      </c>
      <c r="H540">
        <f t="shared" si="17"/>
        <v>-1.5360841239929857</v>
      </c>
    </row>
    <row r="541" spans="1:8" x14ac:dyDescent="0.25">
      <c r="A541" s="4" t="s">
        <v>8</v>
      </c>
      <c r="B541" s="5">
        <v>42544</v>
      </c>
      <c r="C541" s="3">
        <v>52</v>
      </c>
      <c r="D541" s="3">
        <v>3028</v>
      </c>
      <c r="E541" s="3">
        <v>329609.32500000001</v>
      </c>
      <c r="F541">
        <f>VLOOKUP(YEAR(B541),'Frozen Customer Counts'!A:B,2,FALSE)</f>
        <v>876438</v>
      </c>
      <c r="G541">
        <f t="shared" si="16"/>
        <v>0.37607831358293459</v>
      </c>
      <c r="H541">
        <f t="shared" si="17"/>
        <v>-0.97795787647400112</v>
      </c>
    </row>
    <row r="542" spans="1:8" x14ac:dyDescent="0.25">
      <c r="A542" s="4" t="s">
        <v>8</v>
      </c>
      <c r="B542" s="5">
        <v>42545</v>
      </c>
      <c r="C542" s="3">
        <v>31</v>
      </c>
      <c r="D542" s="3">
        <v>569</v>
      </c>
      <c r="E542" s="3">
        <v>86825.199999999983</v>
      </c>
      <c r="F542">
        <f>VLOOKUP(YEAR(B542),'Frozen Customer Counts'!A:B,2,FALSE)</f>
        <v>876438</v>
      </c>
      <c r="G542">
        <f t="shared" si="16"/>
        <v>9.9065992118096177E-2</v>
      </c>
      <c r="H542">
        <f t="shared" si="17"/>
        <v>-2.3119690638665387</v>
      </c>
    </row>
    <row r="543" spans="1:8" x14ac:dyDescent="0.25">
      <c r="A543" s="4" t="s">
        <v>8</v>
      </c>
      <c r="B543" s="5">
        <v>42546</v>
      </c>
      <c r="C543" s="3">
        <v>29</v>
      </c>
      <c r="D543" s="3">
        <v>994</v>
      </c>
      <c r="E543" s="3">
        <v>149848.36800000002</v>
      </c>
      <c r="F543">
        <f>VLOOKUP(YEAR(B543),'Frozen Customer Counts'!A:B,2,FALSE)</f>
        <v>876438</v>
      </c>
      <c r="G543">
        <f t="shared" si="16"/>
        <v>0.1709742936750803</v>
      </c>
      <c r="H543">
        <f t="shared" si="17"/>
        <v>-1.7662420631655671</v>
      </c>
    </row>
    <row r="544" spans="1:8" x14ac:dyDescent="0.25">
      <c r="A544" s="4" t="s">
        <v>8</v>
      </c>
      <c r="B544" s="5">
        <v>42547</v>
      </c>
      <c r="C544" s="3">
        <v>25</v>
      </c>
      <c r="D544" s="3">
        <v>477</v>
      </c>
      <c r="E544" s="3">
        <v>65740.601999999984</v>
      </c>
      <c r="F544">
        <f>VLOOKUP(YEAR(B544),'Frozen Customer Counts'!A:B,2,FALSE)</f>
        <v>876438</v>
      </c>
      <c r="G544">
        <f t="shared" si="16"/>
        <v>7.5008844892622162E-2</v>
      </c>
      <c r="H544">
        <f t="shared" si="17"/>
        <v>-2.5901492404976176</v>
      </c>
    </row>
    <row r="545" spans="1:8" x14ac:dyDescent="0.25">
      <c r="A545" s="4" t="s">
        <v>8</v>
      </c>
      <c r="B545" s="5">
        <v>42548</v>
      </c>
      <c r="C545" s="3">
        <v>53</v>
      </c>
      <c r="D545" s="3">
        <v>2906</v>
      </c>
      <c r="E545" s="3">
        <v>301523.79100000008</v>
      </c>
      <c r="F545">
        <f>VLOOKUP(YEAR(B545),'Frozen Customer Counts'!A:B,2,FALSE)</f>
        <v>876438</v>
      </c>
      <c r="G545">
        <f t="shared" si="16"/>
        <v>0.3440332242554523</v>
      </c>
      <c r="H545">
        <f t="shared" si="17"/>
        <v>-1.0670170441345503</v>
      </c>
    </row>
    <row r="546" spans="1:8" x14ac:dyDescent="0.25">
      <c r="A546" s="4" t="s">
        <v>8</v>
      </c>
      <c r="B546" s="5">
        <v>42549</v>
      </c>
      <c r="C546" s="3">
        <v>53</v>
      </c>
      <c r="D546" s="3">
        <v>2256</v>
      </c>
      <c r="E546" s="3">
        <v>262559.49699999997</v>
      </c>
      <c r="F546">
        <f>VLOOKUP(YEAR(B546),'Frozen Customer Counts'!A:B,2,FALSE)</f>
        <v>876438</v>
      </c>
      <c r="G546">
        <f t="shared" si="16"/>
        <v>0.29957566536366514</v>
      </c>
      <c r="H546">
        <f t="shared" si="17"/>
        <v>-1.2053882543906869</v>
      </c>
    </row>
    <row r="547" spans="1:8" x14ac:dyDescent="0.25">
      <c r="A547" s="4" t="s">
        <v>8</v>
      </c>
      <c r="B547" s="5">
        <v>42550</v>
      </c>
      <c r="C547" s="3">
        <v>50</v>
      </c>
      <c r="D547" s="3">
        <v>3042</v>
      </c>
      <c r="E547" s="3">
        <v>335426.7919999999</v>
      </c>
      <c r="F547">
        <f>VLOOKUP(YEAR(B547),'Frozen Customer Counts'!A:B,2,FALSE)</f>
        <v>876438</v>
      </c>
      <c r="G547">
        <f t="shared" si="16"/>
        <v>0.38271593883423571</v>
      </c>
      <c r="H547">
        <f t="shared" si="17"/>
        <v>-0.96046223903981509</v>
      </c>
    </row>
    <row r="548" spans="1:8" x14ac:dyDescent="0.25">
      <c r="A548" s="4" t="s">
        <v>8</v>
      </c>
      <c r="B548" s="5">
        <v>42551</v>
      </c>
      <c r="C548" s="3">
        <v>49</v>
      </c>
      <c r="D548" s="3">
        <v>1896</v>
      </c>
      <c r="E548" s="3">
        <v>287541.44500000001</v>
      </c>
      <c r="F548">
        <f>VLOOKUP(YEAR(B548),'Frozen Customer Counts'!A:B,2,FALSE)</f>
        <v>876438</v>
      </c>
      <c r="G548">
        <f t="shared" si="16"/>
        <v>0.32807961886636589</v>
      </c>
      <c r="H548">
        <f t="shared" si="17"/>
        <v>-1.1144989596084511</v>
      </c>
    </row>
    <row r="549" spans="1:8" x14ac:dyDescent="0.25">
      <c r="A549" s="4" t="s">
        <v>8</v>
      </c>
      <c r="B549" s="5">
        <v>42552</v>
      </c>
      <c r="C549" s="3">
        <v>41</v>
      </c>
      <c r="D549" s="3">
        <v>1154</v>
      </c>
      <c r="E549" s="3">
        <v>102065.594</v>
      </c>
      <c r="F549">
        <f>VLOOKUP(YEAR(B549),'Frozen Customer Counts'!A:B,2,FALSE)</f>
        <v>876438</v>
      </c>
      <c r="G549">
        <f t="shared" si="16"/>
        <v>0.11645500765598936</v>
      </c>
      <c r="H549">
        <f t="shared" si="17"/>
        <v>-2.1502502809487276</v>
      </c>
    </row>
    <row r="550" spans="1:8" x14ac:dyDescent="0.25">
      <c r="A550" s="4" t="s">
        <v>8</v>
      </c>
      <c r="B550" s="5">
        <v>42553</v>
      </c>
      <c r="C550" s="3">
        <v>30</v>
      </c>
      <c r="D550" s="3">
        <v>870</v>
      </c>
      <c r="E550" s="3">
        <v>74001.125</v>
      </c>
      <c r="F550">
        <f>VLOOKUP(YEAR(B550),'Frozen Customer Counts'!A:B,2,FALSE)</f>
        <v>876438</v>
      </c>
      <c r="G550">
        <f t="shared" si="16"/>
        <v>8.4433953114766813E-2</v>
      </c>
      <c r="H550">
        <f t="shared" si="17"/>
        <v>-2.4717856701867298</v>
      </c>
    </row>
    <row r="551" spans="1:8" x14ac:dyDescent="0.25">
      <c r="A551" s="4" t="s">
        <v>8</v>
      </c>
      <c r="B551" s="5">
        <v>42554</v>
      </c>
      <c r="C551" s="3">
        <v>31</v>
      </c>
      <c r="D551" s="3">
        <v>474</v>
      </c>
      <c r="E551" s="3">
        <v>92299.654999999999</v>
      </c>
      <c r="F551">
        <f>VLOOKUP(YEAR(B551),'Frozen Customer Counts'!A:B,2,FALSE)</f>
        <v>876438</v>
      </c>
      <c r="G551">
        <f t="shared" si="16"/>
        <v>0.10531224684461422</v>
      </c>
      <c r="H551">
        <f t="shared" si="17"/>
        <v>-2.250825562287706</v>
      </c>
    </row>
    <row r="552" spans="1:8" x14ac:dyDescent="0.25">
      <c r="A552" s="4" t="s">
        <v>8</v>
      </c>
      <c r="B552" s="5">
        <v>42555</v>
      </c>
      <c r="C552" s="3">
        <v>34</v>
      </c>
      <c r="D552" s="3">
        <v>1230</v>
      </c>
      <c r="E552" s="3">
        <v>209622.48299999998</v>
      </c>
      <c r="F552">
        <f>VLOOKUP(YEAR(B552),'Frozen Customer Counts'!A:B,2,FALSE)</f>
        <v>876438</v>
      </c>
      <c r="G552">
        <f t="shared" si="16"/>
        <v>0.23917548417572032</v>
      </c>
      <c r="H552">
        <f t="shared" si="17"/>
        <v>-1.4305577530623912</v>
      </c>
    </row>
    <row r="553" spans="1:8" x14ac:dyDescent="0.25">
      <c r="A553" s="4" t="s">
        <v>8</v>
      </c>
      <c r="B553" s="5">
        <v>42556</v>
      </c>
      <c r="C553" s="3">
        <v>32</v>
      </c>
      <c r="D553" s="3">
        <v>1040</v>
      </c>
      <c r="E553" s="3">
        <v>112158.55</v>
      </c>
      <c r="F553">
        <f>VLOOKUP(YEAR(B553),'Frozen Customer Counts'!A:B,2,FALSE)</f>
        <v>876438</v>
      </c>
      <c r="G553">
        <f t="shared" si="16"/>
        <v>0.12797088898473138</v>
      </c>
      <c r="H553">
        <f t="shared" si="17"/>
        <v>-2.0559524707353862</v>
      </c>
    </row>
    <row r="554" spans="1:8" x14ac:dyDescent="0.25">
      <c r="A554" s="4" t="s">
        <v>8</v>
      </c>
      <c r="B554" s="5">
        <v>42557</v>
      </c>
      <c r="C554" s="3">
        <v>47</v>
      </c>
      <c r="D554" s="3">
        <v>2623</v>
      </c>
      <c r="E554" s="3">
        <v>944249.20400000003</v>
      </c>
      <c r="F554">
        <f>VLOOKUP(YEAR(B554),'Frozen Customer Counts'!A:B,2,FALSE)</f>
        <v>876438</v>
      </c>
      <c r="G554">
        <f t="shared" si="16"/>
        <v>1.0773713645460374</v>
      </c>
      <c r="H554">
        <f t="shared" si="17"/>
        <v>7.4524152617080744E-2</v>
      </c>
    </row>
    <row r="555" spans="1:8" x14ac:dyDescent="0.25">
      <c r="A555" s="4" t="s">
        <v>8</v>
      </c>
      <c r="B555" s="5">
        <v>42558</v>
      </c>
      <c r="C555" s="3">
        <v>38</v>
      </c>
      <c r="D555" s="3">
        <v>6834</v>
      </c>
      <c r="E555" s="3">
        <v>356014.13399999996</v>
      </c>
      <c r="F555">
        <f>VLOOKUP(YEAR(B555),'Frozen Customer Counts'!A:B,2,FALSE)</f>
        <v>876438</v>
      </c>
      <c r="G555">
        <f t="shared" si="16"/>
        <v>0.40620572590417114</v>
      </c>
      <c r="H555">
        <f t="shared" si="17"/>
        <v>-0.90089553366693453</v>
      </c>
    </row>
    <row r="556" spans="1:8" x14ac:dyDescent="0.25">
      <c r="A556" s="4" t="s">
        <v>8</v>
      </c>
      <c r="B556" s="5">
        <v>42559</v>
      </c>
      <c r="C556" s="3">
        <v>30</v>
      </c>
      <c r="D556" s="3">
        <v>4089</v>
      </c>
      <c r="E556" s="3">
        <v>442822.75699999993</v>
      </c>
      <c r="F556">
        <f>VLOOKUP(YEAR(B556),'Frozen Customer Counts'!A:B,2,FALSE)</f>
        <v>876438</v>
      </c>
      <c r="G556">
        <f t="shared" si="16"/>
        <v>0.50525280396331507</v>
      </c>
      <c r="H556">
        <f t="shared" si="17"/>
        <v>-0.68269637305855591</v>
      </c>
    </row>
    <row r="557" spans="1:8" x14ac:dyDescent="0.25">
      <c r="A557" s="4" t="s">
        <v>8</v>
      </c>
      <c r="B557" s="5">
        <v>42560</v>
      </c>
      <c r="C557" s="3">
        <v>47</v>
      </c>
      <c r="D557" s="3">
        <v>7676</v>
      </c>
      <c r="E557" s="3">
        <v>1059395.0149999999</v>
      </c>
      <c r="F557">
        <f>VLOOKUP(YEAR(B557),'Frozen Customer Counts'!A:B,2,FALSE)</f>
        <v>876438</v>
      </c>
      <c r="G557">
        <f t="shared" si="16"/>
        <v>1.2087506646220267</v>
      </c>
      <c r="H557">
        <f t="shared" si="17"/>
        <v>0.18958731762763717</v>
      </c>
    </row>
    <row r="558" spans="1:8" x14ac:dyDescent="0.25">
      <c r="A558" s="4" t="s">
        <v>8</v>
      </c>
      <c r="B558" s="5">
        <v>42561</v>
      </c>
      <c r="C558" s="3">
        <v>32</v>
      </c>
      <c r="D558" s="3">
        <v>2920</v>
      </c>
      <c r="E558" s="3">
        <v>443672.27100000001</v>
      </c>
      <c r="F558">
        <f>VLOOKUP(YEAR(B558),'Frozen Customer Counts'!A:B,2,FALSE)</f>
        <v>876438</v>
      </c>
      <c r="G558">
        <f t="shared" si="16"/>
        <v>0.50622208416339776</v>
      </c>
      <c r="H558">
        <f t="shared" si="17"/>
        <v>-0.68077980447507425</v>
      </c>
    </row>
    <row r="559" spans="1:8" x14ac:dyDescent="0.25">
      <c r="A559" s="4" t="s">
        <v>8</v>
      </c>
      <c r="B559" s="5">
        <v>42562</v>
      </c>
      <c r="C559" s="3">
        <v>48</v>
      </c>
      <c r="D559" s="3">
        <v>1052</v>
      </c>
      <c r="E559" s="3">
        <v>133463.38000000006</v>
      </c>
      <c r="F559">
        <f>VLOOKUP(YEAR(B559),'Frozen Customer Counts'!A:B,2,FALSE)</f>
        <v>876438</v>
      </c>
      <c r="G559">
        <f t="shared" si="16"/>
        <v>0.15227931696252336</v>
      </c>
      <c r="H559">
        <f t="shared" si="17"/>
        <v>-1.8820388328829212</v>
      </c>
    </row>
    <row r="560" spans="1:8" x14ac:dyDescent="0.25">
      <c r="A560" s="4" t="s">
        <v>8</v>
      </c>
      <c r="B560" s="5">
        <v>42563</v>
      </c>
      <c r="C560" s="3">
        <v>40</v>
      </c>
      <c r="D560" s="3">
        <v>3421</v>
      </c>
      <c r="E560" s="3">
        <v>372754.36600000004</v>
      </c>
      <c r="F560">
        <f>VLOOKUP(YEAR(B560),'Frozen Customer Counts'!A:B,2,FALSE)</f>
        <v>876438</v>
      </c>
      <c r="G560">
        <f t="shared" si="16"/>
        <v>0.4253060296335851</v>
      </c>
      <c r="H560">
        <f t="shared" si="17"/>
        <v>-0.85494629945745781</v>
      </c>
    </row>
    <row r="561" spans="1:8" x14ac:dyDescent="0.25">
      <c r="A561" s="4" t="s">
        <v>8</v>
      </c>
      <c r="B561" s="5">
        <v>42564</v>
      </c>
      <c r="C561" s="3">
        <v>26</v>
      </c>
      <c r="D561" s="3">
        <v>1317</v>
      </c>
      <c r="E561" s="3">
        <v>266852.09700000001</v>
      </c>
      <c r="F561">
        <f>VLOOKUP(YEAR(B561),'Frozen Customer Counts'!A:B,2,FALSE)</f>
        <v>876438</v>
      </c>
      <c r="G561">
        <f t="shared" si="16"/>
        <v>0.30447344478445709</v>
      </c>
      <c r="H561">
        <f t="shared" si="17"/>
        <v>-1.1891714048815791</v>
      </c>
    </row>
    <row r="562" spans="1:8" x14ac:dyDescent="0.25">
      <c r="A562" s="4" t="s">
        <v>8</v>
      </c>
      <c r="B562" s="5">
        <v>42565</v>
      </c>
      <c r="C562" s="3">
        <v>23</v>
      </c>
      <c r="D562" s="3">
        <v>2315</v>
      </c>
      <c r="E562" s="3">
        <v>241200.35199999998</v>
      </c>
      <c r="F562">
        <f>VLOOKUP(YEAR(B562),'Frozen Customer Counts'!A:B,2,FALSE)</f>
        <v>876438</v>
      </c>
      <c r="G562">
        <f t="shared" si="16"/>
        <v>0.27520526494743491</v>
      </c>
      <c r="H562">
        <f t="shared" si="17"/>
        <v>-1.2902380417562596</v>
      </c>
    </row>
    <row r="563" spans="1:8" x14ac:dyDescent="0.25">
      <c r="A563" s="4" t="s">
        <v>8</v>
      </c>
      <c r="B563" s="5">
        <v>42566</v>
      </c>
      <c r="C563" s="3">
        <v>37</v>
      </c>
      <c r="D563" s="3">
        <v>10533</v>
      </c>
      <c r="E563" s="3">
        <v>1893571.0339999995</v>
      </c>
      <c r="F563">
        <f>VLOOKUP(YEAR(B563),'Frozen Customer Counts'!A:B,2,FALSE)</f>
        <v>876438</v>
      </c>
      <c r="G563">
        <f t="shared" si="16"/>
        <v>2.1605305041543148</v>
      </c>
      <c r="H563">
        <f t="shared" si="17"/>
        <v>0.77035379531554971</v>
      </c>
    </row>
    <row r="564" spans="1:8" x14ac:dyDescent="0.25">
      <c r="A564" s="4" t="s">
        <v>8</v>
      </c>
      <c r="B564" s="5">
        <v>42567</v>
      </c>
      <c r="C564" s="3">
        <v>35</v>
      </c>
      <c r="D564" s="3">
        <v>772</v>
      </c>
      <c r="E564" s="3">
        <v>102792.033</v>
      </c>
      <c r="F564">
        <f>VLOOKUP(YEAR(B564),'Frozen Customer Counts'!A:B,2,FALSE)</f>
        <v>876438</v>
      </c>
      <c r="G564">
        <f t="shared" si="16"/>
        <v>0.11728386149391057</v>
      </c>
      <c r="H564">
        <f t="shared" si="17"/>
        <v>-2.143158115960258</v>
      </c>
    </row>
    <row r="565" spans="1:8" x14ac:dyDescent="0.25">
      <c r="A565" s="4" t="s">
        <v>8</v>
      </c>
      <c r="B565" s="5">
        <v>42568</v>
      </c>
      <c r="C565" s="3">
        <v>33</v>
      </c>
      <c r="D565" s="3">
        <v>2786</v>
      </c>
      <c r="E565" s="3">
        <v>287208.47699999996</v>
      </c>
      <c r="F565">
        <f>VLOOKUP(YEAR(B565),'Frozen Customer Counts'!A:B,2,FALSE)</f>
        <v>876438</v>
      </c>
      <c r="G565">
        <f t="shared" si="16"/>
        <v>0.32769970836499551</v>
      </c>
      <c r="H565">
        <f t="shared" si="17"/>
        <v>-1.1156576132228495</v>
      </c>
    </row>
    <row r="566" spans="1:8" x14ac:dyDescent="0.25">
      <c r="A566" s="4" t="s">
        <v>8</v>
      </c>
      <c r="B566" s="5">
        <v>42569</v>
      </c>
      <c r="C566" s="3">
        <v>38</v>
      </c>
      <c r="D566" s="3">
        <v>975</v>
      </c>
      <c r="E566" s="3">
        <v>243215.55199999997</v>
      </c>
      <c r="F566">
        <f>VLOOKUP(YEAR(B566),'Frozen Customer Counts'!A:B,2,FALSE)</f>
        <v>876438</v>
      </c>
      <c r="G566">
        <f t="shared" si="16"/>
        <v>0.2775045719149557</v>
      </c>
      <c r="H566">
        <f t="shared" si="17"/>
        <v>-1.2819178705621554</v>
      </c>
    </row>
    <row r="567" spans="1:8" x14ac:dyDescent="0.25">
      <c r="A567" s="4" t="s">
        <v>8</v>
      </c>
      <c r="B567" s="5">
        <v>42570</v>
      </c>
      <c r="C567" s="3">
        <v>43</v>
      </c>
      <c r="D567" s="3">
        <v>1202</v>
      </c>
      <c r="E567" s="3">
        <v>213130.41499999998</v>
      </c>
      <c r="F567">
        <f>VLOOKUP(YEAR(B567),'Frozen Customer Counts'!A:B,2,FALSE)</f>
        <v>876438</v>
      </c>
      <c r="G567">
        <f t="shared" si="16"/>
        <v>0.24317797151652482</v>
      </c>
      <c r="H567">
        <f t="shared" si="17"/>
        <v>-1.4139617106383962</v>
      </c>
    </row>
    <row r="568" spans="1:8" x14ac:dyDescent="0.25">
      <c r="A568" s="4" t="s">
        <v>8</v>
      </c>
      <c r="B568" s="5">
        <v>42571</v>
      </c>
      <c r="C568" s="3">
        <v>52</v>
      </c>
      <c r="D568" s="3">
        <v>7354</v>
      </c>
      <c r="E568" s="3">
        <v>1193808.0540000002</v>
      </c>
      <c r="F568">
        <f>VLOOKUP(YEAR(B568),'Frozen Customer Counts'!A:B,2,FALSE)</f>
        <v>876438</v>
      </c>
      <c r="G568">
        <f t="shared" si="16"/>
        <v>1.3621135254290666</v>
      </c>
      <c r="H568">
        <f t="shared" si="17"/>
        <v>0.30903755625745538</v>
      </c>
    </row>
    <row r="569" spans="1:8" x14ac:dyDescent="0.25">
      <c r="A569" s="4" t="s">
        <v>8</v>
      </c>
      <c r="B569" s="5">
        <v>42572</v>
      </c>
      <c r="C569" s="3">
        <v>52</v>
      </c>
      <c r="D569" s="3">
        <v>16891</v>
      </c>
      <c r="E569" s="3">
        <v>1275041.9160000002</v>
      </c>
      <c r="F569">
        <f>VLOOKUP(YEAR(B569),'Frozen Customer Counts'!A:B,2,FALSE)</f>
        <v>876438</v>
      </c>
      <c r="G569">
        <f t="shared" si="16"/>
        <v>1.4547999014191537</v>
      </c>
      <c r="H569">
        <f t="shared" si="17"/>
        <v>0.37486836636822124</v>
      </c>
    </row>
    <row r="570" spans="1:8" x14ac:dyDescent="0.25">
      <c r="A570" s="4" t="s">
        <v>8</v>
      </c>
      <c r="B570" s="5">
        <v>42573</v>
      </c>
      <c r="C570" s="3">
        <v>44</v>
      </c>
      <c r="D570" s="3">
        <v>913</v>
      </c>
      <c r="E570" s="3">
        <v>145759.71799999994</v>
      </c>
      <c r="F570">
        <f>VLOOKUP(YEAR(B570),'Frozen Customer Counts'!A:B,2,FALSE)</f>
        <v>876438</v>
      </c>
      <c r="G570">
        <f t="shared" si="16"/>
        <v>0.16630921753734998</v>
      </c>
      <c r="H570">
        <f t="shared" si="17"/>
        <v>-1.7939064671554232</v>
      </c>
    </row>
    <row r="571" spans="1:8" x14ac:dyDescent="0.25">
      <c r="A571" s="4" t="s">
        <v>8</v>
      </c>
      <c r="B571" s="5">
        <v>42574</v>
      </c>
      <c r="C571" s="3">
        <v>40</v>
      </c>
      <c r="D571" s="3">
        <v>3175</v>
      </c>
      <c r="E571" s="3">
        <v>638005.78300000005</v>
      </c>
      <c r="F571">
        <f>VLOOKUP(YEAR(B571),'Frozen Customer Counts'!A:B,2,FALSE)</f>
        <v>876438</v>
      </c>
      <c r="G571">
        <f t="shared" si="16"/>
        <v>0.72795312731761974</v>
      </c>
      <c r="H571">
        <f t="shared" si="17"/>
        <v>-0.31751861841100987</v>
      </c>
    </row>
    <row r="572" spans="1:8" x14ac:dyDescent="0.25">
      <c r="A572" s="4" t="s">
        <v>8</v>
      </c>
      <c r="B572" s="5">
        <v>42575</v>
      </c>
      <c r="C572" s="3">
        <v>38</v>
      </c>
      <c r="D572" s="3">
        <v>5597</v>
      </c>
      <c r="E572" s="3">
        <v>784261.15100000007</v>
      </c>
      <c r="F572">
        <f>VLOOKUP(YEAR(B572),'Frozen Customer Counts'!A:B,2,FALSE)</f>
        <v>876438</v>
      </c>
      <c r="G572">
        <f t="shared" si="16"/>
        <v>0.8948278725933837</v>
      </c>
      <c r="H572">
        <f t="shared" si="17"/>
        <v>-0.11112390032807164</v>
      </c>
    </row>
    <row r="573" spans="1:8" x14ac:dyDescent="0.25">
      <c r="A573" s="4" t="s">
        <v>8</v>
      </c>
      <c r="B573" s="5">
        <v>42576</v>
      </c>
      <c r="C573" s="3">
        <v>63</v>
      </c>
      <c r="D573" s="3">
        <v>7061</v>
      </c>
      <c r="E573" s="3">
        <v>746304.93099999998</v>
      </c>
      <c r="F573">
        <f>VLOOKUP(YEAR(B573),'Frozen Customer Counts'!A:B,2,FALSE)</f>
        <v>876438</v>
      </c>
      <c r="G573">
        <f t="shared" si="16"/>
        <v>0.85152050801083479</v>
      </c>
      <c r="H573">
        <f t="shared" si="17"/>
        <v>-0.16073169460003361</v>
      </c>
    </row>
    <row r="574" spans="1:8" x14ac:dyDescent="0.25">
      <c r="A574" s="4" t="s">
        <v>8</v>
      </c>
      <c r="B574" s="5">
        <v>42577</v>
      </c>
      <c r="C574" s="3">
        <v>54</v>
      </c>
      <c r="D574" s="3">
        <v>5527</v>
      </c>
      <c r="E574" s="3">
        <v>452226.34799999994</v>
      </c>
      <c r="F574">
        <f>VLOOKUP(YEAR(B574),'Frozen Customer Counts'!A:B,2,FALSE)</f>
        <v>876438</v>
      </c>
      <c r="G574">
        <f t="shared" si="16"/>
        <v>0.51598213222156042</v>
      </c>
      <c r="H574">
        <f t="shared" si="17"/>
        <v>-0.66168314157771535</v>
      </c>
    </row>
    <row r="575" spans="1:8" x14ac:dyDescent="0.25">
      <c r="A575" s="4" t="s">
        <v>8</v>
      </c>
      <c r="B575" s="5">
        <v>42578</v>
      </c>
      <c r="C575" s="3">
        <v>37</v>
      </c>
      <c r="D575" s="3">
        <v>1026</v>
      </c>
      <c r="E575" s="3">
        <v>165818.62900000002</v>
      </c>
      <c r="F575">
        <f>VLOOKUP(YEAR(B575),'Frozen Customer Counts'!A:B,2,FALSE)</f>
        <v>876438</v>
      </c>
      <c r="G575">
        <f t="shared" si="16"/>
        <v>0.1891960743372606</v>
      </c>
      <c r="H575">
        <f t="shared" si="17"/>
        <v>-1.6649713713255974</v>
      </c>
    </row>
    <row r="576" spans="1:8" x14ac:dyDescent="0.25">
      <c r="A576" s="4" t="s">
        <v>8</v>
      </c>
      <c r="B576" s="5">
        <v>42579</v>
      </c>
      <c r="C576" s="3">
        <v>39</v>
      </c>
      <c r="D576" s="3">
        <v>5324</v>
      </c>
      <c r="E576" s="3">
        <v>598147.07999999996</v>
      </c>
      <c r="F576">
        <f>VLOOKUP(YEAR(B576),'Frozen Customer Counts'!A:B,2,FALSE)</f>
        <v>876438</v>
      </c>
      <c r="G576">
        <f t="shared" si="16"/>
        <v>0.68247506383794398</v>
      </c>
      <c r="H576">
        <f t="shared" si="17"/>
        <v>-0.38202928909167744</v>
      </c>
    </row>
    <row r="577" spans="1:8" x14ac:dyDescent="0.25">
      <c r="A577" s="4" t="s">
        <v>8</v>
      </c>
      <c r="B577" s="5">
        <v>42580</v>
      </c>
      <c r="C577" s="3">
        <v>36</v>
      </c>
      <c r="D577" s="3">
        <v>1522</v>
      </c>
      <c r="E577" s="3">
        <v>318695.33600000001</v>
      </c>
      <c r="F577">
        <f>VLOOKUP(YEAR(B577),'Frozen Customer Counts'!A:B,2,FALSE)</f>
        <v>876438</v>
      </c>
      <c r="G577">
        <f t="shared" si="16"/>
        <v>0.36362564836303313</v>
      </c>
      <c r="H577">
        <f t="shared" si="17"/>
        <v>-1.0116303791142995</v>
      </c>
    </row>
    <row r="578" spans="1:8" x14ac:dyDescent="0.25">
      <c r="A578" s="4" t="s">
        <v>8</v>
      </c>
      <c r="B578" s="5">
        <v>42581</v>
      </c>
      <c r="C578" s="3">
        <v>58</v>
      </c>
      <c r="D578" s="3">
        <v>4395</v>
      </c>
      <c r="E578" s="3">
        <v>655966.39999999991</v>
      </c>
      <c r="F578">
        <f>VLOOKUP(YEAR(B578),'Frozen Customer Counts'!A:B,2,FALSE)</f>
        <v>876438</v>
      </c>
      <c r="G578">
        <f t="shared" si="16"/>
        <v>0.74844586839000582</v>
      </c>
      <c r="H578">
        <f t="shared" si="17"/>
        <v>-0.28975639785791268</v>
      </c>
    </row>
    <row r="579" spans="1:8" x14ac:dyDescent="0.25">
      <c r="A579" s="4" t="s">
        <v>8</v>
      </c>
      <c r="B579" s="5">
        <v>42582</v>
      </c>
      <c r="C579" s="3">
        <v>39</v>
      </c>
      <c r="D579" s="3">
        <v>3857</v>
      </c>
      <c r="E579" s="3">
        <v>1305033.1150000002</v>
      </c>
      <c r="F579">
        <f>VLOOKUP(YEAR(B579),'Frozen Customer Counts'!A:B,2,FALSE)</f>
        <v>876438</v>
      </c>
      <c r="G579">
        <f t="shared" ref="G579:G642" si="18">E579/F579</f>
        <v>1.4890193202485518</v>
      </c>
      <c r="H579">
        <f t="shared" ref="H579:H642" si="19">LN(G579)</f>
        <v>0.39811772893572667</v>
      </c>
    </row>
    <row r="580" spans="1:8" x14ac:dyDescent="0.25">
      <c r="A580" s="4" t="s">
        <v>8</v>
      </c>
      <c r="B580" s="5">
        <v>42583</v>
      </c>
      <c r="C580" s="3">
        <v>43</v>
      </c>
      <c r="D580" s="3">
        <v>2951</v>
      </c>
      <c r="E580" s="3">
        <v>405819.68699999992</v>
      </c>
      <c r="F580">
        <f>VLOOKUP(YEAR(B580),'Frozen Customer Counts'!A:B,2,FALSE)</f>
        <v>876438</v>
      </c>
      <c r="G580">
        <f t="shared" si="18"/>
        <v>0.46303296639351549</v>
      </c>
      <c r="H580">
        <f t="shared" si="19"/>
        <v>-0.76995702571676838</v>
      </c>
    </row>
    <row r="581" spans="1:8" x14ac:dyDescent="0.25">
      <c r="A581" s="4" t="s">
        <v>8</v>
      </c>
      <c r="B581" s="5">
        <v>42584</v>
      </c>
      <c r="C581" s="3">
        <v>38</v>
      </c>
      <c r="D581" s="3">
        <v>1024</v>
      </c>
      <c r="E581" s="3">
        <v>221970.16899999999</v>
      </c>
      <c r="F581">
        <f>VLOOKUP(YEAR(B581),'Frozen Customer Counts'!A:B,2,FALSE)</f>
        <v>876438</v>
      </c>
      <c r="G581">
        <f t="shared" si="18"/>
        <v>0.25326397189533084</v>
      </c>
      <c r="H581">
        <f t="shared" si="19"/>
        <v>-1.3733229670086149</v>
      </c>
    </row>
    <row r="582" spans="1:8" x14ac:dyDescent="0.25">
      <c r="A582" s="4" t="s">
        <v>8</v>
      </c>
      <c r="B582" s="5">
        <v>42585</v>
      </c>
      <c r="C582" s="3">
        <v>42</v>
      </c>
      <c r="D582" s="3">
        <v>1625</v>
      </c>
      <c r="E582" s="3">
        <v>282583.55300000007</v>
      </c>
      <c r="F582">
        <f>VLOOKUP(YEAR(B582),'Frozen Customer Counts'!A:B,2,FALSE)</f>
        <v>876438</v>
      </c>
      <c r="G582">
        <f t="shared" si="18"/>
        <v>0.3224227532352546</v>
      </c>
      <c r="H582">
        <f t="shared" si="19"/>
        <v>-1.1318916962888925</v>
      </c>
    </row>
    <row r="583" spans="1:8" x14ac:dyDescent="0.25">
      <c r="A583" s="4" t="s">
        <v>8</v>
      </c>
      <c r="B583" s="5">
        <v>42586</v>
      </c>
      <c r="C583" s="3">
        <v>33</v>
      </c>
      <c r="D583" s="3">
        <v>927</v>
      </c>
      <c r="E583" s="3">
        <v>259421.69899999999</v>
      </c>
      <c r="F583">
        <f>VLOOKUP(YEAR(B583),'Frozen Customer Counts'!A:B,2,FALSE)</f>
        <v>876438</v>
      </c>
      <c r="G583">
        <f t="shared" si="18"/>
        <v>0.29599549426200139</v>
      </c>
      <c r="H583">
        <f t="shared" si="19"/>
        <v>-1.2174110468617669</v>
      </c>
    </row>
    <row r="584" spans="1:8" x14ac:dyDescent="0.25">
      <c r="A584" s="4" t="s">
        <v>8</v>
      </c>
      <c r="B584" s="5">
        <v>42587</v>
      </c>
      <c r="C584" s="3">
        <v>46</v>
      </c>
      <c r="D584" s="3">
        <v>5854</v>
      </c>
      <c r="E584" s="3">
        <v>454450.20199999999</v>
      </c>
      <c r="F584">
        <f>VLOOKUP(YEAR(B584),'Frozen Customer Counts'!A:B,2,FALSE)</f>
        <v>876438</v>
      </c>
      <c r="G584">
        <f t="shared" si="18"/>
        <v>0.5185195096515669</v>
      </c>
      <c r="H584">
        <f t="shared" si="19"/>
        <v>-0.65677762492001834</v>
      </c>
    </row>
    <row r="585" spans="1:8" x14ac:dyDescent="0.25">
      <c r="A585" s="4" t="s">
        <v>8</v>
      </c>
      <c r="B585" s="5">
        <v>42588</v>
      </c>
      <c r="C585" s="3">
        <v>32</v>
      </c>
      <c r="D585" s="3">
        <v>5895</v>
      </c>
      <c r="E585" s="3">
        <v>357344.55099999998</v>
      </c>
      <c r="F585">
        <f>VLOOKUP(YEAR(B585),'Frozen Customer Counts'!A:B,2,FALSE)</f>
        <v>876438</v>
      </c>
      <c r="G585">
        <f t="shared" si="18"/>
        <v>0.40772370778081274</v>
      </c>
      <c r="H585">
        <f t="shared" si="19"/>
        <v>-0.8971655207842657</v>
      </c>
    </row>
    <row r="586" spans="1:8" x14ac:dyDescent="0.25">
      <c r="A586" s="4" t="s">
        <v>8</v>
      </c>
      <c r="B586" s="5">
        <v>42589</v>
      </c>
      <c r="C586" s="3">
        <v>60</v>
      </c>
      <c r="D586" s="3">
        <v>1368</v>
      </c>
      <c r="E586" s="3">
        <v>212472.26500000004</v>
      </c>
      <c r="F586">
        <f>VLOOKUP(YEAR(B586),'Frozen Customer Counts'!A:B,2,FALSE)</f>
        <v>876438</v>
      </c>
      <c r="G586">
        <f t="shared" si="18"/>
        <v>0.24242703419979514</v>
      </c>
      <c r="H586">
        <f t="shared" si="19"/>
        <v>-1.4170545037787989</v>
      </c>
    </row>
    <row r="587" spans="1:8" x14ac:dyDescent="0.25">
      <c r="A587" s="4" t="s">
        <v>8</v>
      </c>
      <c r="B587" s="5">
        <v>42590</v>
      </c>
      <c r="C587" s="3">
        <v>49</v>
      </c>
      <c r="D587" s="3">
        <v>3306</v>
      </c>
      <c r="E587" s="3">
        <v>463621.23400000005</v>
      </c>
      <c r="F587">
        <f>VLOOKUP(YEAR(B587),'Frozen Customer Counts'!A:B,2,FALSE)</f>
        <v>876438</v>
      </c>
      <c r="G587">
        <f t="shared" si="18"/>
        <v>0.52898349227212882</v>
      </c>
      <c r="H587">
        <f t="shared" si="19"/>
        <v>-0.63679805314546867</v>
      </c>
    </row>
    <row r="588" spans="1:8" x14ac:dyDescent="0.25">
      <c r="A588" s="4" t="s">
        <v>8</v>
      </c>
      <c r="B588" s="5">
        <v>42591</v>
      </c>
      <c r="C588" s="3">
        <v>40</v>
      </c>
      <c r="D588" s="3">
        <v>2717</v>
      </c>
      <c r="E588" s="3">
        <v>148742.90799999997</v>
      </c>
      <c r="F588">
        <f>VLOOKUP(YEAR(B588),'Frozen Customer Counts'!A:B,2,FALSE)</f>
        <v>876438</v>
      </c>
      <c r="G588">
        <f t="shared" si="18"/>
        <v>0.16971298369080295</v>
      </c>
      <c r="H588">
        <f t="shared" si="19"/>
        <v>-1.7736465999998272</v>
      </c>
    </row>
    <row r="589" spans="1:8" x14ac:dyDescent="0.25">
      <c r="A589" s="4" t="s">
        <v>8</v>
      </c>
      <c r="B589" s="5">
        <v>42592</v>
      </c>
      <c r="C589" s="3">
        <v>44</v>
      </c>
      <c r="D589" s="3">
        <v>1444</v>
      </c>
      <c r="E589" s="3">
        <v>288748.86800000002</v>
      </c>
      <c r="F589">
        <f>VLOOKUP(YEAR(B589),'Frozen Customer Counts'!A:B,2,FALSE)</f>
        <v>876438</v>
      </c>
      <c r="G589">
        <f t="shared" si="18"/>
        <v>0.32945726680038978</v>
      </c>
      <c r="H589">
        <f t="shared" si="19"/>
        <v>-1.1103086244960441</v>
      </c>
    </row>
    <row r="590" spans="1:8" x14ac:dyDescent="0.25">
      <c r="A590" s="4" t="s">
        <v>8</v>
      </c>
      <c r="B590" s="5">
        <v>42593</v>
      </c>
      <c r="C590" s="3">
        <v>68</v>
      </c>
      <c r="D590" s="3">
        <v>8244</v>
      </c>
      <c r="E590" s="3">
        <v>797514.94100000022</v>
      </c>
      <c r="F590">
        <f>VLOOKUP(YEAR(B590),'Frozen Customer Counts'!A:B,2,FALSE)</f>
        <v>876438</v>
      </c>
      <c r="G590">
        <f t="shared" si="18"/>
        <v>0.90995020868561183</v>
      </c>
      <c r="H590">
        <f t="shared" si="19"/>
        <v>-9.4365396698298382E-2</v>
      </c>
    </row>
    <row r="591" spans="1:8" x14ac:dyDescent="0.25">
      <c r="A591" s="4" t="s">
        <v>8</v>
      </c>
      <c r="B591" s="5">
        <v>42594</v>
      </c>
      <c r="C591" s="3">
        <v>34</v>
      </c>
      <c r="D591" s="3">
        <v>3214</v>
      </c>
      <c r="E591" s="3">
        <v>210498.34599999999</v>
      </c>
      <c r="F591">
        <f>VLOOKUP(YEAR(B591),'Frozen Customer Counts'!A:B,2,FALSE)</f>
        <v>876438</v>
      </c>
      <c r="G591">
        <f t="shared" si="18"/>
        <v>0.24017482811105861</v>
      </c>
      <c r="H591">
        <f t="shared" si="19"/>
        <v>-1.4263881703686618</v>
      </c>
    </row>
    <row r="592" spans="1:8" x14ac:dyDescent="0.25">
      <c r="A592" s="4" t="s">
        <v>8</v>
      </c>
      <c r="B592" s="5">
        <v>42595</v>
      </c>
      <c r="C592" s="3">
        <v>42</v>
      </c>
      <c r="D592" s="3">
        <v>4404</v>
      </c>
      <c r="E592" s="3">
        <v>308222.89299999998</v>
      </c>
      <c r="F592">
        <f>VLOOKUP(YEAR(B592),'Frozen Customer Counts'!A:B,2,FALSE)</f>
        <v>876438</v>
      </c>
      <c r="G592">
        <f t="shared" si="18"/>
        <v>0.35167677919031348</v>
      </c>
      <c r="H592">
        <f t="shared" si="19"/>
        <v>-1.0450427661621127</v>
      </c>
    </row>
    <row r="593" spans="1:8" x14ac:dyDescent="0.25">
      <c r="A593" s="4" t="s">
        <v>8</v>
      </c>
      <c r="B593" s="5">
        <v>42596</v>
      </c>
      <c r="C593" s="3">
        <v>26</v>
      </c>
      <c r="D593" s="3">
        <v>1374</v>
      </c>
      <c r="E593" s="3">
        <v>266291.40600000002</v>
      </c>
      <c r="F593">
        <f>VLOOKUP(YEAR(B593),'Frozen Customer Counts'!A:B,2,FALSE)</f>
        <v>876438</v>
      </c>
      <c r="G593">
        <f t="shared" si="18"/>
        <v>0.30383370643445401</v>
      </c>
      <c r="H593">
        <f t="shared" si="19"/>
        <v>-1.1912747455527306</v>
      </c>
    </row>
    <row r="594" spans="1:8" x14ac:dyDescent="0.25">
      <c r="A594" s="4" t="s">
        <v>8</v>
      </c>
      <c r="B594" s="5">
        <v>42597</v>
      </c>
      <c r="C594" s="3">
        <v>39</v>
      </c>
      <c r="D594" s="3">
        <v>4048</v>
      </c>
      <c r="E594" s="3">
        <v>417453.41200000001</v>
      </c>
      <c r="F594">
        <f>VLOOKUP(YEAR(B594),'Frozen Customer Counts'!A:B,2,FALSE)</f>
        <v>876438</v>
      </c>
      <c r="G594">
        <f t="shared" si="18"/>
        <v>0.47630683744885549</v>
      </c>
      <c r="H594">
        <f t="shared" si="19"/>
        <v>-0.74169301593749115</v>
      </c>
    </row>
    <row r="595" spans="1:8" x14ac:dyDescent="0.25">
      <c r="A595" s="4" t="s">
        <v>8</v>
      </c>
      <c r="B595" s="5">
        <v>42598</v>
      </c>
      <c r="C595" s="3">
        <v>58</v>
      </c>
      <c r="D595" s="3">
        <v>6235</v>
      </c>
      <c r="E595" s="3">
        <v>751449.08400000015</v>
      </c>
      <c r="F595">
        <f>VLOOKUP(YEAR(B595),'Frozen Customer Counts'!A:B,2,FALSE)</f>
        <v>876438</v>
      </c>
      <c r="G595">
        <f t="shared" si="18"/>
        <v>0.85738989409404909</v>
      </c>
      <c r="H595">
        <f t="shared" si="19"/>
        <v>-0.15386251157532699</v>
      </c>
    </row>
    <row r="596" spans="1:8" x14ac:dyDescent="0.25">
      <c r="A596" s="4" t="s">
        <v>8</v>
      </c>
      <c r="B596" s="5">
        <v>42599</v>
      </c>
      <c r="C596" s="3">
        <v>35</v>
      </c>
      <c r="D596" s="3">
        <v>626</v>
      </c>
      <c r="E596" s="3">
        <v>94299.797999999995</v>
      </c>
      <c r="F596">
        <f>VLOOKUP(YEAR(B596),'Frozen Customer Counts'!A:B,2,FALSE)</f>
        <v>876438</v>
      </c>
      <c r="G596">
        <f t="shared" si="18"/>
        <v>0.10759437404585379</v>
      </c>
      <c r="H596">
        <f t="shared" si="19"/>
        <v>-2.229386918440607</v>
      </c>
    </row>
    <row r="597" spans="1:8" x14ac:dyDescent="0.25">
      <c r="A597" s="4" t="s">
        <v>8</v>
      </c>
      <c r="B597" s="5">
        <v>42600</v>
      </c>
      <c r="C597" s="3">
        <v>34</v>
      </c>
      <c r="D597" s="3">
        <v>1226</v>
      </c>
      <c r="E597" s="3">
        <v>162877.09700000004</v>
      </c>
      <c r="F597">
        <f>VLOOKUP(YEAR(B597),'Frozen Customer Counts'!A:B,2,FALSE)</f>
        <v>876438</v>
      </c>
      <c r="G597">
        <f t="shared" si="18"/>
        <v>0.18583983921281372</v>
      </c>
      <c r="H597">
        <f t="shared" si="19"/>
        <v>-1.6828700557118466</v>
      </c>
    </row>
    <row r="598" spans="1:8" x14ac:dyDescent="0.25">
      <c r="A598" s="4" t="s">
        <v>8</v>
      </c>
      <c r="B598" s="5">
        <v>42601</v>
      </c>
      <c r="C598" s="3">
        <v>36</v>
      </c>
      <c r="D598" s="3">
        <v>608</v>
      </c>
      <c r="E598" s="3">
        <v>122281.18400000001</v>
      </c>
      <c r="F598">
        <f>VLOOKUP(YEAR(B598),'Frozen Customer Counts'!A:B,2,FALSE)</f>
        <v>876438</v>
      </c>
      <c r="G598">
        <f t="shared" si="18"/>
        <v>0.13952063237787499</v>
      </c>
      <c r="H598">
        <f t="shared" si="19"/>
        <v>-1.9695427863068327</v>
      </c>
    </row>
    <row r="599" spans="1:8" x14ac:dyDescent="0.25">
      <c r="A599" s="4" t="s">
        <v>8</v>
      </c>
      <c r="B599" s="5">
        <v>42602</v>
      </c>
      <c r="C599" s="3">
        <v>20</v>
      </c>
      <c r="D599" s="3">
        <v>590</v>
      </c>
      <c r="E599" s="3">
        <v>148334.94600000003</v>
      </c>
      <c r="F599">
        <f>VLOOKUP(YEAR(B599),'Frozen Customer Counts'!A:B,2,FALSE)</f>
        <v>876438</v>
      </c>
      <c r="G599">
        <f t="shared" si="18"/>
        <v>0.16924750638379443</v>
      </c>
      <c r="H599">
        <f t="shared" si="19"/>
        <v>-1.7763931006288982</v>
      </c>
    </row>
    <row r="600" spans="1:8" x14ac:dyDescent="0.25">
      <c r="A600" s="4" t="s">
        <v>8</v>
      </c>
      <c r="B600" s="5">
        <v>42603</v>
      </c>
      <c r="C600" s="3">
        <v>19</v>
      </c>
      <c r="D600" s="3">
        <v>941</v>
      </c>
      <c r="E600" s="3">
        <v>112734.683</v>
      </c>
      <c r="F600">
        <f>VLOOKUP(YEAR(B600),'Frozen Customer Counts'!A:B,2,FALSE)</f>
        <v>876438</v>
      </c>
      <c r="G600">
        <f t="shared" si="18"/>
        <v>0.12862824637909356</v>
      </c>
      <c r="H600">
        <f t="shared" si="19"/>
        <v>-2.0508288460475432</v>
      </c>
    </row>
    <row r="601" spans="1:8" x14ac:dyDescent="0.25">
      <c r="A601" s="4" t="s">
        <v>8</v>
      </c>
      <c r="B601" s="5">
        <v>42604</v>
      </c>
      <c r="C601" s="3">
        <v>47</v>
      </c>
      <c r="D601" s="3">
        <v>8427</v>
      </c>
      <c r="E601" s="3">
        <v>528659.77299999981</v>
      </c>
      <c r="F601">
        <f>VLOOKUP(YEAR(B601),'Frozen Customer Counts'!A:B,2,FALSE)</f>
        <v>876438</v>
      </c>
      <c r="G601">
        <f t="shared" si="18"/>
        <v>0.60319129590455889</v>
      </c>
      <c r="H601">
        <f t="shared" si="19"/>
        <v>-0.50552089225894969</v>
      </c>
    </row>
    <row r="602" spans="1:8" x14ac:dyDescent="0.25">
      <c r="A602" s="4" t="s">
        <v>8</v>
      </c>
      <c r="B602" s="5">
        <v>42605</v>
      </c>
      <c r="C602" s="3">
        <v>37</v>
      </c>
      <c r="D602" s="3">
        <v>829</v>
      </c>
      <c r="E602" s="3">
        <v>154186.14899999998</v>
      </c>
      <c r="F602">
        <f>VLOOKUP(YEAR(B602),'Frozen Customer Counts'!A:B,2,FALSE)</f>
        <v>876438</v>
      </c>
      <c r="G602">
        <f t="shared" si="18"/>
        <v>0.17592362380453605</v>
      </c>
      <c r="H602">
        <f t="shared" si="19"/>
        <v>-1.7377053337860355</v>
      </c>
    </row>
    <row r="603" spans="1:8" x14ac:dyDescent="0.25">
      <c r="A603" s="4" t="s">
        <v>8</v>
      </c>
      <c r="B603" s="5">
        <v>42606</v>
      </c>
      <c r="C603" s="3">
        <v>32</v>
      </c>
      <c r="D603" s="3">
        <v>740</v>
      </c>
      <c r="E603" s="3">
        <v>147100.12899999999</v>
      </c>
      <c r="F603">
        <f>VLOOKUP(YEAR(B603),'Frozen Customer Counts'!A:B,2,FALSE)</f>
        <v>876438</v>
      </c>
      <c r="G603">
        <f t="shared" si="18"/>
        <v>0.16783860238830356</v>
      </c>
      <c r="H603">
        <f t="shared" si="19"/>
        <v>-1.7847524614165824</v>
      </c>
    </row>
    <row r="604" spans="1:8" x14ac:dyDescent="0.25">
      <c r="A604" s="4" t="s">
        <v>8</v>
      </c>
      <c r="B604" s="5">
        <v>42607</v>
      </c>
      <c r="C604" s="3">
        <v>31</v>
      </c>
      <c r="D604" s="3">
        <v>602</v>
      </c>
      <c r="E604" s="3">
        <v>81643.476999999999</v>
      </c>
      <c r="F604">
        <f>VLOOKUP(YEAR(B604),'Frozen Customer Counts'!A:B,2,FALSE)</f>
        <v>876438</v>
      </c>
      <c r="G604">
        <f t="shared" si="18"/>
        <v>9.3153739340375477E-2</v>
      </c>
      <c r="H604">
        <f t="shared" si="19"/>
        <v>-2.3735040395263494</v>
      </c>
    </row>
    <row r="605" spans="1:8" x14ac:dyDescent="0.25">
      <c r="A605" s="4" t="s">
        <v>8</v>
      </c>
      <c r="B605" s="5">
        <v>42608</v>
      </c>
      <c r="C605" s="3">
        <v>30</v>
      </c>
      <c r="D605" s="3">
        <v>676</v>
      </c>
      <c r="E605" s="3">
        <v>153010.929</v>
      </c>
      <c r="F605">
        <f>VLOOKUP(YEAR(B605),'Frozen Customer Counts'!A:B,2,FALSE)</f>
        <v>876438</v>
      </c>
      <c r="G605">
        <f t="shared" si="18"/>
        <v>0.17458271891451535</v>
      </c>
      <c r="H605">
        <f t="shared" si="19"/>
        <v>-1.7453566157641569</v>
      </c>
    </row>
    <row r="606" spans="1:8" x14ac:dyDescent="0.25">
      <c r="A606" s="4" t="s">
        <v>8</v>
      </c>
      <c r="B606" s="5">
        <v>42609</v>
      </c>
      <c r="C606" s="3">
        <v>36</v>
      </c>
      <c r="D606" s="3">
        <v>623</v>
      </c>
      <c r="E606" s="3">
        <v>82905.494999999966</v>
      </c>
      <c r="F606">
        <f>VLOOKUP(YEAR(B606),'Frozen Customer Counts'!A:B,2,FALSE)</f>
        <v>876438</v>
      </c>
      <c r="G606">
        <f t="shared" si="18"/>
        <v>9.4593679187803315E-2</v>
      </c>
      <c r="H606">
        <f t="shared" si="19"/>
        <v>-2.3581646213531884</v>
      </c>
    </row>
    <row r="607" spans="1:8" x14ac:dyDescent="0.25">
      <c r="A607" s="4" t="s">
        <v>8</v>
      </c>
      <c r="B607" s="5">
        <v>42610</v>
      </c>
      <c r="C607" s="3">
        <v>35</v>
      </c>
      <c r="D607" s="3">
        <v>4006</v>
      </c>
      <c r="E607" s="3">
        <v>273713.13500000007</v>
      </c>
      <c r="F607">
        <f>VLOOKUP(YEAR(B607),'Frozen Customer Counts'!A:B,2,FALSE)</f>
        <v>876438</v>
      </c>
      <c r="G607">
        <f t="shared" si="18"/>
        <v>0.31230176578377483</v>
      </c>
      <c r="H607">
        <f t="shared" si="19"/>
        <v>-1.163785360582368</v>
      </c>
    </row>
    <row r="608" spans="1:8" x14ac:dyDescent="0.25">
      <c r="A608" s="4" t="s">
        <v>8</v>
      </c>
      <c r="B608" s="5">
        <v>42611</v>
      </c>
      <c r="C608" s="3">
        <v>42</v>
      </c>
      <c r="D608" s="3">
        <v>3712</v>
      </c>
      <c r="E608" s="3">
        <v>114650.13500000002</v>
      </c>
      <c r="F608">
        <f>VLOOKUP(YEAR(B608),'Frozen Customer Counts'!A:B,2,FALSE)</f>
        <v>876438</v>
      </c>
      <c r="G608">
        <f t="shared" si="18"/>
        <v>0.13081374267204299</v>
      </c>
      <c r="H608">
        <f t="shared" si="19"/>
        <v>-2.0339807791780928</v>
      </c>
    </row>
    <row r="609" spans="1:8" x14ac:dyDescent="0.25">
      <c r="A609" s="4" t="s">
        <v>8</v>
      </c>
      <c r="B609" s="5">
        <v>42612</v>
      </c>
      <c r="C609" s="3">
        <v>40</v>
      </c>
      <c r="D609" s="3">
        <v>1631</v>
      </c>
      <c r="E609" s="3">
        <v>175506.70299999995</v>
      </c>
      <c r="F609">
        <f>VLOOKUP(YEAR(B609),'Frozen Customer Counts'!A:B,2,FALSE)</f>
        <v>876438</v>
      </c>
      <c r="G609">
        <f t="shared" si="18"/>
        <v>0.20024999258361681</v>
      </c>
      <c r="H609">
        <f t="shared" si="19"/>
        <v>-1.6081887300692905</v>
      </c>
    </row>
    <row r="610" spans="1:8" x14ac:dyDescent="0.25">
      <c r="A610" s="4" t="s">
        <v>8</v>
      </c>
      <c r="B610" s="5">
        <v>42613</v>
      </c>
      <c r="C610" s="3">
        <v>34</v>
      </c>
      <c r="D610" s="3">
        <v>1686</v>
      </c>
      <c r="E610" s="3">
        <v>227941.01400000005</v>
      </c>
      <c r="F610">
        <f>VLOOKUP(YEAR(B610),'Frozen Customer Counts'!A:B,2,FALSE)</f>
        <v>876438</v>
      </c>
      <c r="G610">
        <f t="shared" si="18"/>
        <v>0.26007659868695793</v>
      </c>
      <c r="H610">
        <f t="shared" si="19"/>
        <v>-1.3467790810212585</v>
      </c>
    </row>
    <row r="611" spans="1:8" x14ac:dyDescent="0.25">
      <c r="A611" s="4" t="s">
        <v>8</v>
      </c>
      <c r="B611" s="5">
        <v>42614</v>
      </c>
      <c r="C611" s="3">
        <v>79</v>
      </c>
      <c r="D611" s="3">
        <v>12023</v>
      </c>
      <c r="E611" s="3">
        <v>1267416.2910000004</v>
      </c>
      <c r="F611">
        <f>VLOOKUP(YEAR(B611),'Frozen Customer Counts'!A:B,2,FALSE)</f>
        <v>876438</v>
      </c>
      <c r="G611">
        <f t="shared" si="18"/>
        <v>1.4460992003998006</v>
      </c>
      <c r="H611">
        <f t="shared" si="19"/>
        <v>0.36886972470283702</v>
      </c>
    </row>
    <row r="612" spans="1:8" x14ac:dyDescent="0.25">
      <c r="A612" s="4" t="s">
        <v>8</v>
      </c>
      <c r="B612" s="5">
        <v>42615</v>
      </c>
      <c r="C612" s="3">
        <v>59</v>
      </c>
      <c r="D612" s="3">
        <v>2464</v>
      </c>
      <c r="E612" s="3">
        <v>259156.47999999995</v>
      </c>
      <c r="F612">
        <f>VLOOKUP(YEAR(B612),'Frozen Customer Counts'!A:B,2,FALSE)</f>
        <v>876438</v>
      </c>
      <c r="G612">
        <f t="shared" si="18"/>
        <v>0.2956928841515315</v>
      </c>
      <c r="H612">
        <f t="shared" si="19"/>
        <v>-1.2184339168314811</v>
      </c>
    </row>
    <row r="613" spans="1:8" x14ac:dyDescent="0.25">
      <c r="A613" s="4" t="s">
        <v>8</v>
      </c>
      <c r="B613" s="5">
        <v>42616</v>
      </c>
      <c r="C613" s="3">
        <v>33</v>
      </c>
      <c r="D613" s="3">
        <v>835</v>
      </c>
      <c r="E613" s="3">
        <v>127985.79700000001</v>
      </c>
      <c r="F613">
        <f>VLOOKUP(YEAR(B613),'Frozen Customer Counts'!A:B,2,FALSE)</f>
        <v>876438</v>
      </c>
      <c r="G613">
        <f t="shared" si="18"/>
        <v>0.14602949324424547</v>
      </c>
      <c r="H613">
        <f t="shared" si="19"/>
        <v>-1.9239466691525455</v>
      </c>
    </row>
    <row r="614" spans="1:8" x14ac:dyDescent="0.25">
      <c r="A614" s="4" t="s">
        <v>8</v>
      </c>
      <c r="B614" s="5">
        <v>42617</v>
      </c>
      <c r="C614" s="3">
        <v>26</v>
      </c>
      <c r="D614" s="3">
        <v>2348</v>
      </c>
      <c r="E614" s="3">
        <v>207359.81800000003</v>
      </c>
      <c r="F614">
        <f>VLOOKUP(YEAR(B614),'Frozen Customer Counts'!A:B,2,FALSE)</f>
        <v>876438</v>
      </c>
      <c r="G614">
        <f t="shared" si="18"/>
        <v>0.23659382409251997</v>
      </c>
      <c r="H614">
        <f t="shared" si="19"/>
        <v>-1.441410430515135</v>
      </c>
    </row>
    <row r="615" spans="1:8" x14ac:dyDescent="0.25">
      <c r="A615" s="4" t="s">
        <v>8</v>
      </c>
      <c r="B615" s="5">
        <v>42618</v>
      </c>
      <c r="C615" s="3">
        <v>22</v>
      </c>
      <c r="D615" s="3">
        <v>223</v>
      </c>
      <c r="E615" s="3">
        <v>44049.017000000007</v>
      </c>
      <c r="F615">
        <f>VLOOKUP(YEAR(B615),'Frozen Customer Counts'!A:B,2,FALSE)</f>
        <v>876438</v>
      </c>
      <c r="G615">
        <f t="shared" si="18"/>
        <v>5.0259136413528402E-2</v>
      </c>
      <c r="H615">
        <f t="shared" si="19"/>
        <v>-2.9905629293953604</v>
      </c>
    </row>
    <row r="616" spans="1:8" x14ac:dyDescent="0.25">
      <c r="A616" s="4" t="s">
        <v>8</v>
      </c>
      <c r="B616" s="5">
        <v>42619</v>
      </c>
      <c r="C616" s="3">
        <v>37</v>
      </c>
      <c r="D616" s="3">
        <v>1749</v>
      </c>
      <c r="E616" s="3">
        <v>162693.736</v>
      </c>
      <c r="F616">
        <f>VLOOKUP(YEAR(B616),'Frozen Customer Counts'!A:B,2,FALSE)</f>
        <v>876438</v>
      </c>
      <c r="G616">
        <f t="shared" si="18"/>
        <v>0.18563062760857016</v>
      </c>
      <c r="H616">
        <f t="shared" si="19"/>
        <v>-1.6839964528015203</v>
      </c>
    </row>
    <row r="617" spans="1:8" x14ac:dyDescent="0.25">
      <c r="A617" s="4" t="s">
        <v>8</v>
      </c>
      <c r="B617" s="5">
        <v>42620</v>
      </c>
      <c r="C617" s="3">
        <v>22</v>
      </c>
      <c r="D617" s="3">
        <v>2287</v>
      </c>
      <c r="E617" s="3">
        <v>180950.84100000004</v>
      </c>
      <c r="F617">
        <f>VLOOKUP(YEAR(B617),'Frozen Customer Counts'!A:B,2,FALSE)</f>
        <v>876438</v>
      </c>
      <c r="G617">
        <f t="shared" si="18"/>
        <v>0.20646165615822232</v>
      </c>
      <c r="H617">
        <f t="shared" si="19"/>
        <v>-1.5776405682863583</v>
      </c>
    </row>
    <row r="618" spans="1:8" x14ac:dyDescent="0.25">
      <c r="A618" s="4" t="s">
        <v>8</v>
      </c>
      <c r="B618" s="5">
        <v>42621</v>
      </c>
      <c r="C618" s="3">
        <v>27</v>
      </c>
      <c r="D618" s="3">
        <v>566</v>
      </c>
      <c r="E618" s="3">
        <v>65384.815999999999</v>
      </c>
      <c r="F618">
        <f>VLOOKUP(YEAR(B618),'Frozen Customer Counts'!A:B,2,FALSE)</f>
        <v>876438</v>
      </c>
      <c r="G618">
        <f t="shared" si="18"/>
        <v>7.4602899463510258E-2</v>
      </c>
      <c r="H618">
        <f t="shared" si="19"/>
        <v>-2.5955759057246302</v>
      </c>
    </row>
    <row r="619" spans="1:8" x14ac:dyDescent="0.25">
      <c r="A619" s="4" t="s">
        <v>8</v>
      </c>
      <c r="B619" s="5">
        <v>42622</v>
      </c>
      <c r="C619" s="3">
        <v>22</v>
      </c>
      <c r="D619" s="3">
        <v>348</v>
      </c>
      <c r="E619" s="3">
        <v>79180.478000000003</v>
      </c>
      <c r="F619">
        <f>VLOOKUP(YEAR(B619),'Frozen Customer Counts'!A:B,2,FALSE)</f>
        <v>876438</v>
      </c>
      <c r="G619">
        <f t="shared" si="18"/>
        <v>9.0343501765099185E-2</v>
      </c>
      <c r="H619">
        <f t="shared" si="19"/>
        <v>-2.4041361874402805</v>
      </c>
    </row>
    <row r="620" spans="1:8" x14ac:dyDescent="0.25">
      <c r="A620" s="4" t="s">
        <v>8</v>
      </c>
      <c r="B620" s="5">
        <v>42623</v>
      </c>
      <c r="C620" s="3">
        <v>22</v>
      </c>
      <c r="D620" s="3">
        <v>3244</v>
      </c>
      <c r="E620" s="3">
        <v>263031.23300000001</v>
      </c>
      <c r="F620">
        <f>VLOOKUP(YEAR(B620),'Frozen Customer Counts'!A:B,2,FALSE)</f>
        <v>876438</v>
      </c>
      <c r="G620">
        <f t="shared" si="18"/>
        <v>0.30011390765804313</v>
      </c>
      <c r="H620">
        <f t="shared" si="19"/>
        <v>-1.2035931841972987</v>
      </c>
    </row>
    <row r="621" spans="1:8" x14ac:dyDescent="0.25">
      <c r="A621" s="4" t="s">
        <v>8</v>
      </c>
      <c r="B621" s="5">
        <v>42624</v>
      </c>
      <c r="C621" s="3">
        <v>25</v>
      </c>
      <c r="D621" s="3">
        <v>460</v>
      </c>
      <c r="E621" s="3">
        <v>64743.416999999979</v>
      </c>
      <c r="F621">
        <f>VLOOKUP(YEAR(B621),'Frozen Customer Counts'!A:B,2,FALSE)</f>
        <v>876438</v>
      </c>
      <c r="G621">
        <f t="shared" si="18"/>
        <v>7.3871074736604272E-2</v>
      </c>
      <c r="H621">
        <f t="shared" si="19"/>
        <v>-2.6054339385206005</v>
      </c>
    </row>
    <row r="622" spans="1:8" x14ac:dyDescent="0.25">
      <c r="A622" s="4" t="s">
        <v>8</v>
      </c>
      <c r="B622" s="5">
        <v>42625</v>
      </c>
      <c r="C622" s="3">
        <v>32</v>
      </c>
      <c r="D622" s="3">
        <v>1338</v>
      </c>
      <c r="E622" s="3">
        <v>234681.50199999998</v>
      </c>
      <c r="F622">
        <f>VLOOKUP(YEAR(B622),'Frozen Customer Counts'!A:B,2,FALSE)</f>
        <v>876438</v>
      </c>
      <c r="G622">
        <f t="shared" si="18"/>
        <v>0.26776737430371572</v>
      </c>
      <c r="H622">
        <f t="shared" si="19"/>
        <v>-1.3176366817363308</v>
      </c>
    </row>
    <row r="623" spans="1:8" x14ac:dyDescent="0.25">
      <c r="A623" s="4" t="s">
        <v>8</v>
      </c>
      <c r="B623" s="5">
        <v>42626</v>
      </c>
      <c r="C623" s="3">
        <v>76</v>
      </c>
      <c r="D623" s="3">
        <v>5768</v>
      </c>
      <c r="E623" s="3">
        <v>1044678.2689999994</v>
      </c>
      <c r="F623">
        <f>VLOOKUP(YEAR(B623),'Frozen Customer Counts'!A:B,2,FALSE)</f>
        <v>876438</v>
      </c>
      <c r="G623">
        <f t="shared" si="18"/>
        <v>1.1919591220371542</v>
      </c>
      <c r="H623">
        <f t="shared" si="19"/>
        <v>0.17559827446212783</v>
      </c>
    </row>
    <row r="624" spans="1:8" x14ac:dyDescent="0.25">
      <c r="A624" s="4" t="s">
        <v>8</v>
      </c>
      <c r="B624" s="5">
        <v>42627</v>
      </c>
      <c r="C624" s="3">
        <v>53</v>
      </c>
      <c r="D624" s="3">
        <v>6065</v>
      </c>
      <c r="E624" s="3">
        <v>674667.69300000009</v>
      </c>
      <c r="F624">
        <f>VLOOKUP(YEAR(B624),'Frozen Customer Counts'!A:B,2,FALSE)</f>
        <v>876438</v>
      </c>
      <c r="G624">
        <f t="shared" si="18"/>
        <v>0.76978370746133795</v>
      </c>
      <c r="H624">
        <f t="shared" si="19"/>
        <v>-0.26164570299489365</v>
      </c>
    </row>
    <row r="625" spans="1:8" x14ac:dyDescent="0.25">
      <c r="A625" s="4" t="s">
        <v>8</v>
      </c>
      <c r="B625" s="5">
        <v>42628</v>
      </c>
      <c r="C625" s="3">
        <v>28</v>
      </c>
      <c r="D625" s="3">
        <v>2295</v>
      </c>
      <c r="E625" s="3">
        <v>131396.74899999998</v>
      </c>
      <c r="F625">
        <f>VLOOKUP(YEAR(B625),'Frozen Customer Counts'!A:B,2,FALSE)</f>
        <v>876438</v>
      </c>
      <c r="G625">
        <f t="shared" si="18"/>
        <v>0.14992132814871101</v>
      </c>
      <c r="H625">
        <f t="shared" si="19"/>
        <v>-1.8976446014816997</v>
      </c>
    </row>
    <row r="626" spans="1:8" x14ac:dyDescent="0.25">
      <c r="A626" s="4" t="s">
        <v>8</v>
      </c>
      <c r="B626" s="5">
        <v>42629</v>
      </c>
      <c r="C626" s="3">
        <v>19</v>
      </c>
      <c r="D626" s="3">
        <v>133</v>
      </c>
      <c r="E626" s="3">
        <v>32735.637000000002</v>
      </c>
      <c r="F626">
        <f>VLOOKUP(YEAR(B626),'Frozen Customer Counts'!A:B,2,FALSE)</f>
        <v>876438</v>
      </c>
      <c r="G626">
        <f t="shared" si="18"/>
        <v>3.7350773243515233E-2</v>
      </c>
      <c r="H626">
        <f t="shared" si="19"/>
        <v>-3.287401664979984</v>
      </c>
    </row>
    <row r="627" spans="1:8" x14ac:dyDescent="0.25">
      <c r="A627" s="4" t="s">
        <v>8</v>
      </c>
      <c r="B627" s="5">
        <v>42630</v>
      </c>
      <c r="C627" s="3">
        <v>26</v>
      </c>
      <c r="D627" s="3">
        <v>4942</v>
      </c>
      <c r="E627" s="3">
        <v>411022.53100000002</v>
      </c>
      <c r="F627">
        <f>VLOOKUP(YEAR(B627),'Frozen Customer Counts'!A:B,2,FALSE)</f>
        <v>876438</v>
      </c>
      <c r="G627">
        <f t="shared" si="18"/>
        <v>0.4689693178524893</v>
      </c>
      <c r="H627">
        <f t="shared" si="19"/>
        <v>-0.75721793303302831</v>
      </c>
    </row>
    <row r="628" spans="1:8" x14ac:dyDescent="0.25">
      <c r="A628" s="4" t="s">
        <v>8</v>
      </c>
      <c r="B628" s="5">
        <v>42631</v>
      </c>
      <c r="C628" s="3">
        <v>30</v>
      </c>
      <c r="D628" s="3">
        <v>294</v>
      </c>
      <c r="E628" s="3">
        <v>60015.938000000009</v>
      </c>
      <c r="F628">
        <f>VLOOKUP(YEAR(B628),'Frozen Customer Counts'!A:B,2,FALSE)</f>
        <v>876438</v>
      </c>
      <c r="G628">
        <f t="shared" si="18"/>
        <v>6.8477106195760584E-2</v>
      </c>
      <c r="H628">
        <f t="shared" si="19"/>
        <v>-2.6812558056968956</v>
      </c>
    </row>
    <row r="629" spans="1:8" x14ac:dyDescent="0.25">
      <c r="A629" s="4" t="s">
        <v>8</v>
      </c>
      <c r="B629" s="5">
        <v>42632</v>
      </c>
      <c r="C629" s="3">
        <v>26</v>
      </c>
      <c r="D629" s="3">
        <v>2531</v>
      </c>
      <c r="E629" s="3">
        <v>314758.46499999997</v>
      </c>
      <c r="F629">
        <f>VLOOKUP(YEAR(B629),'Frozen Customer Counts'!A:B,2,FALSE)</f>
        <v>876438</v>
      </c>
      <c r="G629">
        <f t="shared" si="18"/>
        <v>0.35913374933537795</v>
      </c>
      <c r="H629">
        <f t="shared" si="19"/>
        <v>-1.0240603990546291</v>
      </c>
    </row>
    <row r="630" spans="1:8" x14ac:dyDescent="0.25">
      <c r="A630" s="4" t="s">
        <v>8</v>
      </c>
      <c r="B630" s="5">
        <v>42633</v>
      </c>
      <c r="C630" s="3">
        <v>26</v>
      </c>
      <c r="D630" s="3">
        <v>443</v>
      </c>
      <c r="E630" s="3">
        <v>48016.30000000001</v>
      </c>
      <c r="F630">
        <f>VLOOKUP(YEAR(B630),'Frozen Customer Counts'!A:B,2,FALSE)</f>
        <v>876438</v>
      </c>
      <c r="G630">
        <f t="shared" si="18"/>
        <v>5.4785734986388099E-2</v>
      </c>
      <c r="H630">
        <f t="shared" si="19"/>
        <v>-2.9043254293821881</v>
      </c>
    </row>
    <row r="631" spans="1:8" x14ac:dyDescent="0.25">
      <c r="A631" s="4" t="s">
        <v>8</v>
      </c>
      <c r="B631" s="5">
        <v>42634</v>
      </c>
      <c r="C631" s="3">
        <v>47</v>
      </c>
      <c r="D631" s="3">
        <v>2277</v>
      </c>
      <c r="E631" s="3">
        <v>619278.09900000005</v>
      </c>
      <c r="F631">
        <f>VLOOKUP(YEAR(B631),'Frozen Customer Counts'!A:B,2,FALSE)</f>
        <v>876438</v>
      </c>
      <c r="G631">
        <f t="shared" si="18"/>
        <v>0.70658517658978737</v>
      </c>
      <c r="H631">
        <f t="shared" si="19"/>
        <v>-0.34731152278013394</v>
      </c>
    </row>
    <row r="632" spans="1:8" x14ac:dyDescent="0.25">
      <c r="A632" s="4" t="s">
        <v>8</v>
      </c>
      <c r="B632" s="5">
        <v>42635</v>
      </c>
      <c r="C632" s="3">
        <v>204</v>
      </c>
      <c r="D632" s="3">
        <v>67804</v>
      </c>
      <c r="E632" s="3">
        <v>27415858.192999993</v>
      </c>
      <c r="F632">
        <f>VLOOKUP(YEAR(B632),'Frozen Customer Counts'!A:B,2,FALSE)</f>
        <v>876438</v>
      </c>
      <c r="G632">
        <f t="shared" si="18"/>
        <v>31.281001272194946</v>
      </c>
      <c r="H632">
        <f t="shared" si="19"/>
        <v>3.4430109251454586</v>
      </c>
    </row>
    <row r="633" spans="1:8" x14ac:dyDescent="0.25">
      <c r="A633" s="4" t="s">
        <v>8</v>
      </c>
      <c r="B633" s="5">
        <v>42636</v>
      </c>
      <c r="C633" s="3">
        <v>114</v>
      </c>
      <c r="D633" s="3">
        <v>14615</v>
      </c>
      <c r="E633" s="3">
        <v>2839504.1520000012</v>
      </c>
      <c r="F633">
        <f>VLOOKUP(YEAR(B633),'Frozen Customer Counts'!A:B,2,FALSE)</f>
        <v>876438</v>
      </c>
      <c r="G633">
        <f t="shared" si="18"/>
        <v>3.2398231842982632</v>
      </c>
      <c r="H633">
        <f t="shared" si="19"/>
        <v>1.1755187555676418</v>
      </c>
    </row>
    <row r="634" spans="1:8" x14ac:dyDescent="0.25">
      <c r="A634" s="4" t="s">
        <v>8</v>
      </c>
      <c r="B634" s="5">
        <v>42637</v>
      </c>
      <c r="C634" s="3">
        <v>54</v>
      </c>
      <c r="D634" s="3">
        <v>1450</v>
      </c>
      <c r="E634" s="3">
        <v>526601.53399999999</v>
      </c>
      <c r="F634">
        <f>VLOOKUP(YEAR(B634),'Frozen Customer Counts'!A:B,2,FALSE)</f>
        <v>876438</v>
      </c>
      <c r="G634">
        <f t="shared" si="18"/>
        <v>0.60084288221186211</v>
      </c>
      <c r="H634">
        <f t="shared" si="19"/>
        <v>-0.50942180589311092</v>
      </c>
    </row>
    <row r="635" spans="1:8" x14ac:dyDescent="0.25">
      <c r="A635" s="4" t="s">
        <v>8</v>
      </c>
      <c r="B635" s="5">
        <v>42638</v>
      </c>
      <c r="C635" s="3">
        <v>27</v>
      </c>
      <c r="D635" s="3">
        <v>834</v>
      </c>
      <c r="E635" s="3">
        <v>104944.65099999998</v>
      </c>
      <c r="F635">
        <f>VLOOKUP(YEAR(B635),'Frozen Customer Counts'!A:B,2,FALSE)</f>
        <v>876438</v>
      </c>
      <c r="G635">
        <f t="shared" si="18"/>
        <v>0.11973995992871142</v>
      </c>
      <c r="H635">
        <f t="shared" si="19"/>
        <v>-2.1224328881374723</v>
      </c>
    </row>
    <row r="636" spans="1:8" x14ac:dyDescent="0.25">
      <c r="A636" s="4" t="s">
        <v>8</v>
      </c>
      <c r="B636" s="5">
        <v>42639</v>
      </c>
      <c r="C636" s="3">
        <v>34</v>
      </c>
      <c r="D636" s="3">
        <v>2556</v>
      </c>
      <c r="E636" s="3">
        <v>273128.136</v>
      </c>
      <c r="F636">
        <f>VLOOKUP(YEAR(B636),'Frozen Customer Counts'!A:B,2,FALSE)</f>
        <v>876438</v>
      </c>
      <c r="G636">
        <f t="shared" si="18"/>
        <v>0.3116342924428197</v>
      </c>
      <c r="H636">
        <f t="shared" si="19"/>
        <v>-1.1659249182719078</v>
      </c>
    </row>
    <row r="637" spans="1:8" x14ac:dyDescent="0.25">
      <c r="A637" s="4" t="s">
        <v>8</v>
      </c>
      <c r="B637" s="5">
        <v>42640</v>
      </c>
      <c r="C637" s="3">
        <v>29</v>
      </c>
      <c r="D637" s="3">
        <v>371</v>
      </c>
      <c r="E637" s="3">
        <v>56796.433000000019</v>
      </c>
      <c r="F637">
        <f>VLOOKUP(YEAR(B637),'Frozen Customer Counts'!A:B,2,FALSE)</f>
        <v>876438</v>
      </c>
      <c r="G637">
        <f t="shared" si="18"/>
        <v>6.4803708876155552E-2</v>
      </c>
      <c r="H637">
        <f t="shared" si="19"/>
        <v>-2.7363924415186696</v>
      </c>
    </row>
    <row r="638" spans="1:8" x14ac:dyDescent="0.25">
      <c r="A638" s="4" t="s">
        <v>8</v>
      </c>
      <c r="B638" s="5">
        <v>42641</v>
      </c>
      <c r="C638" s="3">
        <v>45</v>
      </c>
      <c r="D638" s="3">
        <v>4612</v>
      </c>
      <c r="E638" s="3">
        <v>530588.53200000001</v>
      </c>
      <c r="F638">
        <f>VLOOKUP(YEAR(B638),'Frozen Customer Counts'!A:B,2,FALSE)</f>
        <v>876438</v>
      </c>
      <c r="G638">
        <f t="shared" si="18"/>
        <v>0.60539197524525412</v>
      </c>
      <c r="H638">
        <f t="shared" si="19"/>
        <v>-0.50187913777597171</v>
      </c>
    </row>
    <row r="639" spans="1:8" x14ac:dyDescent="0.25">
      <c r="A639" s="4" t="s">
        <v>8</v>
      </c>
      <c r="B639" s="5">
        <v>42642</v>
      </c>
      <c r="C639" s="3">
        <v>51</v>
      </c>
      <c r="D639" s="3">
        <v>14667</v>
      </c>
      <c r="E639" s="3">
        <v>1863932.6690000005</v>
      </c>
      <c r="F639">
        <f>VLOOKUP(YEAR(B639),'Frozen Customer Counts'!A:B,2,FALSE)</f>
        <v>876438</v>
      </c>
      <c r="G639">
        <f t="shared" si="18"/>
        <v>2.1267136625751055</v>
      </c>
      <c r="H639">
        <f t="shared" si="19"/>
        <v>0.75457790683397108</v>
      </c>
    </row>
    <row r="640" spans="1:8" x14ac:dyDescent="0.25">
      <c r="A640" s="4" t="s">
        <v>8</v>
      </c>
      <c r="B640" s="5">
        <v>42643</v>
      </c>
      <c r="C640" s="3">
        <v>29</v>
      </c>
      <c r="D640" s="3">
        <v>3841</v>
      </c>
      <c r="E640" s="3">
        <v>635319.88500000001</v>
      </c>
      <c r="F640">
        <f>VLOOKUP(YEAR(B640),'Frozen Customer Counts'!A:B,2,FALSE)</f>
        <v>876438</v>
      </c>
      <c r="G640">
        <f t="shared" si="18"/>
        <v>0.72488856599097717</v>
      </c>
      <c r="H640">
        <f t="shared" si="19"/>
        <v>-0.32173733802224852</v>
      </c>
    </row>
    <row r="641" spans="1:8" x14ac:dyDescent="0.25">
      <c r="A641" s="4" t="s">
        <v>8</v>
      </c>
      <c r="B641" s="5">
        <v>42644</v>
      </c>
      <c r="C641" s="3">
        <v>29</v>
      </c>
      <c r="D641" s="3">
        <v>953</v>
      </c>
      <c r="E641" s="3">
        <v>259168.217</v>
      </c>
      <c r="F641">
        <f>VLOOKUP(YEAR(B641),'Frozen Customer Counts'!A:B,2,FALSE)</f>
        <v>876438</v>
      </c>
      <c r="G641">
        <f t="shared" si="18"/>
        <v>0.29570627585750503</v>
      </c>
      <c r="H641">
        <f t="shared" si="19"/>
        <v>-1.218388628617086</v>
      </c>
    </row>
    <row r="642" spans="1:8" x14ac:dyDescent="0.25">
      <c r="A642" s="4" t="s">
        <v>8</v>
      </c>
      <c r="B642" s="5">
        <v>42645</v>
      </c>
      <c r="C642" s="3">
        <v>45</v>
      </c>
      <c r="D642" s="3">
        <v>8036</v>
      </c>
      <c r="E642" s="3">
        <v>1833347.9319999996</v>
      </c>
      <c r="F642">
        <f>VLOOKUP(YEAR(B642),'Frozen Customer Counts'!A:B,2,FALSE)</f>
        <v>876438</v>
      </c>
      <c r="G642">
        <f t="shared" si="18"/>
        <v>2.0918170275592791</v>
      </c>
      <c r="H642">
        <f t="shared" si="19"/>
        <v>0.73803307945179697</v>
      </c>
    </row>
    <row r="643" spans="1:8" x14ac:dyDescent="0.25">
      <c r="A643" s="4" t="s">
        <v>8</v>
      </c>
      <c r="B643" s="5">
        <v>42646</v>
      </c>
      <c r="C643" s="3">
        <v>70</v>
      </c>
      <c r="D643" s="3">
        <v>9964</v>
      </c>
      <c r="E643" s="3">
        <v>447748.98400000017</v>
      </c>
      <c r="F643">
        <f>VLOOKUP(YEAR(B643),'Frozen Customer Counts'!A:B,2,FALSE)</f>
        <v>876438</v>
      </c>
      <c r="G643">
        <f t="shared" ref="G643:G706" si="20">E643/F643</f>
        <v>0.51087354039875055</v>
      </c>
      <c r="H643">
        <f t="shared" ref="H643:H706" si="21">LN(G643)</f>
        <v>-0.67163319416319023</v>
      </c>
    </row>
    <row r="644" spans="1:8" x14ac:dyDescent="0.25">
      <c r="A644" s="4" t="s">
        <v>8</v>
      </c>
      <c r="B644" s="5">
        <v>42647</v>
      </c>
      <c r="C644" s="3">
        <v>20</v>
      </c>
      <c r="D644" s="3">
        <v>883</v>
      </c>
      <c r="E644" s="3">
        <v>72415.648000000001</v>
      </c>
      <c r="F644">
        <f>VLOOKUP(YEAR(B644),'Frozen Customer Counts'!A:B,2,FALSE)</f>
        <v>876438</v>
      </c>
      <c r="G644">
        <f t="shared" si="20"/>
        <v>8.2624952364000651E-2</v>
      </c>
      <c r="H644">
        <f t="shared" si="21"/>
        <v>-2.4934435573429714</v>
      </c>
    </row>
    <row r="645" spans="1:8" x14ac:dyDescent="0.25">
      <c r="A645" s="4" t="s">
        <v>8</v>
      </c>
      <c r="B645" s="5">
        <v>42648</v>
      </c>
      <c r="C645" s="3">
        <v>33</v>
      </c>
      <c r="D645" s="3">
        <v>1292</v>
      </c>
      <c r="E645" s="3">
        <v>144406.74900000001</v>
      </c>
      <c r="F645">
        <f>VLOOKUP(YEAR(B645),'Frozen Customer Counts'!A:B,2,FALSE)</f>
        <v>876438</v>
      </c>
      <c r="G645">
        <f t="shared" si="20"/>
        <v>0.16476550423418429</v>
      </c>
      <c r="H645">
        <f t="shared" si="21"/>
        <v>-1.8032320023843667</v>
      </c>
    </row>
    <row r="646" spans="1:8" x14ac:dyDescent="0.25">
      <c r="A646" s="4" t="s">
        <v>8</v>
      </c>
      <c r="B646" s="5">
        <v>42649</v>
      </c>
      <c r="C646" s="3">
        <v>24</v>
      </c>
      <c r="D646" s="3">
        <v>2516</v>
      </c>
      <c r="E646" s="3">
        <v>250384.829</v>
      </c>
      <c r="F646">
        <f>VLOOKUP(YEAR(B646),'Frozen Customer Counts'!A:B,2,FALSE)</f>
        <v>876438</v>
      </c>
      <c r="G646">
        <f t="shared" si="20"/>
        <v>0.28568458807126118</v>
      </c>
      <c r="H646">
        <f t="shared" si="21"/>
        <v>-1.2528669156482719</v>
      </c>
    </row>
    <row r="647" spans="1:8" x14ac:dyDescent="0.25">
      <c r="A647" s="4" t="s">
        <v>8</v>
      </c>
      <c r="B647" s="5">
        <v>42650</v>
      </c>
      <c r="C647" s="3">
        <v>32</v>
      </c>
      <c r="D647" s="3">
        <v>1946</v>
      </c>
      <c r="E647" s="3">
        <v>211718.22099999996</v>
      </c>
      <c r="F647">
        <f>VLOOKUP(YEAR(B647),'Frozen Customer Counts'!A:B,2,FALSE)</f>
        <v>876438</v>
      </c>
      <c r="G647">
        <f t="shared" si="20"/>
        <v>0.24156668355320052</v>
      </c>
      <c r="H647">
        <f t="shared" si="21"/>
        <v>-1.4206097216307751</v>
      </c>
    </row>
    <row r="648" spans="1:8" x14ac:dyDescent="0.25">
      <c r="A648" s="4" t="s">
        <v>8</v>
      </c>
      <c r="B648" s="5">
        <v>42651</v>
      </c>
      <c r="C648" s="3">
        <v>26</v>
      </c>
      <c r="D648" s="3">
        <v>413</v>
      </c>
      <c r="E648" s="3">
        <v>54947.684000000008</v>
      </c>
      <c r="F648">
        <f>VLOOKUP(YEAR(B648),'Frozen Customer Counts'!A:B,2,FALSE)</f>
        <v>876438</v>
      </c>
      <c r="G648">
        <f t="shared" si="20"/>
        <v>6.2694319506913218E-2</v>
      </c>
      <c r="H648">
        <f t="shared" si="21"/>
        <v>-2.7694844334233721</v>
      </c>
    </row>
    <row r="649" spans="1:8" x14ac:dyDescent="0.25">
      <c r="A649" s="4" t="s">
        <v>8</v>
      </c>
      <c r="B649" s="5">
        <v>42652</v>
      </c>
      <c r="C649" s="3">
        <v>19</v>
      </c>
      <c r="D649" s="3">
        <v>1860</v>
      </c>
      <c r="E649" s="3">
        <v>215997.883</v>
      </c>
      <c r="F649">
        <f>VLOOKUP(YEAR(B649),'Frozen Customer Counts'!A:B,2,FALSE)</f>
        <v>876438</v>
      </c>
      <c r="G649">
        <f t="shared" si="20"/>
        <v>0.24644970094861246</v>
      </c>
      <c r="H649">
        <f t="shared" si="21"/>
        <v>-1.4005973592678327</v>
      </c>
    </row>
    <row r="650" spans="1:8" x14ac:dyDescent="0.25">
      <c r="A650" s="4" t="s">
        <v>8</v>
      </c>
      <c r="B650" s="5">
        <v>42653</v>
      </c>
      <c r="C650" s="3">
        <v>28</v>
      </c>
      <c r="D650" s="3">
        <v>8746</v>
      </c>
      <c r="E650" s="3">
        <v>1048765.081</v>
      </c>
      <c r="F650">
        <f>VLOOKUP(YEAR(B650),'Frozen Customer Counts'!A:B,2,FALSE)</f>
        <v>876438</v>
      </c>
      <c r="G650">
        <f t="shared" si="20"/>
        <v>1.1966221010499316</v>
      </c>
      <c r="H650">
        <f t="shared" si="21"/>
        <v>0.17950267167614464</v>
      </c>
    </row>
    <row r="651" spans="1:8" x14ac:dyDescent="0.25">
      <c r="A651" s="4" t="s">
        <v>8</v>
      </c>
      <c r="B651" s="5">
        <v>42654</v>
      </c>
      <c r="C651" s="3">
        <v>23</v>
      </c>
      <c r="D651" s="3">
        <v>551</v>
      </c>
      <c r="E651" s="3">
        <v>73473.791000000012</v>
      </c>
      <c r="F651">
        <f>VLOOKUP(YEAR(B651),'Frozen Customer Counts'!A:B,2,FALSE)</f>
        <v>876438</v>
      </c>
      <c r="G651">
        <f t="shared" si="20"/>
        <v>8.3832274502018411E-2</v>
      </c>
      <c r="H651">
        <f t="shared" si="21"/>
        <v>-2.478937208384826</v>
      </c>
    </row>
    <row r="652" spans="1:8" x14ac:dyDescent="0.25">
      <c r="A652" s="4" t="s">
        <v>8</v>
      </c>
      <c r="B652" s="5">
        <v>42655</v>
      </c>
      <c r="C652" s="3">
        <v>35</v>
      </c>
      <c r="D652" s="3">
        <v>14971</v>
      </c>
      <c r="E652" s="3">
        <v>1411767.3169999998</v>
      </c>
      <c r="F652">
        <f>VLOOKUP(YEAR(B652),'Frozen Customer Counts'!A:B,2,FALSE)</f>
        <v>876438</v>
      </c>
      <c r="G652">
        <f t="shared" si="20"/>
        <v>1.6108011256928612</v>
      </c>
      <c r="H652">
        <f t="shared" si="21"/>
        <v>0.47673164883578029</v>
      </c>
    </row>
    <row r="653" spans="1:8" x14ac:dyDescent="0.25">
      <c r="A653" s="4" t="s">
        <v>8</v>
      </c>
      <c r="B653" s="5">
        <v>42656</v>
      </c>
      <c r="C653" s="3">
        <v>33</v>
      </c>
      <c r="D653" s="3">
        <v>1240</v>
      </c>
      <c r="E653" s="3">
        <v>81959.983000000022</v>
      </c>
      <c r="F653">
        <f>VLOOKUP(YEAR(B653),'Frozen Customer Counts'!A:B,2,FALSE)</f>
        <v>876438</v>
      </c>
      <c r="G653">
        <f t="shared" si="20"/>
        <v>9.3514866995725907E-2</v>
      </c>
      <c r="H653">
        <f t="shared" si="21"/>
        <v>-2.3696348500256175</v>
      </c>
    </row>
    <row r="654" spans="1:8" x14ac:dyDescent="0.25">
      <c r="A654" s="4" t="s">
        <v>8</v>
      </c>
      <c r="B654" s="5">
        <v>42657</v>
      </c>
      <c r="C654" s="3">
        <v>35</v>
      </c>
      <c r="D654" s="3">
        <v>1040</v>
      </c>
      <c r="E654" s="3">
        <v>123752.51000000001</v>
      </c>
      <c r="F654">
        <f>VLOOKUP(YEAR(B654),'Frozen Customer Counts'!A:B,2,FALSE)</f>
        <v>876438</v>
      </c>
      <c r="G654">
        <f t="shared" si="20"/>
        <v>0.14119938889002989</v>
      </c>
      <c r="H654">
        <f t="shared" si="21"/>
        <v>-1.9575822819066535</v>
      </c>
    </row>
    <row r="655" spans="1:8" x14ac:dyDescent="0.25">
      <c r="A655" s="4" t="s">
        <v>8</v>
      </c>
      <c r="B655" s="5">
        <v>42658</v>
      </c>
      <c r="C655" s="3">
        <v>20</v>
      </c>
      <c r="D655" s="3">
        <v>175</v>
      </c>
      <c r="E655" s="3">
        <v>34025.967999999993</v>
      </c>
      <c r="F655">
        <f>VLOOKUP(YEAR(B655),'Frozen Customer Counts'!A:B,2,FALSE)</f>
        <v>876438</v>
      </c>
      <c r="G655">
        <f t="shared" si="20"/>
        <v>3.8823017714886839E-2</v>
      </c>
      <c r="H655">
        <f t="shared" si="21"/>
        <v>-3.2487419681758363</v>
      </c>
    </row>
    <row r="656" spans="1:8" x14ac:dyDescent="0.25">
      <c r="A656" s="4" t="s">
        <v>8</v>
      </c>
      <c r="B656" s="5">
        <v>42659</v>
      </c>
      <c r="C656" s="3">
        <v>26</v>
      </c>
      <c r="D656" s="3">
        <v>250</v>
      </c>
      <c r="E656" s="3">
        <v>33223.833000000006</v>
      </c>
      <c r="F656">
        <f>VLOOKUP(YEAR(B656),'Frozen Customer Counts'!A:B,2,FALSE)</f>
        <v>876438</v>
      </c>
      <c r="G656">
        <f t="shared" si="20"/>
        <v>3.7907796101949033E-2</v>
      </c>
      <c r="H656">
        <f t="shared" si="21"/>
        <v>-3.2725984861490995</v>
      </c>
    </row>
    <row r="657" spans="1:8" x14ac:dyDescent="0.25">
      <c r="A657" s="4" t="s">
        <v>8</v>
      </c>
      <c r="B657" s="5">
        <v>42660</v>
      </c>
      <c r="C657" s="3">
        <v>43</v>
      </c>
      <c r="D657" s="3">
        <v>4677</v>
      </c>
      <c r="E657" s="3">
        <v>615486.71600000013</v>
      </c>
      <c r="F657">
        <f>VLOOKUP(YEAR(B657),'Frozen Customer Counts'!A:B,2,FALSE)</f>
        <v>876438</v>
      </c>
      <c r="G657">
        <f t="shared" si="20"/>
        <v>0.7022592767543171</v>
      </c>
      <c r="H657">
        <f t="shared" si="21"/>
        <v>-0.35345260303972853</v>
      </c>
    </row>
    <row r="658" spans="1:8" x14ac:dyDescent="0.25">
      <c r="A658" s="4" t="s">
        <v>8</v>
      </c>
      <c r="B658" s="5">
        <v>42661</v>
      </c>
      <c r="C658" s="3">
        <v>21</v>
      </c>
      <c r="D658" s="3">
        <v>649</v>
      </c>
      <c r="E658" s="3">
        <v>46372.266999999993</v>
      </c>
      <c r="F658">
        <f>VLOOKUP(YEAR(B658),'Frozen Customer Counts'!A:B,2,FALSE)</f>
        <v>876438</v>
      </c>
      <c r="G658">
        <f t="shared" si="20"/>
        <v>5.2909922892435055E-2</v>
      </c>
      <c r="H658">
        <f t="shared" si="21"/>
        <v>-2.9391643794015936</v>
      </c>
    </row>
    <row r="659" spans="1:8" x14ac:dyDescent="0.25">
      <c r="A659" s="4" t="s">
        <v>8</v>
      </c>
      <c r="B659" s="5">
        <v>42662</v>
      </c>
      <c r="C659" s="3">
        <v>20</v>
      </c>
      <c r="D659" s="3">
        <v>145</v>
      </c>
      <c r="E659" s="3">
        <v>21255.912</v>
      </c>
      <c r="F659">
        <f>VLOOKUP(YEAR(B659),'Frozen Customer Counts'!A:B,2,FALSE)</f>
        <v>876438</v>
      </c>
      <c r="G659">
        <f t="shared" si="20"/>
        <v>2.425261341931774E-2</v>
      </c>
      <c r="H659">
        <f t="shared" si="21"/>
        <v>-3.7192308975366273</v>
      </c>
    </row>
    <row r="660" spans="1:8" x14ac:dyDescent="0.25">
      <c r="A660" s="4" t="s">
        <v>8</v>
      </c>
      <c r="B660" s="5">
        <v>42663</v>
      </c>
      <c r="C660" s="3">
        <v>27</v>
      </c>
      <c r="D660" s="3">
        <v>2665</v>
      </c>
      <c r="E660" s="3">
        <v>120627.82599999999</v>
      </c>
      <c r="F660">
        <f>VLOOKUP(YEAR(B660),'Frozen Customer Counts'!A:B,2,FALSE)</f>
        <v>876438</v>
      </c>
      <c r="G660">
        <f t="shared" si="20"/>
        <v>0.13763418062658167</v>
      </c>
      <c r="H660">
        <f t="shared" si="21"/>
        <v>-1.9831559786140489</v>
      </c>
    </row>
    <row r="661" spans="1:8" x14ac:dyDescent="0.25">
      <c r="A661" s="4" t="s">
        <v>8</v>
      </c>
      <c r="B661" s="5">
        <v>42664</v>
      </c>
      <c r="C661" s="3">
        <v>24</v>
      </c>
      <c r="D661" s="3">
        <v>306</v>
      </c>
      <c r="E661" s="3">
        <v>29973.5</v>
      </c>
      <c r="F661">
        <f>VLOOKUP(YEAR(B661),'Frozen Customer Counts'!A:B,2,FALSE)</f>
        <v>876438</v>
      </c>
      <c r="G661">
        <f t="shared" si="20"/>
        <v>3.4199224588618932E-2</v>
      </c>
      <c r="H661">
        <f t="shared" si="21"/>
        <v>-3.3755523080180101</v>
      </c>
    </row>
    <row r="662" spans="1:8" x14ac:dyDescent="0.25">
      <c r="A662" s="4" t="s">
        <v>8</v>
      </c>
      <c r="B662" s="5">
        <v>42665</v>
      </c>
      <c r="C662" s="3">
        <v>24</v>
      </c>
      <c r="D662" s="3">
        <v>1259</v>
      </c>
      <c r="E662" s="3">
        <v>116386.38300000002</v>
      </c>
      <c r="F662">
        <f>VLOOKUP(YEAR(B662),'Frozen Customer Counts'!A:B,2,FALSE)</f>
        <v>876438</v>
      </c>
      <c r="G662">
        <f t="shared" si="20"/>
        <v>0.13279477042300769</v>
      </c>
      <c r="H662">
        <f t="shared" si="21"/>
        <v>-2.0189504220600121</v>
      </c>
    </row>
    <row r="663" spans="1:8" x14ac:dyDescent="0.25">
      <c r="A663" s="4" t="s">
        <v>8</v>
      </c>
      <c r="B663" s="5">
        <v>42666</v>
      </c>
      <c r="C663" s="3">
        <v>20</v>
      </c>
      <c r="D663" s="3">
        <v>6775</v>
      </c>
      <c r="E663" s="3">
        <v>515850.53200000006</v>
      </c>
      <c r="F663">
        <f>VLOOKUP(YEAR(B663),'Frozen Customer Counts'!A:B,2,FALSE)</f>
        <v>876438</v>
      </c>
      <c r="G663">
        <f t="shared" si="20"/>
        <v>0.58857618222852048</v>
      </c>
      <c r="H663">
        <f t="shared" si="21"/>
        <v>-0.53004890912463865</v>
      </c>
    </row>
    <row r="664" spans="1:8" x14ac:dyDescent="0.25">
      <c r="A664" s="4" t="s">
        <v>8</v>
      </c>
      <c r="B664" s="5">
        <v>42667</v>
      </c>
      <c r="C664" s="3">
        <v>41</v>
      </c>
      <c r="D664" s="3">
        <v>2494</v>
      </c>
      <c r="E664" s="3">
        <v>161774.96599999999</v>
      </c>
      <c r="F664">
        <f>VLOOKUP(YEAR(B664),'Frozen Customer Counts'!A:B,2,FALSE)</f>
        <v>876438</v>
      </c>
      <c r="G664">
        <f t="shared" si="20"/>
        <v>0.18458232755768234</v>
      </c>
      <c r="H664">
        <f t="shared" si="21"/>
        <v>-1.6896596952031786</v>
      </c>
    </row>
    <row r="665" spans="1:8" x14ac:dyDescent="0.25">
      <c r="A665" s="4" t="s">
        <v>8</v>
      </c>
      <c r="B665" s="5">
        <v>42668</v>
      </c>
      <c r="C665" s="3">
        <v>28</v>
      </c>
      <c r="D665" s="3">
        <v>856</v>
      </c>
      <c r="E665" s="3">
        <v>209468.11499999999</v>
      </c>
      <c r="F665">
        <f>VLOOKUP(YEAR(B665),'Frozen Customer Counts'!A:B,2,FALSE)</f>
        <v>876438</v>
      </c>
      <c r="G665">
        <f t="shared" si="20"/>
        <v>0.23899935306319442</v>
      </c>
      <c r="H665">
        <f t="shared" si="21"/>
        <v>-1.4312944339028488</v>
      </c>
    </row>
    <row r="666" spans="1:8" x14ac:dyDescent="0.25">
      <c r="A666" s="4" t="s">
        <v>8</v>
      </c>
      <c r="B666" s="5">
        <v>42669</v>
      </c>
      <c r="C666" s="3">
        <v>21</v>
      </c>
      <c r="D666" s="3">
        <v>2255</v>
      </c>
      <c r="E666" s="3">
        <v>465161.951</v>
      </c>
      <c r="F666">
        <f>VLOOKUP(YEAR(B666),'Frozen Customer Counts'!A:B,2,FALSE)</f>
        <v>876438</v>
      </c>
      <c r="G666">
        <f t="shared" si="20"/>
        <v>0.53074142266766156</v>
      </c>
      <c r="H666">
        <f t="shared" si="21"/>
        <v>-0.63348033930625602</v>
      </c>
    </row>
    <row r="667" spans="1:8" x14ac:dyDescent="0.25">
      <c r="A667" s="4" t="s">
        <v>8</v>
      </c>
      <c r="B667" s="5">
        <v>42670</v>
      </c>
      <c r="C667" s="3">
        <v>25</v>
      </c>
      <c r="D667" s="3">
        <v>5889</v>
      </c>
      <c r="E667" s="3">
        <v>128871.30000000002</v>
      </c>
      <c r="F667">
        <f>VLOOKUP(YEAR(B667),'Frozen Customer Counts'!A:B,2,FALSE)</f>
        <v>876438</v>
      </c>
      <c r="G667">
        <f t="shared" si="20"/>
        <v>0.14703983624626046</v>
      </c>
      <c r="H667">
        <f t="shared" si="21"/>
        <v>-1.9170517340433586</v>
      </c>
    </row>
    <row r="668" spans="1:8" x14ac:dyDescent="0.25">
      <c r="A668" s="4" t="s">
        <v>8</v>
      </c>
      <c r="B668" s="5">
        <v>42671</v>
      </c>
      <c r="C668" s="3">
        <v>22</v>
      </c>
      <c r="D668" s="3">
        <v>316</v>
      </c>
      <c r="E668" s="3">
        <v>30056.248999999996</v>
      </c>
      <c r="F668">
        <f>VLOOKUP(YEAR(B668),'Frozen Customer Counts'!A:B,2,FALSE)</f>
        <v>876438</v>
      </c>
      <c r="G668">
        <f t="shared" si="20"/>
        <v>3.4293639709825449E-2</v>
      </c>
      <c r="H668">
        <f t="shared" si="21"/>
        <v>-3.3727953732051579</v>
      </c>
    </row>
    <row r="669" spans="1:8" x14ac:dyDescent="0.25">
      <c r="A669" s="4" t="s">
        <v>8</v>
      </c>
      <c r="B669" s="5">
        <v>42672</v>
      </c>
      <c r="C669" s="3">
        <v>15</v>
      </c>
      <c r="D669" s="3">
        <v>588</v>
      </c>
      <c r="E669" s="3">
        <v>58120.365000000005</v>
      </c>
      <c r="F669">
        <f>VLOOKUP(YEAR(B669),'Frozen Customer Counts'!A:B,2,FALSE)</f>
        <v>876438</v>
      </c>
      <c r="G669">
        <f t="shared" si="20"/>
        <v>6.6314291484394799E-2</v>
      </c>
      <c r="H669">
        <f t="shared" si="21"/>
        <v>-2.713349847185563</v>
      </c>
    </row>
    <row r="670" spans="1:8" x14ac:dyDescent="0.25">
      <c r="A670" s="4" t="s">
        <v>8</v>
      </c>
      <c r="B670" s="5">
        <v>42673</v>
      </c>
      <c r="C670" s="3">
        <v>46</v>
      </c>
      <c r="D670" s="3">
        <v>4299</v>
      </c>
      <c r="E670" s="3">
        <v>535852.696</v>
      </c>
      <c r="F670">
        <f>VLOOKUP(YEAR(B670),'Frozen Customer Counts'!A:B,2,FALSE)</f>
        <v>876438</v>
      </c>
      <c r="G670">
        <f t="shared" si="20"/>
        <v>0.611398291721719</v>
      </c>
      <c r="H670">
        <f t="shared" si="21"/>
        <v>-0.49200666357294548</v>
      </c>
    </row>
    <row r="671" spans="1:8" x14ac:dyDescent="0.25">
      <c r="A671" s="4" t="s">
        <v>8</v>
      </c>
      <c r="B671" s="5">
        <v>42674</v>
      </c>
      <c r="C671" s="3">
        <v>49</v>
      </c>
      <c r="D671" s="3">
        <v>2377</v>
      </c>
      <c r="E671" s="3">
        <v>391268.49899999995</v>
      </c>
      <c r="F671">
        <f>VLOOKUP(YEAR(B671),'Frozen Customer Counts'!A:B,2,FALSE)</f>
        <v>876438</v>
      </c>
      <c r="G671">
        <f t="shared" si="20"/>
        <v>0.44643032250997783</v>
      </c>
      <c r="H671">
        <f t="shared" si="21"/>
        <v>-0.80647194345229078</v>
      </c>
    </row>
    <row r="672" spans="1:8" x14ac:dyDescent="0.25">
      <c r="A672" s="4" t="s">
        <v>8</v>
      </c>
      <c r="B672" s="5">
        <v>42675</v>
      </c>
      <c r="C672" s="3">
        <v>20</v>
      </c>
      <c r="D672" s="3">
        <v>432</v>
      </c>
      <c r="E672" s="3">
        <v>74645.816999999995</v>
      </c>
      <c r="F672">
        <f>VLOOKUP(YEAR(B672),'Frozen Customer Counts'!A:B,2,FALSE)</f>
        <v>876438</v>
      </c>
      <c r="G672">
        <f t="shared" si="20"/>
        <v>8.5169535095465959E-2</v>
      </c>
      <c r="H672">
        <f t="shared" si="21"/>
        <v>-2.4631114783920558</v>
      </c>
    </row>
    <row r="673" spans="1:8" x14ac:dyDescent="0.25">
      <c r="A673" s="4" t="s">
        <v>8</v>
      </c>
      <c r="B673" s="5">
        <v>42676</v>
      </c>
      <c r="C673" s="3">
        <v>14</v>
      </c>
      <c r="D673" s="3">
        <v>865</v>
      </c>
      <c r="E673" s="3">
        <v>68830</v>
      </c>
      <c r="F673">
        <f>VLOOKUP(YEAR(B673),'Frozen Customer Counts'!A:B,2,FALSE)</f>
        <v>876438</v>
      </c>
      <c r="G673">
        <f t="shared" si="20"/>
        <v>7.8533792464498348E-2</v>
      </c>
      <c r="H673">
        <f t="shared" si="21"/>
        <v>-2.5442262695677695</v>
      </c>
    </row>
    <row r="674" spans="1:8" x14ac:dyDescent="0.25">
      <c r="A674" s="4" t="s">
        <v>8</v>
      </c>
      <c r="B674" s="5">
        <v>42677</v>
      </c>
      <c r="C674" s="3">
        <v>17</v>
      </c>
      <c r="D674" s="3">
        <v>1951</v>
      </c>
      <c r="E674" s="3">
        <v>45520.798999999999</v>
      </c>
      <c r="F674">
        <f>VLOOKUP(YEAR(B674),'Frozen Customer Counts'!A:B,2,FALSE)</f>
        <v>876438</v>
      </c>
      <c r="G674">
        <f t="shared" si="20"/>
        <v>5.193841321348458E-2</v>
      </c>
      <c r="H674">
        <f t="shared" si="21"/>
        <v>-2.9576966235899369</v>
      </c>
    </row>
    <row r="675" spans="1:8" x14ac:dyDescent="0.25">
      <c r="A675" s="4" t="s">
        <v>8</v>
      </c>
      <c r="B675" s="5">
        <v>42678</v>
      </c>
      <c r="C675" s="3">
        <v>18</v>
      </c>
      <c r="D675" s="3">
        <v>232</v>
      </c>
      <c r="E675" s="3">
        <v>13477.799999999997</v>
      </c>
      <c r="F675">
        <f>VLOOKUP(YEAR(B675),'Frozen Customer Counts'!A:B,2,FALSE)</f>
        <v>876438</v>
      </c>
      <c r="G675">
        <f t="shared" si="20"/>
        <v>1.5377927474618852E-2</v>
      </c>
      <c r="H675">
        <f t="shared" si="21"/>
        <v>-4.1748220785610002</v>
      </c>
    </row>
    <row r="676" spans="1:8" x14ac:dyDescent="0.25">
      <c r="A676" s="4" t="s">
        <v>8</v>
      </c>
      <c r="B676" s="5">
        <v>42679</v>
      </c>
      <c r="C676" s="3">
        <v>13</v>
      </c>
      <c r="D676" s="3">
        <v>182</v>
      </c>
      <c r="E676" s="3">
        <v>23175.683000000001</v>
      </c>
      <c r="F676">
        <f>VLOOKUP(YEAR(B676),'Frozen Customer Counts'!A:B,2,FALSE)</f>
        <v>876438</v>
      </c>
      <c r="G676">
        <f t="shared" si="20"/>
        <v>2.6443037613613284E-2</v>
      </c>
      <c r="H676">
        <f t="shared" si="21"/>
        <v>-3.6327623835472367</v>
      </c>
    </row>
    <row r="677" spans="1:8" x14ac:dyDescent="0.25">
      <c r="A677" s="4" t="s">
        <v>8</v>
      </c>
      <c r="B677" s="5">
        <v>42680</v>
      </c>
      <c r="C677" s="3">
        <v>13</v>
      </c>
      <c r="D677" s="3">
        <v>76</v>
      </c>
      <c r="E677" s="3">
        <v>10146.799999999997</v>
      </c>
      <c r="F677">
        <f>VLOOKUP(YEAR(B677),'Frozen Customer Counts'!A:B,2,FALSE)</f>
        <v>876438</v>
      </c>
      <c r="G677">
        <f t="shared" si="20"/>
        <v>1.1577316364648723E-2</v>
      </c>
      <c r="H677">
        <f t="shared" si="21"/>
        <v>-4.4587075811345365</v>
      </c>
    </row>
    <row r="678" spans="1:8" x14ac:dyDescent="0.25">
      <c r="A678" s="4" t="s">
        <v>8</v>
      </c>
      <c r="B678" s="5">
        <v>42681</v>
      </c>
      <c r="C678" s="3">
        <v>24</v>
      </c>
      <c r="D678" s="3">
        <v>232</v>
      </c>
      <c r="E678" s="3">
        <v>31044.91599999999</v>
      </c>
      <c r="F678">
        <f>VLOOKUP(YEAR(B678),'Frozen Customer Counts'!A:B,2,FALSE)</f>
        <v>876438</v>
      </c>
      <c r="G678">
        <f t="shared" si="20"/>
        <v>3.5421690980993507E-2</v>
      </c>
      <c r="H678">
        <f t="shared" si="21"/>
        <v>-3.3404309069145657</v>
      </c>
    </row>
    <row r="679" spans="1:8" x14ac:dyDescent="0.25">
      <c r="A679" s="4" t="s">
        <v>8</v>
      </c>
      <c r="B679" s="5">
        <v>42682</v>
      </c>
      <c r="C679" s="3">
        <v>27</v>
      </c>
      <c r="D679" s="3">
        <v>456</v>
      </c>
      <c r="E679" s="3">
        <v>129772.94000000002</v>
      </c>
      <c r="F679">
        <f>VLOOKUP(YEAR(B679),'Frozen Customer Counts'!A:B,2,FALSE)</f>
        <v>876438</v>
      </c>
      <c r="G679">
        <f t="shared" si="20"/>
        <v>0.14806859127513872</v>
      </c>
      <c r="H679">
        <f t="shared" si="21"/>
        <v>-1.9100796580181689</v>
      </c>
    </row>
    <row r="680" spans="1:8" x14ac:dyDescent="0.25">
      <c r="A680" s="4" t="s">
        <v>8</v>
      </c>
      <c r="B680" s="5">
        <v>42683</v>
      </c>
      <c r="C680" s="3">
        <v>20</v>
      </c>
      <c r="D680" s="3">
        <v>2139</v>
      </c>
      <c r="E680" s="3">
        <v>52007.368000000009</v>
      </c>
      <c r="F680">
        <f>VLOOKUP(YEAR(B680),'Frozen Customer Counts'!A:B,2,FALSE)</f>
        <v>876438</v>
      </c>
      <c r="G680">
        <f t="shared" si="20"/>
        <v>5.9339471816603123E-2</v>
      </c>
      <c r="H680">
        <f t="shared" si="21"/>
        <v>-2.8244805651263296</v>
      </c>
    </row>
    <row r="681" spans="1:8" x14ac:dyDescent="0.25">
      <c r="A681" s="4" t="s">
        <v>8</v>
      </c>
      <c r="B681" s="5">
        <v>42684</v>
      </c>
      <c r="C681" s="3">
        <v>17</v>
      </c>
      <c r="D681" s="3">
        <v>326</v>
      </c>
      <c r="E681" s="3">
        <v>29720.400000000001</v>
      </c>
      <c r="F681">
        <f>VLOOKUP(YEAR(B681),'Frozen Customer Counts'!A:B,2,FALSE)</f>
        <v>876438</v>
      </c>
      <c r="G681">
        <f t="shared" si="20"/>
        <v>3.3910442039254349E-2</v>
      </c>
      <c r="H681">
        <f t="shared" si="21"/>
        <v>-3.3840322872688531</v>
      </c>
    </row>
    <row r="682" spans="1:8" x14ac:dyDescent="0.25">
      <c r="A682" s="4" t="s">
        <v>8</v>
      </c>
      <c r="B682" s="5">
        <v>42685</v>
      </c>
      <c r="C682" s="3">
        <v>26</v>
      </c>
      <c r="D682" s="3">
        <v>1142</v>
      </c>
      <c r="E682" s="3">
        <v>219307.71399999998</v>
      </c>
      <c r="F682">
        <f>VLOOKUP(YEAR(B682),'Frozen Customer Counts'!A:B,2,FALSE)</f>
        <v>876438</v>
      </c>
      <c r="G682">
        <f t="shared" si="20"/>
        <v>0.25022615861019259</v>
      </c>
      <c r="H682">
        <f t="shared" si="21"/>
        <v>-1.38539013561425</v>
      </c>
    </row>
    <row r="683" spans="1:8" x14ac:dyDescent="0.25">
      <c r="A683" s="4" t="s">
        <v>8</v>
      </c>
      <c r="B683" s="5">
        <v>42686</v>
      </c>
      <c r="C683" s="3">
        <v>20</v>
      </c>
      <c r="D683" s="3">
        <v>487</v>
      </c>
      <c r="E683" s="3">
        <v>50234.599000000002</v>
      </c>
      <c r="F683">
        <f>VLOOKUP(YEAR(B683),'Frozen Customer Counts'!A:B,2,FALSE)</f>
        <v>876438</v>
      </c>
      <c r="G683">
        <f t="shared" si="20"/>
        <v>5.7316774261271193E-2</v>
      </c>
      <c r="H683">
        <f t="shared" si="21"/>
        <v>-2.8591619535779582</v>
      </c>
    </row>
    <row r="684" spans="1:8" x14ac:dyDescent="0.25">
      <c r="A684" s="4" t="s">
        <v>8</v>
      </c>
      <c r="B684" s="5">
        <v>42687</v>
      </c>
      <c r="C684" s="3">
        <v>15</v>
      </c>
      <c r="D684" s="3">
        <v>1391</v>
      </c>
      <c r="E684" s="3">
        <v>114087.73</v>
      </c>
      <c r="F684">
        <f>VLOOKUP(YEAR(B684),'Frozen Customer Counts'!A:B,2,FALSE)</f>
        <v>876438</v>
      </c>
      <c r="G684">
        <f t="shared" si="20"/>
        <v>0.13017204867885693</v>
      </c>
      <c r="H684">
        <f t="shared" si="21"/>
        <v>-2.038898252140585</v>
      </c>
    </row>
    <row r="685" spans="1:8" x14ac:dyDescent="0.25">
      <c r="A685" s="4" t="s">
        <v>8</v>
      </c>
      <c r="B685" s="5">
        <v>42688</v>
      </c>
      <c r="C685" s="3">
        <v>25</v>
      </c>
      <c r="D685" s="3">
        <v>512</v>
      </c>
      <c r="E685" s="3">
        <v>87244.593999999983</v>
      </c>
      <c r="F685">
        <f>VLOOKUP(YEAR(B685),'Frozen Customer Counts'!A:B,2,FALSE)</f>
        <v>876438</v>
      </c>
      <c r="G685">
        <f t="shared" si="20"/>
        <v>9.9544513131562054E-2</v>
      </c>
      <c r="H685">
        <f t="shared" si="21"/>
        <v>-2.307150366700486</v>
      </c>
    </row>
    <row r="686" spans="1:8" x14ac:dyDescent="0.25">
      <c r="A686" s="4" t="s">
        <v>8</v>
      </c>
      <c r="B686" s="5">
        <v>42689</v>
      </c>
      <c r="C686" s="3">
        <v>23</v>
      </c>
      <c r="D686" s="3">
        <v>965</v>
      </c>
      <c r="E686" s="3">
        <v>69000.732999999993</v>
      </c>
      <c r="F686">
        <f>VLOOKUP(YEAR(B686),'Frozen Customer Counts'!A:B,2,FALSE)</f>
        <v>876438</v>
      </c>
      <c r="G686">
        <f t="shared" si="20"/>
        <v>7.8728595747788205E-2</v>
      </c>
      <c r="H686">
        <f t="shared" si="21"/>
        <v>-2.5417488382488029</v>
      </c>
    </row>
    <row r="687" spans="1:8" x14ac:dyDescent="0.25">
      <c r="A687" s="4" t="s">
        <v>8</v>
      </c>
      <c r="B687" s="5">
        <v>42690</v>
      </c>
      <c r="C687" s="3">
        <v>37</v>
      </c>
      <c r="D687" s="3">
        <v>1387</v>
      </c>
      <c r="E687" s="3">
        <v>222105.83</v>
      </c>
      <c r="F687">
        <f>VLOOKUP(YEAR(B687),'Frozen Customer Counts'!A:B,2,FALSE)</f>
        <v>876438</v>
      </c>
      <c r="G687">
        <f t="shared" si="20"/>
        <v>0.25341875865720104</v>
      </c>
      <c r="H687">
        <f t="shared" si="21"/>
        <v>-1.3727119859849808</v>
      </c>
    </row>
    <row r="688" spans="1:8" x14ac:dyDescent="0.25">
      <c r="A688" s="4" t="s">
        <v>8</v>
      </c>
      <c r="B688" s="5">
        <v>42691</v>
      </c>
      <c r="C688" s="3">
        <v>25</v>
      </c>
      <c r="D688" s="3">
        <v>3827</v>
      </c>
      <c r="E688" s="3">
        <v>404201.18999999994</v>
      </c>
      <c r="F688">
        <f>VLOOKUP(YEAR(B688),'Frozen Customer Counts'!A:B,2,FALSE)</f>
        <v>876438</v>
      </c>
      <c r="G688">
        <f t="shared" si="20"/>
        <v>0.46118629041643555</v>
      </c>
      <c r="H688">
        <f t="shared" si="21"/>
        <v>-0.77395321692577024</v>
      </c>
    </row>
    <row r="689" spans="1:8" x14ac:dyDescent="0.25">
      <c r="A689" s="4" t="s">
        <v>8</v>
      </c>
      <c r="B689" s="5">
        <v>42692</v>
      </c>
      <c r="C689" s="3">
        <v>17</v>
      </c>
      <c r="D689" s="3">
        <v>403</v>
      </c>
      <c r="E689" s="3">
        <v>17294.433000000001</v>
      </c>
      <c r="F689">
        <f>VLOOKUP(YEAR(B689),'Frozen Customer Counts'!A:B,2,FALSE)</f>
        <v>876438</v>
      </c>
      <c r="G689">
        <f t="shared" si="20"/>
        <v>1.9732637106104484E-2</v>
      </c>
      <c r="H689">
        <f t="shared" si="21"/>
        <v>-3.9254813081679494</v>
      </c>
    </row>
    <row r="690" spans="1:8" x14ac:dyDescent="0.25">
      <c r="A690" s="4" t="s">
        <v>8</v>
      </c>
      <c r="B690" s="5">
        <v>42693</v>
      </c>
      <c r="C690" s="3">
        <v>18</v>
      </c>
      <c r="D690" s="3">
        <v>1276</v>
      </c>
      <c r="E690" s="3">
        <v>82015.749000000011</v>
      </c>
      <c r="F690">
        <f>VLOOKUP(YEAR(B690),'Frozen Customer Counts'!A:B,2,FALSE)</f>
        <v>876438</v>
      </c>
      <c r="G690">
        <f t="shared" si="20"/>
        <v>9.357849499907582E-2</v>
      </c>
      <c r="H690">
        <f t="shared" si="21"/>
        <v>-2.3689546761795275</v>
      </c>
    </row>
    <row r="691" spans="1:8" x14ac:dyDescent="0.25">
      <c r="A691" s="4" t="s">
        <v>8</v>
      </c>
      <c r="B691" s="5">
        <v>42694</v>
      </c>
      <c r="C691" s="3">
        <v>11</v>
      </c>
      <c r="D691" s="3">
        <v>3056</v>
      </c>
      <c r="E691" s="3">
        <v>148451.50399999999</v>
      </c>
      <c r="F691">
        <f>VLOOKUP(YEAR(B691),'Frozen Customer Counts'!A:B,2,FALSE)</f>
        <v>876438</v>
      </c>
      <c r="G691">
        <f t="shared" si="20"/>
        <v>0.16938049696612878</v>
      </c>
      <c r="H691">
        <f t="shared" si="21"/>
        <v>-1.7756076334622364</v>
      </c>
    </row>
    <row r="692" spans="1:8" x14ac:dyDescent="0.25">
      <c r="A692" s="4" t="s">
        <v>8</v>
      </c>
      <c r="B692" s="5">
        <v>42695</v>
      </c>
      <c r="C692" s="3">
        <v>42</v>
      </c>
      <c r="D692" s="3">
        <v>1898</v>
      </c>
      <c r="E692" s="3">
        <v>726494.43400000001</v>
      </c>
      <c r="F692">
        <f>VLOOKUP(YEAR(B692),'Frozen Customer Counts'!A:B,2,FALSE)</f>
        <v>876438</v>
      </c>
      <c r="G692">
        <f t="shared" si="20"/>
        <v>0.82891708711854117</v>
      </c>
      <c r="H692">
        <f t="shared" si="21"/>
        <v>-0.18763514438728063</v>
      </c>
    </row>
    <row r="693" spans="1:8" x14ac:dyDescent="0.25">
      <c r="A693" s="4" t="s">
        <v>8</v>
      </c>
      <c r="B693" s="5">
        <v>42696</v>
      </c>
      <c r="C693" s="3">
        <v>21</v>
      </c>
      <c r="D693" s="3">
        <v>171</v>
      </c>
      <c r="E693" s="3">
        <v>68737.699000000008</v>
      </c>
      <c r="F693">
        <f>VLOOKUP(YEAR(B693),'Frozen Customer Counts'!A:B,2,FALSE)</f>
        <v>876438</v>
      </c>
      <c r="G693">
        <f t="shared" si="20"/>
        <v>7.8428478683032918E-2</v>
      </c>
      <c r="H693">
        <f t="shared" si="21"/>
        <v>-2.5455681690764687</v>
      </c>
    </row>
    <row r="694" spans="1:8" x14ac:dyDescent="0.25">
      <c r="A694" s="4" t="s">
        <v>8</v>
      </c>
      <c r="B694" s="5">
        <v>42697</v>
      </c>
      <c r="C694" s="3">
        <v>62</v>
      </c>
      <c r="D694" s="3">
        <v>2347</v>
      </c>
      <c r="E694" s="3">
        <v>449949.81400000019</v>
      </c>
      <c r="F694">
        <f>VLOOKUP(YEAR(B694),'Frozen Customer Counts'!A:B,2,FALSE)</f>
        <v>876438</v>
      </c>
      <c r="G694">
        <f t="shared" si="20"/>
        <v>0.51338464785871929</v>
      </c>
      <c r="H694">
        <f t="shared" si="21"/>
        <v>-0.6667299138774343</v>
      </c>
    </row>
    <row r="695" spans="1:8" x14ac:dyDescent="0.25">
      <c r="A695" s="4" t="s">
        <v>8</v>
      </c>
      <c r="B695" s="5">
        <v>42698</v>
      </c>
      <c r="C695" s="3">
        <v>31</v>
      </c>
      <c r="D695" s="3">
        <v>767</v>
      </c>
      <c r="E695" s="3">
        <v>66026.165999999997</v>
      </c>
      <c r="F695">
        <f>VLOOKUP(YEAR(B695),'Frozen Customer Counts'!A:B,2,FALSE)</f>
        <v>876438</v>
      </c>
      <c r="G695">
        <f t="shared" si="20"/>
        <v>7.5334668282297207E-2</v>
      </c>
      <c r="H695">
        <f t="shared" si="21"/>
        <v>-2.5858148479735008</v>
      </c>
    </row>
    <row r="696" spans="1:8" x14ac:dyDescent="0.25">
      <c r="A696" s="4" t="s">
        <v>8</v>
      </c>
      <c r="B696" s="5">
        <v>42699</v>
      </c>
      <c r="C696" s="3">
        <v>23</v>
      </c>
      <c r="D696" s="3">
        <v>74</v>
      </c>
      <c r="E696" s="3">
        <v>9259.9510000000009</v>
      </c>
      <c r="F696">
        <f>VLOOKUP(YEAR(B696),'Frozen Customer Counts'!A:B,2,FALSE)</f>
        <v>876438</v>
      </c>
      <c r="G696">
        <f t="shared" si="20"/>
        <v>1.0565437600834287E-2</v>
      </c>
      <c r="H696">
        <f t="shared" si="21"/>
        <v>-4.5501672089106284</v>
      </c>
    </row>
    <row r="697" spans="1:8" x14ac:dyDescent="0.25">
      <c r="A697" s="4" t="s">
        <v>8</v>
      </c>
      <c r="B697" s="5">
        <v>42700</v>
      </c>
      <c r="C697" s="3">
        <v>19</v>
      </c>
      <c r="D697" s="3">
        <v>511</v>
      </c>
      <c r="E697" s="3">
        <v>69384.183999999994</v>
      </c>
      <c r="F697">
        <f>VLOOKUP(YEAR(B697),'Frozen Customer Counts'!A:B,2,FALSE)</f>
        <v>876438</v>
      </c>
      <c r="G697">
        <f t="shared" si="20"/>
        <v>7.9166106444494636E-2</v>
      </c>
      <c r="H697">
        <f t="shared" si="21"/>
        <v>-2.5362070206911835</v>
      </c>
    </row>
    <row r="698" spans="1:8" x14ac:dyDescent="0.25">
      <c r="A698" s="4" t="s">
        <v>8</v>
      </c>
      <c r="B698" s="5">
        <v>42701</v>
      </c>
      <c r="C698" s="3">
        <v>25</v>
      </c>
      <c r="D698" s="3">
        <v>1826</v>
      </c>
      <c r="E698" s="3">
        <v>108275.26699999996</v>
      </c>
      <c r="F698">
        <f>VLOOKUP(YEAR(B698),'Frozen Customer Counts'!A:B,2,FALSE)</f>
        <v>876438</v>
      </c>
      <c r="G698">
        <f t="shared" si="20"/>
        <v>0.12354013290158569</v>
      </c>
      <c r="H698">
        <f t="shared" si="21"/>
        <v>-2.0911892129371927</v>
      </c>
    </row>
    <row r="699" spans="1:8" x14ac:dyDescent="0.25">
      <c r="A699" s="4" t="s">
        <v>8</v>
      </c>
      <c r="B699" s="5">
        <v>42702</v>
      </c>
      <c r="C699" s="3">
        <v>38</v>
      </c>
      <c r="D699" s="3">
        <v>915</v>
      </c>
      <c r="E699" s="3">
        <v>190104.78</v>
      </c>
      <c r="F699">
        <f>VLOOKUP(YEAR(B699),'Frozen Customer Counts'!A:B,2,FALSE)</f>
        <v>876438</v>
      </c>
      <c r="G699">
        <f t="shared" si="20"/>
        <v>0.21690613597310934</v>
      </c>
      <c r="H699">
        <f t="shared" si="21"/>
        <v>-1.5282905721390758</v>
      </c>
    </row>
    <row r="700" spans="1:8" x14ac:dyDescent="0.25">
      <c r="A700" s="4" t="s">
        <v>8</v>
      </c>
      <c r="B700" s="5">
        <v>42703</v>
      </c>
      <c r="C700" s="3">
        <v>22</v>
      </c>
      <c r="D700" s="3">
        <v>3266</v>
      </c>
      <c r="E700" s="3">
        <v>309359.33499999996</v>
      </c>
      <c r="F700">
        <f>VLOOKUP(YEAR(B700),'Frozen Customer Counts'!A:B,2,FALSE)</f>
        <v>876438</v>
      </c>
      <c r="G700">
        <f t="shared" si="20"/>
        <v>0.35297343907954692</v>
      </c>
      <c r="H700">
        <f t="shared" si="21"/>
        <v>-1.0413624682804838</v>
      </c>
    </row>
    <row r="701" spans="1:8" x14ac:dyDescent="0.25">
      <c r="A701" s="4" t="s">
        <v>8</v>
      </c>
      <c r="B701" s="5">
        <v>42704</v>
      </c>
      <c r="C701" s="3">
        <v>28</v>
      </c>
      <c r="D701" s="3">
        <v>4808</v>
      </c>
      <c r="E701" s="3">
        <v>74106.118000000002</v>
      </c>
      <c r="F701">
        <f>VLOOKUP(YEAR(B701),'Frozen Customer Counts'!A:B,2,FALSE)</f>
        <v>876438</v>
      </c>
      <c r="G701">
        <f t="shared" si="20"/>
        <v>8.455374824003524E-2</v>
      </c>
      <c r="H701">
        <f t="shared" si="21"/>
        <v>-2.4703678729816652</v>
      </c>
    </row>
    <row r="702" spans="1:8" x14ac:dyDescent="0.25">
      <c r="A702" s="4" t="s">
        <v>8</v>
      </c>
      <c r="B702" s="5">
        <v>42705</v>
      </c>
      <c r="C702" s="3">
        <v>36</v>
      </c>
      <c r="D702" s="3">
        <v>8348</v>
      </c>
      <c r="E702" s="3">
        <v>145395.149</v>
      </c>
      <c r="F702">
        <f>VLOOKUP(YEAR(B702),'Frozen Customer Counts'!A:B,2,FALSE)</f>
        <v>876438</v>
      </c>
      <c r="G702">
        <f t="shared" si="20"/>
        <v>0.1658932508631529</v>
      </c>
      <c r="H702">
        <f t="shared" si="21"/>
        <v>-1.7964107645713614</v>
      </c>
    </row>
    <row r="703" spans="1:8" x14ac:dyDescent="0.25">
      <c r="A703" s="4" t="s">
        <v>8</v>
      </c>
      <c r="B703" s="5">
        <v>42706</v>
      </c>
      <c r="C703" s="3">
        <v>17</v>
      </c>
      <c r="D703" s="3">
        <v>670</v>
      </c>
      <c r="E703" s="3">
        <v>43508.495000000003</v>
      </c>
      <c r="F703">
        <f>VLOOKUP(YEAR(B703),'Frozen Customer Counts'!A:B,2,FALSE)</f>
        <v>876438</v>
      </c>
      <c r="G703">
        <f t="shared" si="20"/>
        <v>4.9642410529894876E-2</v>
      </c>
      <c r="H703">
        <f t="shared" si="21"/>
        <v>-3.0029097595931757</v>
      </c>
    </row>
    <row r="704" spans="1:8" x14ac:dyDescent="0.25">
      <c r="A704" s="4" t="s">
        <v>8</v>
      </c>
      <c r="B704" s="5">
        <v>42707</v>
      </c>
      <c r="C704" s="3">
        <v>21</v>
      </c>
      <c r="D704" s="3">
        <v>357</v>
      </c>
      <c r="E704" s="3">
        <v>58212.160000000003</v>
      </c>
      <c r="F704">
        <f>VLOOKUP(YEAR(B704),'Frozen Customer Counts'!A:B,2,FALSE)</f>
        <v>876438</v>
      </c>
      <c r="G704">
        <f t="shared" si="20"/>
        <v>6.6419027928957902E-2</v>
      </c>
      <c r="H704">
        <f t="shared" si="21"/>
        <v>-2.711771698356563</v>
      </c>
    </row>
    <row r="705" spans="1:8" x14ac:dyDescent="0.25">
      <c r="A705" s="4" t="s">
        <v>8</v>
      </c>
      <c r="B705" s="5">
        <v>42708</v>
      </c>
      <c r="C705" s="3">
        <v>11</v>
      </c>
      <c r="D705" s="3">
        <v>262</v>
      </c>
      <c r="E705" s="3">
        <v>19269.484000000004</v>
      </c>
      <c r="F705">
        <f>VLOOKUP(YEAR(B705),'Frozen Customer Counts'!A:B,2,FALSE)</f>
        <v>876438</v>
      </c>
      <c r="G705">
        <f t="shared" si="20"/>
        <v>2.1986134786488039E-2</v>
      </c>
      <c r="H705">
        <f t="shared" si="21"/>
        <v>-3.8173432612844445</v>
      </c>
    </row>
    <row r="706" spans="1:8" x14ac:dyDescent="0.25">
      <c r="A706" s="4" t="s">
        <v>8</v>
      </c>
      <c r="B706" s="5">
        <v>42709</v>
      </c>
      <c r="C706" s="3">
        <v>32</v>
      </c>
      <c r="D706" s="3">
        <v>2136</v>
      </c>
      <c r="E706" s="3">
        <v>187741.315</v>
      </c>
      <c r="F706">
        <f>VLOOKUP(YEAR(B706),'Frozen Customer Counts'!A:B,2,FALSE)</f>
        <v>876438</v>
      </c>
      <c r="G706">
        <f t="shared" si="20"/>
        <v>0.21420946490225207</v>
      </c>
      <c r="H706">
        <f t="shared" si="21"/>
        <v>-1.5408009347259846</v>
      </c>
    </row>
    <row r="707" spans="1:8" x14ac:dyDescent="0.25">
      <c r="A707" s="4" t="s">
        <v>8</v>
      </c>
      <c r="B707" s="5">
        <v>42710</v>
      </c>
      <c r="C707" s="3">
        <v>22</v>
      </c>
      <c r="D707" s="3">
        <v>965</v>
      </c>
      <c r="E707" s="3">
        <v>141183.23499999999</v>
      </c>
      <c r="F707">
        <f>VLOOKUP(YEAR(B707),'Frozen Customer Counts'!A:B,2,FALSE)</f>
        <v>876438</v>
      </c>
      <c r="G707">
        <f t="shared" ref="G707:G770" si="22">E707/F707</f>
        <v>0.16108753271765941</v>
      </c>
      <c r="H707">
        <f t="shared" ref="H707:H770" si="23">LN(G707)</f>
        <v>-1.8258073802627555</v>
      </c>
    </row>
    <row r="708" spans="1:8" x14ac:dyDescent="0.25">
      <c r="A708" s="4" t="s">
        <v>8</v>
      </c>
      <c r="B708" s="5">
        <v>42711</v>
      </c>
      <c r="C708" s="3">
        <v>16</v>
      </c>
      <c r="D708" s="3">
        <v>231</v>
      </c>
      <c r="E708" s="3">
        <v>21043.698000000004</v>
      </c>
      <c r="F708">
        <f>VLOOKUP(YEAR(B708),'Frozen Customer Counts'!A:B,2,FALSE)</f>
        <v>876438</v>
      </c>
      <c r="G708">
        <f t="shared" si="22"/>
        <v>2.4010481060839448E-2</v>
      </c>
      <c r="H708">
        <f t="shared" si="23"/>
        <v>-3.7292648330963187</v>
      </c>
    </row>
    <row r="709" spans="1:8" x14ac:dyDescent="0.25">
      <c r="A709" s="4" t="s">
        <v>8</v>
      </c>
      <c r="B709" s="5">
        <v>42712</v>
      </c>
      <c r="C709" s="3">
        <v>21</v>
      </c>
      <c r="D709" s="3">
        <v>767</v>
      </c>
      <c r="E709" s="3">
        <v>63727.097999999984</v>
      </c>
      <c r="F709">
        <f>VLOOKUP(YEAR(B709),'Frozen Customer Counts'!A:B,2,FALSE)</f>
        <v>876438</v>
      </c>
      <c r="G709">
        <f t="shared" si="22"/>
        <v>7.2711473030607959E-2</v>
      </c>
      <c r="H709">
        <f t="shared" si="23"/>
        <v>-2.621256093543014</v>
      </c>
    </row>
    <row r="710" spans="1:8" x14ac:dyDescent="0.25">
      <c r="A710" s="4" t="s">
        <v>8</v>
      </c>
      <c r="B710" s="5">
        <v>42713</v>
      </c>
      <c r="C710" s="3">
        <v>18</v>
      </c>
      <c r="D710" s="3">
        <v>3754</v>
      </c>
      <c r="E710" s="3">
        <v>183858</v>
      </c>
      <c r="F710">
        <f>VLOOKUP(YEAR(B710),'Frozen Customer Counts'!A:B,2,FALSE)</f>
        <v>876438</v>
      </c>
      <c r="G710">
        <f t="shared" si="22"/>
        <v>0.20977867230768177</v>
      </c>
      <c r="H710">
        <f t="shared" si="23"/>
        <v>-1.5617022454434342</v>
      </c>
    </row>
    <row r="711" spans="1:8" x14ac:dyDescent="0.25">
      <c r="A711" s="4" t="s">
        <v>8</v>
      </c>
      <c r="B711" s="5">
        <v>42714</v>
      </c>
      <c r="C711" s="3">
        <v>22</v>
      </c>
      <c r="D711" s="3">
        <v>517</v>
      </c>
      <c r="E711" s="3">
        <v>119411.68899999998</v>
      </c>
      <c r="F711">
        <f>VLOOKUP(YEAR(B711),'Frozen Customer Counts'!A:B,2,FALSE)</f>
        <v>876438</v>
      </c>
      <c r="G711">
        <f t="shared" si="22"/>
        <v>0.136246590175232</v>
      </c>
      <c r="H711">
        <f t="shared" si="23"/>
        <v>-1.9932888719887745</v>
      </c>
    </row>
    <row r="712" spans="1:8" x14ac:dyDescent="0.25">
      <c r="A712" s="4" t="s">
        <v>8</v>
      </c>
      <c r="B712" s="5">
        <v>42715</v>
      </c>
      <c r="C712" s="3">
        <v>21</v>
      </c>
      <c r="D712" s="3">
        <v>929</v>
      </c>
      <c r="E712" s="3">
        <v>267477.49700000003</v>
      </c>
      <c r="F712">
        <f>VLOOKUP(YEAR(B712),'Frozen Customer Counts'!A:B,2,FALSE)</f>
        <v>876438</v>
      </c>
      <c r="G712">
        <f t="shared" si="22"/>
        <v>0.3051870149400186</v>
      </c>
      <c r="H712">
        <f t="shared" si="23"/>
        <v>-1.1868305265450358</v>
      </c>
    </row>
    <row r="713" spans="1:8" x14ac:dyDescent="0.25">
      <c r="A713" s="4" t="s">
        <v>8</v>
      </c>
      <c r="B713" s="5">
        <v>42716</v>
      </c>
      <c r="C713" s="3">
        <v>25</v>
      </c>
      <c r="D713" s="3">
        <v>528</v>
      </c>
      <c r="E713" s="3">
        <v>112741.01700000002</v>
      </c>
      <c r="F713">
        <f>VLOOKUP(YEAR(B713),'Frozen Customer Counts'!A:B,2,FALSE)</f>
        <v>876438</v>
      </c>
      <c r="G713">
        <f t="shared" si="22"/>
        <v>0.12863547335921083</v>
      </c>
      <c r="H713">
        <f t="shared" si="23"/>
        <v>-2.050772662609579</v>
      </c>
    </row>
    <row r="714" spans="1:8" x14ac:dyDescent="0.25">
      <c r="A714" s="4" t="s">
        <v>8</v>
      </c>
      <c r="B714" s="5">
        <v>42717</v>
      </c>
      <c r="C714" s="3">
        <v>14</v>
      </c>
      <c r="D714" s="3">
        <v>3087</v>
      </c>
      <c r="E714" s="3">
        <v>796582.76600000006</v>
      </c>
      <c r="F714">
        <f>VLOOKUP(YEAR(B714),'Frozen Customer Counts'!A:B,2,FALSE)</f>
        <v>876438</v>
      </c>
      <c r="G714">
        <f t="shared" si="22"/>
        <v>0.90888661377074031</v>
      </c>
      <c r="H714">
        <f t="shared" si="23"/>
        <v>-9.5534929910923716E-2</v>
      </c>
    </row>
    <row r="715" spans="1:8" x14ac:dyDescent="0.25">
      <c r="A715" s="4" t="s">
        <v>8</v>
      </c>
      <c r="B715" s="5">
        <v>42718</v>
      </c>
      <c r="C715" s="3">
        <v>24</v>
      </c>
      <c r="D715" s="3">
        <v>2104</v>
      </c>
      <c r="E715" s="3">
        <v>241602.93299999999</v>
      </c>
      <c r="F715">
        <f>VLOOKUP(YEAR(B715),'Frozen Customer Counts'!A:B,2,FALSE)</f>
        <v>876438</v>
      </c>
      <c r="G715">
        <f t="shared" si="22"/>
        <v>0.27566460263019177</v>
      </c>
      <c r="H715">
        <f t="shared" si="23"/>
        <v>-1.2885703600904084</v>
      </c>
    </row>
    <row r="716" spans="1:8" x14ac:dyDescent="0.25">
      <c r="A716" s="4" t="s">
        <v>8</v>
      </c>
      <c r="B716" s="5">
        <v>42719</v>
      </c>
      <c r="C716" s="3">
        <v>38</v>
      </c>
      <c r="D716" s="3">
        <v>10880</v>
      </c>
      <c r="E716" s="3">
        <v>344938.29700000002</v>
      </c>
      <c r="F716">
        <f>VLOOKUP(YEAR(B716),'Frozen Customer Counts'!A:B,2,FALSE)</f>
        <v>876438</v>
      </c>
      <c r="G716">
        <f t="shared" si="22"/>
        <v>0.3935683950262312</v>
      </c>
      <c r="H716">
        <f t="shared" si="23"/>
        <v>-0.93250041421748386</v>
      </c>
    </row>
    <row r="717" spans="1:8" x14ac:dyDescent="0.25">
      <c r="A717" s="4" t="s">
        <v>8</v>
      </c>
      <c r="B717" s="5">
        <v>42720</v>
      </c>
      <c r="C717" s="3">
        <v>126</v>
      </c>
      <c r="D717" s="3">
        <v>13206</v>
      </c>
      <c r="E717" s="3">
        <v>2158105.9460000005</v>
      </c>
      <c r="F717">
        <f>VLOOKUP(YEAR(B717),'Frozen Customer Counts'!A:B,2,FALSE)</f>
        <v>876438</v>
      </c>
      <c r="G717">
        <f t="shared" si="22"/>
        <v>2.4623600825158203</v>
      </c>
      <c r="H717">
        <f t="shared" si="23"/>
        <v>0.90112027316691468</v>
      </c>
    </row>
    <row r="718" spans="1:8" x14ac:dyDescent="0.25">
      <c r="A718" s="4" t="s">
        <v>8</v>
      </c>
      <c r="B718" s="5">
        <v>42721</v>
      </c>
      <c r="C718" s="3">
        <v>39</v>
      </c>
      <c r="D718" s="3">
        <v>1741</v>
      </c>
      <c r="E718" s="3">
        <v>299853.39299999998</v>
      </c>
      <c r="F718">
        <f>VLOOKUP(YEAR(B718),'Frozen Customer Counts'!A:B,2,FALSE)</f>
        <v>876438</v>
      </c>
      <c r="G718">
        <f t="shared" si="22"/>
        <v>0.34212733017053115</v>
      </c>
      <c r="H718">
        <f t="shared" si="23"/>
        <v>-1.0725723007697165</v>
      </c>
    </row>
    <row r="719" spans="1:8" x14ac:dyDescent="0.25">
      <c r="A719" s="4" t="s">
        <v>8</v>
      </c>
      <c r="B719" s="5">
        <v>42722</v>
      </c>
      <c r="C719" s="3">
        <v>15</v>
      </c>
      <c r="D719" s="3">
        <v>369</v>
      </c>
      <c r="E719" s="3">
        <v>48862.785000000003</v>
      </c>
      <c r="F719">
        <f>VLOOKUP(YEAR(B719),'Frozen Customer Counts'!A:B,2,FALSE)</f>
        <v>876438</v>
      </c>
      <c r="G719">
        <f t="shared" si="22"/>
        <v>5.5751559151930891E-2</v>
      </c>
      <c r="H719">
        <f t="shared" si="23"/>
        <v>-2.8868499021821958</v>
      </c>
    </row>
    <row r="720" spans="1:8" x14ac:dyDescent="0.25">
      <c r="A720" s="4" t="s">
        <v>8</v>
      </c>
      <c r="B720" s="5">
        <v>42723</v>
      </c>
      <c r="C720" s="3">
        <v>27</v>
      </c>
      <c r="D720" s="3">
        <v>2908</v>
      </c>
      <c r="E720" s="3">
        <v>133150.63100000002</v>
      </c>
      <c r="F720">
        <f>VLOOKUP(YEAR(B720),'Frozen Customer Counts'!A:B,2,FALSE)</f>
        <v>876438</v>
      </c>
      <c r="G720">
        <f t="shared" si="22"/>
        <v>0.15192247597662359</v>
      </c>
      <c r="H720">
        <f t="shared" si="23"/>
        <v>-1.884384914713183</v>
      </c>
    </row>
    <row r="721" spans="1:8" x14ac:dyDescent="0.25">
      <c r="A721" s="4" t="s">
        <v>8</v>
      </c>
      <c r="B721" s="5">
        <v>42724</v>
      </c>
      <c r="C721" s="3">
        <v>23</v>
      </c>
      <c r="D721" s="3">
        <v>637</v>
      </c>
      <c r="E721" s="3">
        <v>79547.819000000003</v>
      </c>
      <c r="F721">
        <f>VLOOKUP(YEAR(B721),'Frozen Customer Counts'!A:B,2,FALSE)</f>
        <v>876438</v>
      </c>
      <c r="G721">
        <f t="shared" si="22"/>
        <v>9.0762631241456906E-2</v>
      </c>
      <c r="H721">
        <f t="shared" si="23"/>
        <v>-2.3995076282891361</v>
      </c>
    </row>
    <row r="722" spans="1:8" x14ac:dyDescent="0.25">
      <c r="A722" s="4" t="s">
        <v>8</v>
      </c>
      <c r="B722" s="5">
        <v>42725</v>
      </c>
      <c r="C722" s="3">
        <v>38</v>
      </c>
      <c r="D722" s="3">
        <v>5758</v>
      </c>
      <c r="E722" s="3">
        <v>656206.6540000001</v>
      </c>
      <c r="F722">
        <f>VLOOKUP(YEAR(B722),'Frozen Customer Counts'!A:B,2,FALSE)</f>
        <v>876438</v>
      </c>
      <c r="G722">
        <f t="shared" si="22"/>
        <v>0.74871999388433652</v>
      </c>
      <c r="H722">
        <f t="shared" si="23"/>
        <v>-0.28939020530129433</v>
      </c>
    </row>
    <row r="723" spans="1:8" x14ac:dyDescent="0.25">
      <c r="A723" s="4" t="s">
        <v>8</v>
      </c>
      <c r="B723" s="5">
        <v>42726</v>
      </c>
      <c r="C723" s="3">
        <v>24</v>
      </c>
      <c r="D723" s="3">
        <v>2467</v>
      </c>
      <c r="E723" s="3">
        <v>246950.649</v>
      </c>
      <c r="F723">
        <f>VLOOKUP(YEAR(B723),'Frozen Customer Counts'!A:B,2,FALSE)</f>
        <v>876438</v>
      </c>
      <c r="G723">
        <f t="shared" si="22"/>
        <v>0.28176625043642561</v>
      </c>
      <c r="H723">
        <f t="shared" si="23"/>
        <v>-1.2666774509325012</v>
      </c>
    </row>
    <row r="724" spans="1:8" x14ac:dyDescent="0.25">
      <c r="A724" s="4" t="s">
        <v>8</v>
      </c>
      <c r="B724" s="5">
        <v>42727</v>
      </c>
      <c r="C724" s="3">
        <v>17</v>
      </c>
      <c r="D724" s="3">
        <v>401</v>
      </c>
      <c r="E724" s="3">
        <v>21969.316000000006</v>
      </c>
      <c r="F724">
        <f>VLOOKUP(YEAR(B724),'Frozen Customer Counts'!A:B,2,FALSE)</f>
        <v>876438</v>
      </c>
      <c r="G724">
        <f t="shared" si="22"/>
        <v>2.5066594556602984E-2</v>
      </c>
      <c r="H724">
        <f t="shared" si="23"/>
        <v>-3.6862192134298541</v>
      </c>
    </row>
    <row r="725" spans="1:8" x14ac:dyDescent="0.25">
      <c r="A725" s="4" t="s">
        <v>8</v>
      </c>
      <c r="B725" s="5">
        <v>42728</v>
      </c>
      <c r="C725" s="3">
        <v>39</v>
      </c>
      <c r="D725" s="3">
        <v>1469</v>
      </c>
      <c r="E725" s="3">
        <v>211744.04000000004</v>
      </c>
      <c r="F725">
        <f>VLOOKUP(YEAR(B725),'Frozen Customer Counts'!A:B,2,FALSE)</f>
        <v>876438</v>
      </c>
      <c r="G725">
        <f t="shared" si="22"/>
        <v>0.24159614256798545</v>
      </c>
      <c r="H725">
        <f t="shared" si="23"/>
        <v>-1.4204877792410513</v>
      </c>
    </row>
    <row r="726" spans="1:8" x14ac:dyDescent="0.25">
      <c r="A726" s="4" t="s">
        <v>8</v>
      </c>
      <c r="B726" s="5">
        <v>42729</v>
      </c>
      <c r="C726" s="3">
        <v>35</v>
      </c>
      <c r="D726" s="3">
        <v>2755</v>
      </c>
      <c r="E726" s="3">
        <v>348447.853</v>
      </c>
      <c r="F726">
        <f>VLOOKUP(YEAR(B726),'Frozen Customer Counts'!A:B,2,FALSE)</f>
        <v>876438</v>
      </c>
      <c r="G726">
        <f t="shared" si="22"/>
        <v>0.39757273532183679</v>
      </c>
      <c r="H726">
        <f t="shared" si="23"/>
        <v>-0.92237737968517619</v>
      </c>
    </row>
    <row r="727" spans="1:8" x14ac:dyDescent="0.25">
      <c r="A727" s="4" t="s">
        <v>8</v>
      </c>
      <c r="B727" s="5">
        <v>42730</v>
      </c>
      <c r="C727" s="3">
        <v>25</v>
      </c>
      <c r="D727" s="3">
        <v>3239</v>
      </c>
      <c r="E727" s="3">
        <v>371697.33300000004</v>
      </c>
      <c r="F727">
        <f>VLOOKUP(YEAR(B727),'Frozen Customer Counts'!A:B,2,FALSE)</f>
        <v>876438</v>
      </c>
      <c r="G727">
        <f t="shared" si="22"/>
        <v>0.42409997398561</v>
      </c>
      <c r="H727">
        <f t="shared" si="23"/>
        <v>-0.85778606384182021</v>
      </c>
    </row>
    <row r="728" spans="1:8" x14ac:dyDescent="0.25">
      <c r="A728" s="4" t="s">
        <v>8</v>
      </c>
      <c r="B728" s="5">
        <v>42731</v>
      </c>
      <c r="C728" s="3">
        <v>36</v>
      </c>
      <c r="D728" s="3">
        <v>602</v>
      </c>
      <c r="E728" s="3">
        <v>75111.603000000017</v>
      </c>
      <c r="F728">
        <f>VLOOKUP(YEAR(B728),'Frozen Customer Counts'!A:B,2,FALSE)</f>
        <v>876438</v>
      </c>
      <c r="G728">
        <f t="shared" si="22"/>
        <v>8.5700988546822496E-2</v>
      </c>
      <c r="H728">
        <f t="shared" si="23"/>
        <v>-2.4568909184761729</v>
      </c>
    </row>
    <row r="729" spans="1:8" x14ac:dyDescent="0.25">
      <c r="A729" s="4" t="s">
        <v>8</v>
      </c>
      <c r="B729" s="5">
        <v>42732</v>
      </c>
      <c r="C729" s="3">
        <v>23</v>
      </c>
      <c r="D729" s="3">
        <v>1799</v>
      </c>
      <c r="E729" s="3">
        <v>317388.9850000001</v>
      </c>
      <c r="F729">
        <f>VLOOKUP(YEAR(B729),'Frozen Customer Counts'!A:B,2,FALSE)</f>
        <v>876438</v>
      </c>
      <c r="G729">
        <f t="shared" si="22"/>
        <v>0.36213512535969472</v>
      </c>
      <c r="H729">
        <f t="shared" si="23"/>
        <v>-1.015737862331656</v>
      </c>
    </row>
    <row r="730" spans="1:8" x14ac:dyDescent="0.25">
      <c r="A730" s="4" t="s">
        <v>8</v>
      </c>
      <c r="B730" s="5">
        <v>42733</v>
      </c>
      <c r="C730" s="3">
        <v>12</v>
      </c>
      <c r="D730" s="3">
        <v>1299</v>
      </c>
      <c r="E730" s="3">
        <v>38908.799999999996</v>
      </c>
      <c r="F730">
        <f>VLOOKUP(YEAR(B730),'Frozen Customer Counts'!A:B,2,FALSE)</f>
        <v>876438</v>
      </c>
      <c r="G730">
        <f t="shared" si="22"/>
        <v>4.4394241235546604E-2</v>
      </c>
      <c r="H730">
        <f t="shared" si="23"/>
        <v>-3.1146455198580805</v>
      </c>
    </row>
    <row r="731" spans="1:8" x14ac:dyDescent="0.25">
      <c r="A731" s="4" t="s">
        <v>8</v>
      </c>
      <c r="B731" s="5">
        <v>42734</v>
      </c>
      <c r="C731" s="3">
        <v>17</v>
      </c>
      <c r="D731" s="3">
        <v>141</v>
      </c>
      <c r="E731" s="3">
        <v>8449.3389999999999</v>
      </c>
      <c r="F731">
        <f>VLOOKUP(YEAR(B731),'Frozen Customer Counts'!A:B,2,FALSE)</f>
        <v>876438</v>
      </c>
      <c r="G731">
        <f t="shared" si="22"/>
        <v>9.640543883309486E-3</v>
      </c>
      <c r="H731">
        <f t="shared" si="23"/>
        <v>-4.6417777525207544</v>
      </c>
    </row>
    <row r="732" spans="1:8" x14ac:dyDescent="0.25">
      <c r="A732" s="4" t="s">
        <v>8</v>
      </c>
      <c r="B732" s="5">
        <v>42735</v>
      </c>
      <c r="C732" s="3">
        <v>17</v>
      </c>
      <c r="D732" s="3">
        <v>1551</v>
      </c>
      <c r="E732" s="3">
        <v>43644.049999999996</v>
      </c>
      <c r="F732">
        <f>VLOOKUP(YEAR(B732),'Frozen Customer Counts'!A:B,2,FALSE)</f>
        <v>876438</v>
      </c>
      <c r="G732">
        <f t="shared" si="22"/>
        <v>4.9797076347670909E-2</v>
      </c>
      <c r="H732">
        <f t="shared" si="23"/>
        <v>-2.9997990045529987</v>
      </c>
    </row>
    <row r="733" spans="1:8" x14ac:dyDescent="0.25">
      <c r="A733" s="4" t="s">
        <v>8</v>
      </c>
      <c r="B733" s="5">
        <v>42736</v>
      </c>
      <c r="C733" s="3">
        <v>10</v>
      </c>
      <c r="D733" s="3">
        <v>29</v>
      </c>
      <c r="E733" s="3">
        <v>3181.0839999999998</v>
      </c>
      <c r="F733">
        <f>VLOOKUP(YEAR(B733),'Frozen Customer Counts'!A:B,2,FALSE)</f>
        <v>897258</v>
      </c>
      <c r="G733">
        <f t="shared" si="22"/>
        <v>3.5453392446765587E-3</v>
      </c>
      <c r="H733">
        <f t="shared" si="23"/>
        <v>-5.642121426911924</v>
      </c>
    </row>
    <row r="734" spans="1:8" x14ac:dyDescent="0.25">
      <c r="A734" s="4" t="s">
        <v>8</v>
      </c>
      <c r="B734" s="5">
        <v>42737</v>
      </c>
      <c r="C734" s="3">
        <v>29</v>
      </c>
      <c r="D734" s="3">
        <v>797</v>
      </c>
      <c r="E734" s="3">
        <v>139121.95399999997</v>
      </c>
      <c r="F734">
        <f>VLOOKUP(YEAR(B734),'Frozen Customer Counts'!A:B,2,FALSE)</f>
        <v>897258</v>
      </c>
      <c r="G734">
        <f t="shared" si="22"/>
        <v>0.15505234168990409</v>
      </c>
      <c r="H734">
        <f t="shared" si="23"/>
        <v>-1.8639925307447973</v>
      </c>
    </row>
    <row r="735" spans="1:8" x14ac:dyDescent="0.25">
      <c r="A735" s="4" t="s">
        <v>8</v>
      </c>
      <c r="B735" s="5">
        <v>42738</v>
      </c>
      <c r="C735" s="3">
        <v>33</v>
      </c>
      <c r="D735" s="3">
        <v>379</v>
      </c>
      <c r="E735" s="3">
        <v>144257.28899999996</v>
      </c>
      <c r="F735">
        <f>VLOOKUP(YEAR(B735),'Frozen Customer Counts'!A:B,2,FALSE)</f>
        <v>897258</v>
      </c>
      <c r="G735">
        <f t="shared" si="22"/>
        <v>0.16077570665293589</v>
      </c>
      <c r="H735">
        <f t="shared" si="23"/>
        <v>-1.8277450116797116</v>
      </c>
    </row>
    <row r="736" spans="1:8" x14ac:dyDescent="0.25">
      <c r="A736" s="4" t="s">
        <v>8</v>
      </c>
      <c r="B736" s="5">
        <v>42739</v>
      </c>
      <c r="C736" s="3">
        <v>22</v>
      </c>
      <c r="D736" s="3">
        <v>1679</v>
      </c>
      <c r="E736" s="3">
        <v>270956.69400000002</v>
      </c>
      <c r="F736">
        <f>VLOOKUP(YEAR(B736),'Frozen Customer Counts'!A:B,2,FALSE)</f>
        <v>897258</v>
      </c>
      <c r="G736">
        <f t="shared" si="22"/>
        <v>0.30198303497990547</v>
      </c>
      <c r="H736">
        <f t="shared" si="23"/>
        <v>-1.1973844387484003</v>
      </c>
    </row>
    <row r="737" spans="1:8" x14ac:dyDescent="0.25">
      <c r="A737" s="4" t="s">
        <v>8</v>
      </c>
      <c r="B737" s="5">
        <v>42740</v>
      </c>
      <c r="C737" s="3">
        <v>27</v>
      </c>
      <c r="D737" s="3">
        <v>265</v>
      </c>
      <c r="E737" s="3">
        <v>29345.732999999993</v>
      </c>
      <c r="F737">
        <f>VLOOKUP(YEAR(B737),'Frozen Customer Counts'!A:B,2,FALSE)</f>
        <v>897258</v>
      </c>
      <c r="G737">
        <f t="shared" si="22"/>
        <v>3.270601432363935E-2</v>
      </c>
      <c r="H737">
        <f t="shared" si="23"/>
        <v>-3.4201962937206076</v>
      </c>
    </row>
    <row r="738" spans="1:8" x14ac:dyDescent="0.25">
      <c r="A738" s="4" t="s">
        <v>8</v>
      </c>
      <c r="B738" s="5">
        <v>42741</v>
      </c>
      <c r="C738" s="3">
        <v>22</v>
      </c>
      <c r="D738" s="3">
        <v>3098</v>
      </c>
      <c r="E738" s="3">
        <v>492125.32999999996</v>
      </c>
      <c r="F738">
        <f>VLOOKUP(YEAR(B738),'Frozen Customer Counts'!A:B,2,FALSE)</f>
        <v>897258</v>
      </c>
      <c r="G738">
        <f t="shared" si="22"/>
        <v>0.54847694865913699</v>
      </c>
      <c r="H738">
        <f t="shared" si="23"/>
        <v>-0.60061002629557791</v>
      </c>
    </row>
    <row r="739" spans="1:8" x14ac:dyDescent="0.25">
      <c r="A739" s="4" t="s">
        <v>8</v>
      </c>
      <c r="B739" s="5">
        <v>42742</v>
      </c>
      <c r="C739" s="3">
        <v>17</v>
      </c>
      <c r="D739" s="3">
        <v>235</v>
      </c>
      <c r="E739" s="3">
        <v>59190.133999999998</v>
      </c>
      <c r="F739">
        <f>VLOOKUP(YEAR(B739),'Frozen Customer Counts'!A:B,2,FALSE)</f>
        <v>897258</v>
      </c>
      <c r="G739">
        <f t="shared" si="22"/>
        <v>6.5967797445104975E-2</v>
      </c>
      <c r="H739">
        <f t="shared" si="23"/>
        <v>-2.7185885735245963</v>
      </c>
    </row>
    <row r="740" spans="1:8" x14ac:dyDescent="0.25">
      <c r="A740" s="4" t="s">
        <v>8</v>
      </c>
      <c r="B740" s="5">
        <v>42743</v>
      </c>
      <c r="C740" s="3">
        <v>19</v>
      </c>
      <c r="D740" s="3">
        <v>352</v>
      </c>
      <c r="E740" s="3">
        <v>86355.285000000003</v>
      </c>
      <c r="F740">
        <f>VLOOKUP(YEAR(B740),'Frozen Customer Counts'!A:B,2,FALSE)</f>
        <v>897258</v>
      </c>
      <c r="G740">
        <f t="shared" si="22"/>
        <v>9.6243538647746804E-2</v>
      </c>
      <c r="H740">
        <f t="shared" si="23"/>
        <v>-2.3408734390001262</v>
      </c>
    </row>
    <row r="741" spans="1:8" x14ac:dyDescent="0.25">
      <c r="A741" s="4" t="s">
        <v>8</v>
      </c>
      <c r="B741" s="5">
        <v>42744</v>
      </c>
      <c r="C741" s="3">
        <v>78</v>
      </c>
      <c r="D741" s="3">
        <v>8755</v>
      </c>
      <c r="E741" s="3">
        <v>1336163.8229999996</v>
      </c>
      <c r="F741">
        <f>VLOOKUP(YEAR(B741),'Frozen Customer Counts'!A:B,2,FALSE)</f>
        <v>897258</v>
      </c>
      <c r="G741">
        <f t="shared" si="22"/>
        <v>1.489163454658526</v>
      </c>
      <c r="H741">
        <f t="shared" si="23"/>
        <v>0.39821452246451955</v>
      </c>
    </row>
    <row r="742" spans="1:8" x14ac:dyDescent="0.25">
      <c r="A742" s="4" t="s">
        <v>8</v>
      </c>
      <c r="B742" s="5">
        <v>42745</v>
      </c>
      <c r="C742" s="3">
        <v>47</v>
      </c>
      <c r="D742" s="3">
        <v>757</v>
      </c>
      <c r="E742" s="3">
        <v>177202.90100000001</v>
      </c>
      <c r="F742">
        <f>VLOOKUP(YEAR(B742),'Frozen Customer Counts'!A:B,2,FALSE)</f>
        <v>897258</v>
      </c>
      <c r="G742">
        <f t="shared" si="22"/>
        <v>0.19749381003011399</v>
      </c>
      <c r="H742">
        <f t="shared" si="23"/>
        <v>-1.6220480367517953</v>
      </c>
    </row>
    <row r="743" spans="1:8" x14ac:dyDescent="0.25">
      <c r="A743" s="4" t="s">
        <v>8</v>
      </c>
      <c r="B743" s="5">
        <v>42746</v>
      </c>
      <c r="C743" s="3">
        <v>67</v>
      </c>
      <c r="D743" s="3">
        <v>4679</v>
      </c>
      <c r="E743" s="3">
        <v>968874.86099999992</v>
      </c>
      <c r="F743">
        <f>VLOOKUP(YEAR(B743),'Frozen Customer Counts'!A:B,2,FALSE)</f>
        <v>897258</v>
      </c>
      <c r="G743">
        <f t="shared" si="22"/>
        <v>1.0798174672167871</v>
      </c>
      <c r="H743">
        <f t="shared" si="23"/>
        <v>7.6792015015710161E-2</v>
      </c>
    </row>
    <row r="744" spans="1:8" x14ac:dyDescent="0.25">
      <c r="A744" s="4" t="s">
        <v>8</v>
      </c>
      <c r="B744" s="5">
        <v>42747</v>
      </c>
      <c r="C744" s="3">
        <v>35</v>
      </c>
      <c r="D744" s="3">
        <v>1359</v>
      </c>
      <c r="E744" s="3">
        <v>277233.31000000006</v>
      </c>
      <c r="F744">
        <f>VLOOKUP(YEAR(B744),'Frozen Customer Counts'!A:B,2,FALSE)</f>
        <v>897258</v>
      </c>
      <c r="G744">
        <f t="shared" si="22"/>
        <v>0.30897836519707828</v>
      </c>
      <c r="H744">
        <f t="shared" si="23"/>
        <v>-1.1744840200790301</v>
      </c>
    </row>
    <row r="745" spans="1:8" x14ac:dyDescent="0.25">
      <c r="A745" s="4" t="s">
        <v>8</v>
      </c>
      <c r="B745" s="5">
        <v>42748</v>
      </c>
      <c r="C745" s="3">
        <v>33</v>
      </c>
      <c r="D745" s="3">
        <v>1329</v>
      </c>
      <c r="E745" s="3">
        <v>495312.75099999981</v>
      </c>
      <c r="F745">
        <f>VLOOKUP(YEAR(B745),'Frozen Customer Counts'!A:B,2,FALSE)</f>
        <v>897258</v>
      </c>
      <c r="G745">
        <f t="shared" si="22"/>
        <v>0.55202935053239965</v>
      </c>
      <c r="H745">
        <f t="shared" si="23"/>
        <v>-0.59415406286423555</v>
      </c>
    </row>
    <row r="746" spans="1:8" x14ac:dyDescent="0.25">
      <c r="A746" s="4" t="s">
        <v>8</v>
      </c>
      <c r="B746" s="5">
        <v>42749</v>
      </c>
      <c r="C746" s="3">
        <v>24</v>
      </c>
      <c r="D746" s="3">
        <v>515</v>
      </c>
      <c r="E746" s="3">
        <v>56248.039000000004</v>
      </c>
      <c r="F746">
        <f>VLOOKUP(YEAR(B746),'Frozen Customer Counts'!A:B,2,FALSE)</f>
        <v>897258</v>
      </c>
      <c r="G746">
        <f t="shared" si="22"/>
        <v>6.2688813028136836E-2</v>
      </c>
      <c r="H746">
        <f t="shared" si="23"/>
        <v>-2.7695722678659895</v>
      </c>
    </row>
    <row r="747" spans="1:8" x14ac:dyDescent="0.25">
      <c r="A747" s="4" t="s">
        <v>8</v>
      </c>
      <c r="B747" s="5">
        <v>42750</v>
      </c>
      <c r="C747" s="3">
        <v>22</v>
      </c>
      <c r="D747" s="3">
        <v>156</v>
      </c>
      <c r="E747" s="3">
        <v>48232.735999999997</v>
      </c>
      <c r="F747">
        <f>VLOOKUP(YEAR(B747),'Frozen Customer Counts'!A:B,2,FALSE)</f>
        <v>897258</v>
      </c>
      <c r="G747">
        <f t="shared" si="22"/>
        <v>5.3755704602243722E-2</v>
      </c>
      <c r="H747">
        <f t="shared" si="23"/>
        <v>-2.9233054854712144</v>
      </c>
    </row>
    <row r="748" spans="1:8" x14ac:dyDescent="0.25">
      <c r="A748" s="4" t="s">
        <v>8</v>
      </c>
      <c r="B748" s="5">
        <v>42751</v>
      </c>
      <c r="C748" s="3">
        <v>29</v>
      </c>
      <c r="D748" s="3">
        <v>176</v>
      </c>
      <c r="E748" s="3">
        <v>27205.614999999994</v>
      </c>
      <c r="F748">
        <f>VLOOKUP(YEAR(B748),'Frozen Customer Counts'!A:B,2,FALSE)</f>
        <v>897258</v>
      </c>
      <c r="G748">
        <f t="shared" si="22"/>
        <v>3.0320838599377207E-2</v>
      </c>
      <c r="H748">
        <f t="shared" si="23"/>
        <v>-3.4959200602996447</v>
      </c>
    </row>
    <row r="749" spans="1:8" x14ac:dyDescent="0.25">
      <c r="A749" s="4" t="s">
        <v>8</v>
      </c>
      <c r="B749" s="5">
        <v>42752</v>
      </c>
      <c r="C749" s="3">
        <v>37</v>
      </c>
      <c r="D749" s="3">
        <v>5969</v>
      </c>
      <c r="E749" s="3">
        <v>1173438.7520000001</v>
      </c>
      <c r="F749">
        <f>VLOOKUP(YEAR(B749),'Frozen Customer Counts'!A:B,2,FALSE)</f>
        <v>897258</v>
      </c>
      <c r="G749">
        <f t="shared" si="22"/>
        <v>1.3078052823156774</v>
      </c>
      <c r="H749">
        <f t="shared" si="23"/>
        <v>0.26835037522212185</v>
      </c>
    </row>
    <row r="750" spans="1:8" x14ac:dyDescent="0.25">
      <c r="A750" s="4" t="s">
        <v>8</v>
      </c>
      <c r="B750" s="5">
        <v>42753</v>
      </c>
      <c r="C750" s="3">
        <v>35</v>
      </c>
      <c r="D750" s="3">
        <v>252</v>
      </c>
      <c r="E750" s="3">
        <v>63195.334999999999</v>
      </c>
      <c r="F750">
        <f>VLOOKUP(YEAR(B750),'Frozen Customer Counts'!A:B,2,FALSE)</f>
        <v>897258</v>
      </c>
      <c r="G750">
        <f t="shared" si="22"/>
        <v>7.0431620559526911E-2</v>
      </c>
      <c r="H750">
        <f t="shared" si="23"/>
        <v>-2.6531129609832584</v>
      </c>
    </row>
    <row r="751" spans="1:8" x14ac:dyDescent="0.25">
      <c r="A751" s="4" t="s">
        <v>8</v>
      </c>
      <c r="B751" s="5">
        <v>42754</v>
      </c>
      <c r="C751" s="3">
        <v>27</v>
      </c>
      <c r="D751" s="3">
        <v>2584</v>
      </c>
      <c r="E751" s="3">
        <v>259991.834</v>
      </c>
      <c r="F751">
        <f>VLOOKUP(YEAR(B751),'Frozen Customer Counts'!A:B,2,FALSE)</f>
        <v>897258</v>
      </c>
      <c r="G751">
        <f t="shared" si="22"/>
        <v>0.28976262568848649</v>
      </c>
      <c r="H751">
        <f t="shared" si="23"/>
        <v>-1.2386932232906074</v>
      </c>
    </row>
    <row r="752" spans="1:8" x14ac:dyDescent="0.25">
      <c r="A752" s="4" t="s">
        <v>8</v>
      </c>
      <c r="B752" s="5">
        <v>42755</v>
      </c>
      <c r="C752" s="3">
        <v>48</v>
      </c>
      <c r="D752" s="3">
        <v>1092</v>
      </c>
      <c r="E752" s="3">
        <v>180367.04900000003</v>
      </c>
      <c r="F752">
        <f>VLOOKUP(YEAR(B752),'Frozen Customer Counts'!A:B,2,FALSE)</f>
        <v>897258</v>
      </c>
      <c r="G752">
        <f t="shared" si="22"/>
        <v>0.20102027399031275</v>
      </c>
      <c r="H752">
        <f t="shared" si="23"/>
        <v>-1.6043495103862098</v>
      </c>
    </row>
    <row r="753" spans="1:8" x14ac:dyDescent="0.25">
      <c r="A753" s="4" t="s">
        <v>8</v>
      </c>
      <c r="B753" s="5">
        <v>42756</v>
      </c>
      <c r="C753" s="3">
        <v>85</v>
      </c>
      <c r="D753" s="3">
        <v>4127</v>
      </c>
      <c r="E753" s="3">
        <v>1037330.9350000001</v>
      </c>
      <c r="F753">
        <f>VLOOKUP(YEAR(B753),'Frozen Customer Counts'!A:B,2,FALSE)</f>
        <v>897258</v>
      </c>
      <c r="G753">
        <f t="shared" si="22"/>
        <v>1.1561122163301971</v>
      </c>
      <c r="H753">
        <f t="shared" si="23"/>
        <v>0.1450628384889093</v>
      </c>
    </row>
    <row r="754" spans="1:8" x14ac:dyDescent="0.25">
      <c r="A754" s="4" t="s">
        <v>8</v>
      </c>
      <c r="B754" s="5">
        <v>42757</v>
      </c>
      <c r="C754" s="3">
        <v>25</v>
      </c>
      <c r="D754" s="3">
        <v>3501</v>
      </c>
      <c r="E754" s="3">
        <v>940977.40499999991</v>
      </c>
      <c r="F754">
        <f>VLOOKUP(YEAR(B754),'Frozen Customer Counts'!A:B,2,FALSE)</f>
        <v>897258</v>
      </c>
      <c r="G754">
        <f t="shared" si="22"/>
        <v>1.048725567228155</v>
      </c>
      <c r="H754">
        <f t="shared" si="23"/>
        <v>4.7575681486806846E-2</v>
      </c>
    </row>
    <row r="755" spans="1:8" x14ac:dyDescent="0.25">
      <c r="A755" s="4" t="s">
        <v>8</v>
      </c>
      <c r="B755" s="5">
        <v>42758</v>
      </c>
      <c r="C755" s="3">
        <v>99</v>
      </c>
      <c r="D755" s="3">
        <v>6843</v>
      </c>
      <c r="E755" s="3">
        <v>856544.78800000006</v>
      </c>
      <c r="F755">
        <f>VLOOKUP(YEAR(B755),'Frozen Customer Counts'!A:B,2,FALSE)</f>
        <v>897258</v>
      </c>
      <c r="G755">
        <f t="shared" si="22"/>
        <v>0.95462485483551007</v>
      </c>
      <c r="H755">
        <f t="shared" si="23"/>
        <v>-4.643683783801307E-2</v>
      </c>
    </row>
    <row r="756" spans="1:8" x14ac:dyDescent="0.25">
      <c r="A756" s="4" t="s">
        <v>8</v>
      </c>
      <c r="B756" s="5">
        <v>42759</v>
      </c>
      <c r="C756" s="3">
        <v>34</v>
      </c>
      <c r="D756" s="3">
        <v>1424</v>
      </c>
      <c r="E756" s="3">
        <v>187983.68400000004</v>
      </c>
      <c r="F756">
        <f>VLOOKUP(YEAR(B756),'Frozen Customer Counts'!A:B,2,FALSE)</f>
        <v>897258</v>
      </c>
      <c r="G756">
        <f t="shared" si="22"/>
        <v>0.20950906428251409</v>
      </c>
      <c r="H756">
        <f t="shared" si="23"/>
        <v>-1.5629882742909187</v>
      </c>
    </row>
    <row r="757" spans="1:8" x14ac:dyDescent="0.25">
      <c r="A757" s="4" t="s">
        <v>8</v>
      </c>
      <c r="B757" s="5">
        <v>42760</v>
      </c>
      <c r="C757" s="3">
        <v>25</v>
      </c>
      <c r="D757" s="3">
        <v>128</v>
      </c>
      <c r="E757" s="3">
        <v>23304.448999999997</v>
      </c>
      <c r="F757">
        <f>VLOOKUP(YEAR(B757),'Frozen Customer Counts'!A:B,2,FALSE)</f>
        <v>897258</v>
      </c>
      <c r="G757">
        <f t="shared" si="22"/>
        <v>2.5972963183387605E-2</v>
      </c>
      <c r="H757">
        <f t="shared" si="23"/>
        <v>-3.6506991595704572</v>
      </c>
    </row>
    <row r="758" spans="1:8" x14ac:dyDescent="0.25">
      <c r="A758" s="4" t="s">
        <v>8</v>
      </c>
      <c r="B758" s="5">
        <v>42761</v>
      </c>
      <c r="C758" s="3">
        <v>36</v>
      </c>
      <c r="D758" s="3">
        <v>416</v>
      </c>
      <c r="E758" s="3">
        <v>46751.080000000009</v>
      </c>
      <c r="F758">
        <f>VLOOKUP(YEAR(B758),'Frozen Customer Counts'!A:B,2,FALSE)</f>
        <v>897258</v>
      </c>
      <c r="G758">
        <f t="shared" si="22"/>
        <v>5.2104389150054956E-2</v>
      </c>
      <c r="H758">
        <f t="shared" si="23"/>
        <v>-2.9545060890484591</v>
      </c>
    </row>
    <row r="759" spans="1:8" x14ac:dyDescent="0.25">
      <c r="A759" s="4" t="s">
        <v>8</v>
      </c>
      <c r="B759" s="5">
        <v>42762</v>
      </c>
      <c r="C759" s="3">
        <v>20</v>
      </c>
      <c r="D759" s="3">
        <v>156</v>
      </c>
      <c r="E759" s="3">
        <v>53930.366000000002</v>
      </c>
      <c r="F759">
        <f>VLOOKUP(YEAR(B759),'Frozen Customer Counts'!A:B,2,FALSE)</f>
        <v>897258</v>
      </c>
      <c r="G759">
        <f t="shared" si="22"/>
        <v>6.0105751077170672E-2</v>
      </c>
      <c r="H759">
        <f t="shared" si="23"/>
        <v>-2.8116497502192987</v>
      </c>
    </row>
    <row r="760" spans="1:8" x14ac:dyDescent="0.25">
      <c r="A760" s="4" t="s">
        <v>8</v>
      </c>
      <c r="B760" s="5">
        <v>42763</v>
      </c>
      <c r="C760" s="3">
        <v>19</v>
      </c>
      <c r="D760" s="3">
        <v>651</v>
      </c>
      <c r="E760" s="3">
        <v>96583.98400000004</v>
      </c>
      <c r="F760">
        <f>VLOOKUP(YEAR(B760),'Frozen Customer Counts'!A:B,2,FALSE)</f>
        <v>897258</v>
      </c>
      <c r="G760">
        <f t="shared" si="22"/>
        <v>0.10764349161556658</v>
      </c>
      <c r="H760">
        <f t="shared" si="23"/>
        <v>-2.2289305157494312</v>
      </c>
    </row>
    <row r="761" spans="1:8" x14ac:dyDescent="0.25">
      <c r="A761" s="4" t="s">
        <v>8</v>
      </c>
      <c r="B761" s="5">
        <v>42764</v>
      </c>
      <c r="C761" s="3">
        <v>29</v>
      </c>
      <c r="D761" s="3">
        <v>576</v>
      </c>
      <c r="E761" s="3">
        <v>181631.69000000003</v>
      </c>
      <c r="F761">
        <f>VLOOKUP(YEAR(B761),'Frozen Customer Counts'!A:B,2,FALSE)</f>
        <v>897258</v>
      </c>
      <c r="G761">
        <f t="shared" si="22"/>
        <v>0.20242972478373003</v>
      </c>
      <c r="H761">
        <f t="shared" si="23"/>
        <v>-1.5973624907722388</v>
      </c>
    </row>
    <row r="762" spans="1:8" x14ac:dyDescent="0.25">
      <c r="A762" s="4" t="s">
        <v>8</v>
      </c>
      <c r="B762" s="5">
        <v>42765</v>
      </c>
      <c r="C762" s="3">
        <v>43</v>
      </c>
      <c r="D762" s="3">
        <v>646</v>
      </c>
      <c r="E762" s="3">
        <v>47757.671000000009</v>
      </c>
      <c r="F762">
        <f>VLOOKUP(YEAR(B762),'Frozen Customer Counts'!A:B,2,FALSE)</f>
        <v>897258</v>
      </c>
      <c r="G762">
        <f t="shared" si="22"/>
        <v>5.3226241504673137E-2</v>
      </c>
      <c r="H762">
        <f t="shared" si="23"/>
        <v>-2.9332037428818998</v>
      </c>
    </row>
    <row r="763" spans="1:8" x14ac:dyDescent="0.25">
      <c r="A763" s="4" t="s">
        <v>8</v>
      </c>
      <c r="B763" s="5">
        <v>42766</v>
      </c>
      <c r="C763" s="3">
        <v>34</v>
      </c>
      <c r="D763" s="3">
        <v>461</v>
      </c>
      <c r="E763" s="3">
        <v>125320.88300000002</v>
      </c>
      <c r="F763">
        <f>VLOOKUP(YEAR(B763),'Frozen Customer Counts'!A:B,2,FALSE)</f>
        <v>897258</v>
      </c>
      <c r="G763">
        <f t="shared" si="22"/>
        <v>0.13967095640272922</v>
      </c>
      <c r="H763">
        <f t="shared" si="23"/>
        <v>-1.9684659340990909</v>
      </c>
    </row>
    <row r="764" spans="1:8" x14ac:dyDescent="0.25">
      <c r="A764" s="4" t="s">
        <v>8</v>
      </c>
      <c r="B764" s="5">
        <v>42767</v>
      </c>
      <c r="C764" s="3">
        <v>20</v>
      </c>
      <c r="D764" s="3">
        <v>186</v>
      </c>
      <c r="E764" s="3">
        <v>75836.435000000012</v>
      </c>
      <c r="F764">
        <f>VLOOKUP(YEAR(B764),'Frozen Customer Counts'!A:B,2,FALSE)</f>
        <v>897258</v>
      </c>
      <c r="G764">
        <f t="shared" si="22"/>
        <v>8.4520210463434164E-2</v>
      </c>
      <c r="H764">
        <f t="shared" si="23"/>
        <v>-2.470764596135226</v>
      </c>
    </row>
    <row r="765" spans="1:8" x14ac:dyDescent="0.25">
      <c r="A765" s="4" t="s">
        <v>8</v>
      </c>
      <c r="B765" s="5">
        <v>42768</v>
      </c>
      <c r="C765" s="3">
        <v>12</v>
      </c>
      <c r="D765" s="3">
        <v>146</v>
      </c>
      <c r="E765" s="3">
        <v>14786.867999999999</v>
      </c>
      <c r="F765">
        <f>VLOOKUP(YEAR(B765),'Frozen Customer Counts'!A:B,2,FALSE)</f>
        <v>897258</v>
      </c>
      <c r="G765">
        <f t="shared" si="22"/>
        <v>1.6480062590692977E-2</v>
      </c>
      <c r="H765">
        <f t="shared" si="23"/>
        <v>-4.1056039565290812</v>
      </c>
    </row>
    <row r="766" spans="1:8" x14ac:dyDescent="0.25">
      <c r="A766" s="4" t="s">
        <v>8</v>
      </c>
      <c r="B766" s="5">
        <v>42769</v>
      </c>
      <c r="C766" s="3">
        <v>23</v>
      </c>
      <c r="D766" s="3">
        <v>226</v>
      </c>
      <c r="E766" s="3">
        <v>40116.167000000009</v>
      </c>
      <c r="F766">
        <f>VLOOKUP(YEAR(B766),'Frozen Customer Counts'!A:B,2,FALSE)</f>
        <v>897258</v>
      </c>
      <c r="G766">
        <f t="shared" si="22"/>
        <v>4.4709734546808176E-2</v>
      </c>
      <c r="H766">
        <f t="shared" si="23"/>
        <v>-3.1075640259757882</v>
      </c>
    </row>
    <row r="767" spans="1:8" x14ac:dyDescent="0.25">
      <c r="A767" s="4" t="s">
        <v>8</v>
      </c>
      <c r="B767" s="5">
        <v>42770</v>
      </c>
      <c r="C767" s="3">
        <v>25</v>
      </c>
      <c r="D767" s="3">
        <v>501</v>
      </c>
      <c r="E767" s="3">
        <v>106175.67400000001</v>
      </c>
      <c r="F767">
        <f>VLOOKUP(YEAR(B767),'Frozen Customer Counts'!A:B,2,FALSE)</f>
        <v>897258</v>
      </c>
      <c r="G767">
        <f t="shared" si="22"/>
        <v>0.11833349382228971</v>
      </c>
      <c r="H767">
        <f t="shared" si="23"/>
        <v>-2.1342484219310487</v>
      </c>
    </row>
    <row r="768" spans="1:8" x14ac:dyDescent="0.25">
      <c r="A768" s="4" t="s">
        <v>8</v>
      </c>
      <c r="B768" s="5">
        <v>42771</v>
      </c>
      <c r="C768" s="3">
        <v>23</v>
      </c>
      <c r="D768" s="3">
        <v>103</v>
      </c>
      <c r="E768" s="3">
        <v>28964.965000000004</v>
      </c>
      <c r="F768">
        <f>VLOOKUP(YEAR(B768),'Frozen Customer Counts'!A:B,2,FALSE)</f>
        <v>897258</v>
      </c>
      <c r="G768">
        <f t="shared" si="22"/>
        <v>3.228164585882768E-2</v>
      </c>
      <c r="H768">
        <f t="shared" si="23"/>
        <v>-3.433256449927649</v>
      </c>
    </row>
    <row r="769" spans="1:8" x14ac:dyDescent="0.25">
      <c r="A769" s="4" t="s">
        <v>8</v>
      </c>
      <c r="B769" s="5">
        <v>42772</v>
      </c>
      <c r="C769" s="3">
        <v>27</v>
      </c>
      <c r="D769" s="3">
        <v>165</v>
      </c>
      <c r="E769" s="3">
        <v>9396.6650000000009</v>
      </c>
      <c r="F769">
        <f>VLOOKUP(YEAR(B769),'Frozen Customer Counts'!A:B,2,FALSE)</f>
        <v>897258</v>
      </c>
      <c r="G769">
        <f t="shared" si="22"/>
        <v>1.0472645548994828E-2</v>
      </c>
      <c r="H769">
        <f t="shared" si="23"/>
        <v>-4.5589886070305603</v>
      </c>
    </row>
    <row r="770" spans="1:8" x14ac:dyDescent="0.25">
      <c r="A770" s="4" t="s">
        <v>8</v>
      </c>
      <c r="B770" s="5">
        <v>42773</v>
      </c>
      <c r="C770" s="3">
        <v>54</v>
      </c>
      <c r="D770" s="3">
        <v>7812</v>
      </c>
      <c r="E770" s="3">
        <v>3779028.7249999996</v>
      </c>
      <c r="F770">
        <f>VLOOKUP(YEAR(B770),'Frozen Customer Counts'!A:B,2,FALSE)</f>
        <v>897258</v>
      </c>
      <c r="G770">
        <f t="shared" si="22"/>
        <v>4.2117526118463138</v>
      </c>
      <c r="H770">
        <f t="shared" si="23"/>
        <v>1.4378788584172575</v>
      </c>
    </row>
    <row r="771" spans="1:8" x14ac:dyDescent="0.25">
      <c r="A771" s="4" t="s">
        <v>8</v>
      </c>
      <c r="B771" s="5">
        <v>42774</v>
      </c>
      <c r="C771" s="3">
        <v>15</v>
      </c>
      <c r="D771" s="3">
        <v>1416</v>
      </c>
      <c r="E771" s="3">
        <v>82664.751999999993</v>
      </c>
      <c r="F771">
        <f>VLOOKUP(YEAR(B771),'Frozen Customer Counts'!A:B,2,FALSE)</f>
        <v>897258</v>
      </c>
      <c r="G771">
        <f t="shared" ref="G771:G834" si="24">E771/F771</f>
        <v>9.2130415109143632E-2</v>
      </c>
      <c r="H771">
        <f t="shared" ref="H771:H834" si="25">LN(G771)</f>
        <v>-2.3845501501822728</v>
      </c>
    </row>
    <row r="772" spans="1:8" x14ac:dyDescent="0.25">
      <c r="A772" s="4" t="s">
        <v>8</v>
      </c>
      <c r="B772" s="5">
        <v>42775</v>
      </c>
      <c r="C772" s="3">
        <v>28</v>
      </c>
      <c r="D772" s="3">
        <v>1271</v>
      </c>
      <c r="E772" s="3">
        <v>287378.66600000003</v>
      </c>
      <c r="F772">
        <f>VLOOKUP(YEAR(B772),'Frozen Customer Counts'!A:B,2,FALSE)</f>
        <v>897258</v>
      </c>
      <c r="G772">
        <f t="shared" si="24"/>
        <v>0.32028543183788838</v>
      </c>
      <c r="H772">
        <f t="shared" si="25"/>
        <v>-1.1385427062678131</v>
      </c>
    </row>
    <row r="773" spans="1:8" x14ac:dyDescent="0.25">
      <c r="A773" s="4" t="s">
        <v>8</v>
      </c>
      <c r="B773" s="5">
        <v>42776</v>
      </c>
      <c r="C773" s="3">
        <v>33</v>
      </c>
      <c r="D773" s="3">
        <v>905</v>
      </c>
      <c r="E773" s="3">
        <v>124674.91699999999</v>
      </c>
      <c r="F773">
        <f>VLOOKUP(YEAR(B773),'Frozen Customer Counts'!A:B,2,FALSE)</f>
        <v>897258</v>
      </c>
      <c r="G773">
        <f t="shared" si="24"/>
        <v>0.13895102300564607</v>
      </c>
      <c r="H773">
        <f t="shared" si="25"/>
        <v>-1.9736337604195315</v>
      </c>
    </row>
    <row r="774" spans="1:8" x14ac:dyDescent="0.25">
      <c r="A774" s="4" t="s">
        <v>8</v>
      </c>
      <c r="B774" s="5">
        <v>42777</v>
      </c>
      <c r="C774" s="3">
        <v>38</v>
      </c>
      <c r="D774" s="3">
        <v>1582</v>
      </c>
      <c r="E774" s="3">
        <v>141560.19699999999</v>
      </c>
      <c r="F774">
        <f>VLOOKUP(YEAR(B774),'Frozen Customer Counts'!A:B,2,FALSE)</f>
        <v>897258</v>
      </c>
      <c r="G774">
        <f t="shared" si="24"/>
        <v>0.15776977970661726</v>
      </c>
      <c r="H774">
        <f t="shared" si="25"/>
        <v>-1.8466183990082461</v>
      </c>
    </row>
    <row r="775" spans="1:8" x14ac:dyDescent="0.25">
      <c r="A775" s="4" t="s">
        <v>8</v>
      </c>
      <c r="B775" s="5">
        <v>42778</v>
      </c>
      <c r="C775" s="3">
        <v>28</v>
      </c>
      <c r="D775" s="3">
        <v>1644</v>
      </c>
      <c r="E775" s="3">
        <v>360504.99200000003</v>
      </c>
      <c r="F775">
        <f>VLOOKUP(YEAR(B775),'Frozen Customer Counts'!A:B,2,FALSE)</f>
        <v>897258</v>
      </c>
      <c r="G775">
        <f t="shared" si="24"/>
        <v>0.40178520782205346</v>
      </c>
      <c r="H775">
        <f t="shared" si="25"/>
        <v>-0.9118376420573473</v>
      </c>
    </row>
    <row r="776" spans="1:8" x14ac:dyDescent="0.25">
      <c r="A776" s="4" t="s">
        <v>8</v>
      </c>
      <c r="B776" s="5">
        <v>42779</v>
      </c>
      <c r="C776" s="3">
        <v>34</v>
      </c>
      <c r="D776" s="3">
        <v>2765</v>
      </c>
      <c r="E776" s="3">
        <v>358133.23300000001</v>
      </c>
      <c r="F776">
        <f>VLOOKUP(YEAR(B776),'Frozen Customer Counts'!A:B,2,FALSE)</f>
        <v>897258</v>
      </c>
      <c r="G776">
        <f t="shared" si="24"/>
        <v>0.39914186666488344</v>
      </c>
      <c r="H776">
        <f t="shared" si="25"/>
        <v>-0.91843836973608317</v>
      </c>
    </row>
    <row r="777" spans="1:8" x14ac:dyDescent="0.25">
      <c r="A777" s="4" t="s">
        <v>8</v>
      </c>
      <c r="B777" s="5">
        <v>42780</v>
      </c>
      <c r="C777" s="3">
        <v>26</v>
      </c>
      <c r="D777" s="3">
        <v>285</v>
      </c>
      <c r="E777" s="3">
        <v>31430.132999999998</v>
      </c>
      <c r="F777">
        <f>VLOOKUP(YEAR(B777),'Frozen Customer Counts'!A:B,2,FALSE)</f>
        <v>897258</v>
      </c>
      <c r="G777">
        <f t="shared" si="24"/>
        <v>3.5029091966859029E-2</v>
      </c>
      <c r="H777">
        <f t="shared" si="25"/>
        <v>-3.3515763636942375</v>
      </c>
    </row>
    <row r="778" spans="1:8" x14ac:dyDescent="0.25">
      <c r="A778" s="4" t="s">
        <v>8</v>
      </c>
      <c r="B778" s="5">
        <v>42781</v>
      </c>
      <c r="C778" s="3">
        <v>31</v>
      </c>
      <c r="D778" s="3">
        <v>638</v>
      </c>
      <c r="E778" s="3">
        <v>111240.50100000002</v>
      </c>
      <c r="F778">
        <f>VLOOKUP(YEAR(B778),'Frozen Customer Counts'!A:B,2,FALSE)</f>
        <v>897258</v>
      </c>
      <c r="G778">
        <f t="shared" si="24"/>
        <v>0.12397827715105357</v>
      </c>
      <c r="H778">
        <f t="shared" si="25"/>
        <v>-2.0876489129893532</v>
      </c>
    </row>
    <row r="779" spans="1:8" x14ac:dyDescent="0.25">
      <c r="A779" s="4" t="s">
        <v>8</v>
      </c>
      <c r="B779" s="5">
        <v>42782</v>
      </c>
      <c r="C779" s="3">
        <v>34</v>
      </c>
      <c r="D779" s="3">
        <v>2700</v>
      </c>
      <c r="E779" s="3">
        <v>157233.397</v>
      </c>
      <c r="F779">
        <f>VLOOKUP(YEAR(B779),'Frozen Customer Counts'!A:B,2,FALSE)</f>
        <v>897258</v>
      </c>
      <c r="G779">
        <f t="shared" si="24"/>
        <v>0.17523766519774692</v>
      </c>
      <c r="H779">
        <f t="shared" si="25"/>
        <v>-1.7416121395801909</v>
      </c>
    </row>
    <row r="780" spans="1:8" x14ac:dyDescent="0.25">
      <c r="A780" s="4" t="s">
        <v>8</v>
      </c>
      <c r="B780" s="5">
        <v>42783</v>
      </c>
      <c r="C780" s="3">
        <v>24</v>
      </c>
      <c r="D780" s="3">
        <v>3097</v>
      </c>
      <c r="E780" s="3">
        <v>197992.516</v>
      </c>
      <c r="F780">
        <f>VLOOKUP(YEAR(B780),'Frozen Customer Counts'!A:B,2,FALSE)</f>
        <v>897258</v>
      </c>
      <c r="G780">
        <f t="shared" si="24"/>
        <v>0.22066397401862117</v>
      </c>
      <c r="H780">
        <f t="shared" si="25"/>
        <v>-1.5111142141202201</v>
      </c>
    </row>
    <row r="781" spans="1:8" x14ac:dyDescent="0.25">
      <c r="A781" s="4" t="s">
        <v>8</v>
      </c>
      <c r="B781" s="5">
        <v>42784</v>
      </c>
      <c r="C781" s="3">
        <v>25</v>
      </c>
      <c r="D781" s="3">
        <v>1700</v>
      </c>
      <c r="E781" s="3">
        <v>25774.717000000001</v>
      </c>
      <c r="F781">
        <f>VLOOKUP(YEAR(B781),'Frozen Customer Counts'!A:B,2,FALSE)</f>
        <v>897258</v>
      </c>
      <c r="G781">
        <f t="shared" si="24"/>
        <v>2.8726093275289827E-2</v>
      </c>
      <c r="H781">
        <f t="shared" si="25"/>
        <v>-3.5499493959092745</v>
      </c>
    </row>
    <row r="782" spans="1:8" x14ac:dyDescent="0.25">
      <c r="A782" s="4" t="s">
        <v>8</v>
      </c>
      <c r="B782" s="5">
        <v>42785</v>
      </c>
      <c r="C782" s="3">
        <v>26</v>
      </c>
      <c r="D782" s="3">
        <v>888</v>
      </c>
      <c r="E782" s="3">
        <v>163969.13300000003</v>
      </c>
      <c r="F782">
        <f>VLOOKUP(YEAR(B782),'Frozen Customer Counts'!A:B,2,FALSE)</f>
        <v>897258</v>
      </c>
      <c r="G782">
        <f t="shared" si="24"/>
        <v>0.18274468770409405</v>
      </c>
      <c r="H782">
        <f t="shared" si="25"/>
        <v>-1.6996652494253988</v>
      </c>
    </row>
    <row r="783" spans="1:8" x14ac:dyDescent="0.25">
      <c r="A783" s="4" t="s">
        <v>8</v>
      </c>
      <c r="B783" s="5">
        <v>42786</v>
      </c>
      <c r="C783" s="3">
        <v>34</v>
      </c>
      <c r="D783" s="3">
        <v>229</v>
      </c>
      <c r="E783" s="3">
        <v>33272.011000000006</v>
      </c>
      <c r="F783">
        <f>VLOOKUP(YEAR(B783),'Frozen Customer Counts'!A:B,2,FALSE)</f>
        <v>897258</v>
      </c>
      <c r="G783">
        <f t="shared" si="24"/>
        <v>3.7081877230406422E-2</v>
      </c>
      <c r="H783">
        <f t="shared" si="25"/>
        <v>-3.2946269130717201</v>
      </c>
    </row>
    <row r="784" spans="1:8" x14ac:dyDescent="0.25">
      <c r="A784" s="4" t="s">
        <v>8</v>
      </c>
      <c r="B784" s="5">
        <v>42787</v>
      </c>
      <c r="C784" s="3">
        <v>75</v>
      </c>
      <c r="D784" s="3">
        <v>4469</v>
      </c>
      <c r="E784" s="3">
        <v>746396.31099999987</v>
      </c>
      <c r="F784">
        <f>VLOOKUP(YEAR(B784),'Frozen Customer Counts'!A:B,2,FALSE)</f>
        <v>897258</v>
      </c>
      <c r="G784">
        <f t="shared" si="24"/>
        <v>0.83186364568496451</v>
      </c>
      <c r="H784">
        <f t="shared" si="25"/>
        <v>-0.1840867389898147</v>
      </c>
    </row>
    <row r="785" spans="1:8" x14ac:dyDescent="0.25">
      <c r="A785" s="4" t="s">
        <v>8</v>
      </c>
      <c r="B785" s="5">
        <v>42788</v>
      </c>
      <c r="C785" s="3">
        <v>44</v>
      </c>
      <c r="D785" s="3">
        <v>2459</v>
      </c>
      <c r="E785" s="3">
        <v>264438.66699999996</v>
      </c>
      <c r="F785">
        <f>VLOOKUP(YEAR(B785),'Frozen Customer Counts'!A:B,2,FALSE)</f>
        <v>897258</v>
      </c>
      <c r="G785">
        <f t="shared" si="24"/>
        <v>0.2947186505999389</v>
      </c>
      <c r="H785">
        <f t="shared" si="25"/>
        <v>-1.221734104508946</v>
      </c>
    </row>
    <row r="786" spans="1:8" x14ac:dyDescent="0.25">
      <c r="A786" s="4" t="s">
        <v>8</v>
      </c>
      <c r="B786" s="5">
        <v>42789</v>
      </c>
      <c r="C786" s="3">
        <v>36</v>
      </c>
      <c r="D786" s="3">
        <v>227</v>
      </c>
      <c r="E786" s="3">
        <v>51895.567999999999</v>
      </c>
      <c r="F786">
        <f>VLOOKUP(YEAR(B786),'Frozen Customer Counts'!A:B,2,FALSE)</f>
        <v>897258</v>
      </c>
      <c r="G786">
        <f t="shared" si="24"/>
        <v>5.7837955192374987E-2</v>
      </c>
      <c r="H786">
        <f t="shared" si="25"/>
        <v>-2.8501100545854787</v>
      </c>
    </row>
    <row r="787" spans="1:8" x14ac:dyDescent="0.25">
      <c r="A787" s="4" t="s">
        <v>8</v>
      </c>
      <c r="B787" s="5">
        <v>42790</v>
      </c>
      <c r="C787" s="3">
        <v>26</v>
      </c>
      <c r="D787" s="3">
        <v>1371</v>
      </c>
      <c r="E787" s="3">
        <v>89806.283000000025</v>
      </c>
      <c r="F787">
        <f>VLOOKUP(YEAR(B787),'Frozen Customer Counts'!A:B,2,FALSE)</f>
        <v>897258</v>
      </c>
      <c r="G787">
        <f t="shared" si="24"/>
        <v>0.1000896988380154</v>
      </c>
      <c r="H787">
        <f t="shared" si="25"/>
        <v>-2.3016885066675616</v>
      </c>
    </row>
    <row r="788" spans="1:8" x14ac:dyDescent="0.25">
      <c r="A788" s="4" t="s">
        <v>8</v>
      </c>
      <c r="B788" s="5">
        <v>42791</v>
      </c>
      <c r="C788" s="3">
        <v>28</v>
      </c>
      <c r="D788" s="3">
        <v>180</v>
      </c>
      <c r="E788" s="3">
        <v>20551.002999999997</v>
      </c>
      <c r="F788">
        <f>VLOOKUP(YEAR(B788),'Frozen Customer Counts'!A:B,2,FALSE)</f>
        <v>897258</v>
      </c>
      <c r="G788">
        <f t="shared" si="24"/>
        <v>2.2904229329802572E-2</v>
      </c>
      <c r="H788">
        <f t="shared" si="25"/>
        <v>-3.7764336985835252</v>
      </c>
    </row>
    <row r="789" spans="1:8" x14ac:dyDescent="0.25">
      <c r="A789" s="4" t="s">
        <v>8</v>
      </c>
      <c r="B789" s="5">
        <v>42792</v>
      </c>
      <c r="C789" s="3">
        <v>17</v>
      </c>
      <c r="D789" s="3">
        <v>128</v>
      </c>
      <c r="E789" s="3">
        <v>41265.963999999993</v>
      </c>
      <c r="F789">
        <f>VLOOKUP(YEAR(B789),'Frozen Customer Counts'!A:B,2,FALSE)</f>
        <v>897258</v>
      </c>
      <c r="G789">
        <f t="shared" si="24"/>
        <v>4.59911909395068E-2</v>
      </c>
      <c r="H789">
        <f t="shared" si="25"/>
        <v>-3.0793054021468298</v>
      </c>
    </row>
    <row r="790" spans="1:8" x14ac:dyDescent="0.25">
      <c r="A790" s="4" t="s">
        <v>8</v>
      </c>
      <c r="B790" s="5">
        <v>42793</v>
      </c>
      <c r="C790" s="3">
        <v>37</v>
      </c>
      <c r="D790" s="3">
        <v>562</v>
      </c>
      <c r="E790" s="3">
        <v>144544.57800000001</v>
      </c>
      <c r="F790">
        <f>VLOOKUP(YEAR(B790),'Frozen Customer Counts'!A:B,2,FALSE)</f>
        <v>897258</v>
      </c>
      <c r="G790">
        <f t="shared" si="24"/>
        <v>0.16109589215142134</v>
      </c>
      <c r="H790">
        <f t="shared" si="25"/>
        <v>-1.8257554878740194</v>
      </c>
    </row>
    <row r="791" spans="1:8" x14ac:dyDescent="0.25">
      <c r="A791" s="4" t="s">
        <v>8</v>
      </c>
      <c r="B791" s="5">
        <v>42794</v>
      </c>
      <c r="C791" s="3">
        <v>25</v>
      </c>
      <c r="D791" s="3">
        <v>1012</v>
      </c>
      <c r="E791" s="3">
        <v>59529.700000000004</v>
      </c>
      <c r="F791">
        <f>VLOOKUP(YEAR(B791),'Frozen Customer Counts'!A:B,2,FALSE)</f>
        <v>897258</v>
      </c>
      <c r="G791">
        <f t="shared" si="24"/>
        <v>6.6346246007279966E-2</v>
      </c>
      <c r="H791">
        <f t="shared" si="25"/>
        <v>-2.7128680984438893</v>
      </c>
    </row>
    <row r="792" spans="1:8" x14ac:dyDescent="0.25">
      <c r="A792" s="4" t="s">
        <v>8</v>
      </c>
      <c r="B792" s="5">
        <v>42795</v>
      </c>
      <c r="C792" s="3">
        <v>28</v>
      </c>
      <c r="D792" s="3">
        <v>1064</v>
      </c>
      <c r="E792" s="3">
        <v>274696.79199999996</v>
      </c>
      <c r="F792">
        <f>VLOOKUP(YEAR(B792),'Frozen Customer Counts'!A:B,2,FALSE)</f>
        <v>897258</v>
      </c>
      <c r="G792">
        <f t="shared" si="24"/>
        <v>0.30615139904018684</v>
      </c>
      <c r="H792">
        <f t="shared" si="25"/>
        <v>-1.183675531281952</v>
      </c>
    </row>
    <row r="793" spans="1:8" x14ac:dyDescent="0.25">
      <c r="A793" s="4" t="s">
        <v>8</v>
      </c>
      <c r="B793" s="5">
        <v>42796</v>
      </c>
      <c r="C793" s="3">
        <v>23</v>
      </c>
      <c r="D793" s="3">
        <v>6578</v>
      </c>
      <c r="E793" s="3">
        <v>291187.78399999999</v>
      </c>
      <c r="F793">
        <f>VLOOKUP(YEAR(B793),'Frozen Customer Counts'!A:B,2,FALSE)</f>
        <v>897258</v>
      </c>
      <c r="G793">
        <f t="shared" si="24"/>
        <v>0.3245307191465554</v>
      </c>
      <c r="H793">
        <f t="shared" si="25"/>
        <v>-1.1253750812274641</v>
      </c>
    </row>
    <row r="794" spans="1:8" x14ac:dyDescent="0.25">
      <c r="A794" s="4" t="s">
        <v>8</v>
      </c>
      <c r="B794" s="5">
        <v>42797</v>
      </c>
      <c r="C794" s="3">
        <v>20</v>
      </c>
      <c r="D794" s="3">
        <v>1972</v>
      </c>
      <c r="E794" s="3">
        <v>167311.30100000001</v>
      </c>
      <c r="F794">
        <f>VLOOKUP(YEAR(B794),'Frozen Customer Counts'!A:B,2,FALSE)</f>
        <v>897258</v>
      </c>
      <c r="G794">
        <f t="shared" si="24"/>
        <v>0.18646955613658503</v>
      </c>
      <c r="H794">
        <f t="shared" si="25"/>
        <v>-1.6794872910965573</v>
      </c>
    </row>
    <row r="795" spans="1:8" x14ac:dyDescent="0.25">
      <c r="A795" s="4" t="s">
        <v>8</v>
      </c>
      <c r="B795" s="5">
        <v>42798</v>
      </c>
      <c r="C795" s="3">
        <v>23</v>
      </c>
      <c r="D795" s="3">
        <v>441</v>
      </c>
      <c r="E795" s="3">
        <v>30762.953999999998</v>
      </c>
      <c r="F795">
        <f>VLOOKUP(YEAR(B795),'Frozen Customer Counts'!A:B,2,FALSE)</f>
        <v>897258</v>
      </c>
      <c r="G795">
        <f t="shared" si="24"/>
        <v>3.4285516540393059E-2</v>
      </c>
      <c r="H795">
        <f t="shared" si="25"/>
        <v>-3.3730322722839605</v>
      </c>
    </row>
    <row r="796" spans="1:8" x14ac:dyDescent="0.25">
      <c r="A796" s="4" t="s">
        <v>8</v>
      </c>
      <c r="B796" s="5">
        <v>42799</v>
      </c>
      <c r="C796" s="3">
        <v>233</v>
      </c>
      <c r="D796" s="3">
        <v>40684</v>
      </c>
      <c r="E796" s="3">
        <v>7429360.1680000005</v>
      </c>
      <c r="F796">
        <f>VLOOKUP(YEAR(B796),'Frozen Customer Counts'!A:B,2,FALSE)</f>
        <v>897258</v>
      </c>
      <c r="G796">
        <f t="shared" si="24"/>
        <v>8.2800712481805689</v>
      </c>
      <c r="H796">
        <f t="shared" si="25"/>
        <v>2.1138515732128726</v>
      </c>
    </row>
    <row r="797" spans="1:8" x14ac:dyDescent="0.25">
      <c r="A797" s="4" t="s">
        <v>8</v>
      </c>
      <c r="B797" s="5">
        <v>42800</v>
      </c>
      <c r="C797" s="3">
        <v>132</v>
      </c>
      <c r="D797" s="3">
        <v>9011</v>
      </c>
      <c r="E797" s="3">
        <v>2123714.9870000002</v>
      </c>
      <c r="F797">
        <f>VLOOKUP(YEAR(B797),'Frozen Customer Counts'!A:B,2,FALSE)</f>
        <v>897258</v>
      </c>
      <c r="G797">
        <f t="shared" si="24"/>
        <v>2.3668944573355715</v>
      </c>
      <c r="H797">
        <f t="shared" si="25"/>
        <v>0.861578740325877</v>
      </c>
    </row>
    <row r="798" spans="1:8" x14ac:dyDescent="0.25">
      <c r="A798" s="4" t="s">
        <v>8</v>
      </c>
      <c r="B798" s="5">
        <v>42801</v>
      </c>
      <c r="C798" s="3">
        <v>30</v>
      </c>
      <c r="D798" s="3">
        <v>377</v>
      </c>
      <c r="E798" s="3">
        <v>42325.815999999999</v>
      </c>
      <c r="F798">
        <f>VLOOKUP(YEAR(B798),'Frozen Customer Counts'!A:B,2,FALSE)</f>
        <v>897258</v>
      </c>
      <c r="G798">
        <f t="shared" si="24"/>
        <v>4.7172403032349666E-2</v>
      </c>
      <c r="H798">
        <f t="shared" si="25"/>
        <v>-3.0539462389015357</v>
      </c>
    </row>
    <row r="799" spans="1:8" x14ac:dyDescent="0.25">
      <c r="A799" s="4" t="s">
        <v>8</v>
      </c>
      <c r="B799" s="5">
        <v>42802</v>
      </c>
      <c r="C799" s="3">
        <v>26</v>
      </c>
      <c r="D799" s="3">
        <v>513</v>
      </c>
      <c r="E799" s="3">
        <v>64643.188999999998</v>
      </c>
      <c r="F799">
        <f>VLOOKUP(YEAR(B799),'Frozen Customer Counts'!A:B,2,FALSE)</f>
        <v>897258</v>
      </c>
      <c r="G799">
        <f t="shared" si="24"/>
        <v>7.2045263458224942E-2</v>
      </c>
      <c r="H799">
        <f t="shared" si="25"/>
        <v>-2.6304606983474481</v>
      </c>
    </row>
    <row r="800" spans="1:8" x14ac:dyDescent="0.25">
      <c r="A800" s="4" t="s">
        <v>8</v>
      </c>
      <c r="B800" s="5">
        <v>42803</v>
      </c>
      <c r="C800" s="3">
        <v>34</v>
      </c>
      <c r="D800" s="3">
        <v>1919</v>
      </c>
      <c r="E800" s="3">
        <v>66430.880999999994</v>
      </c>
      <c r="F800">
        <f>VLOOKUP(YEAR(B800),'Frozen Customer Counts'!A:B,2,FALSE)</f>
        <v>897258</v>
      </c>
      <c r="G800">
        <f t="shared" si="24"/>
        <v>7.4037658064904407E-2</v>
      </c>
      <c r="H800">
        <f t="shared" si="25"/>
        <v>-2.603181422451001</v>
      </c>
    </row>
    <row r="801" spans="1:8" x14ac:dyDescent="0.25">
      <c r="A801" s="4" t="s">
        <v>8</v>
      </c>
      <c r="B801" s="5">
        <v>42804</v>
      </c>
      <c r="C801" s="3">
        <v>26</v>
      </c>
      <c r="D801" s="3">
        <v>379</v>
      </c>
      <c r="E801" s="3">
        <v>43758.606</v>
      </c>
      <c r="F801">
        <f>VLOOKUP(YEAR(B801),'Frozen Customer Counts'!A:B,2,FALSE)</f>
        <v>897258</v>
      </c>
      <c r="G801">
        <f t="shared" si="24"/>
        <v>4.8769257003002484E-2</v>
      </c>
      <c r="H801">
        <f t="shared" si="25"/>
        <v>-3.0206551440901377</v>
      </c>
    </row>
    <row r="802" spans="1:8" x14ac:dyDescent="0.25">
      <c r="A802" s="4" t="s">
        <v>8</v>
      </c>
      <c r="B802" s="5">
        <v>42805</v>
      </c>
      <c r="C802" s="3">
        <v>22</v>
      </c>
      <c r="D802" s="3">
        <v>939</v>
      </c>
      <c r="E802" s="3">
        <v>126762.37400000001</v>
      </c>
      <c r="F802">
        <f>VLOOKUP(YEAR(B802),'Frozen Customer Counts'!A:B,2,FALSE)</f>
        <v>897258</v>
      </c>
      <c r="G802">
        <f t="shared" si="24"/>
        <v>0.14127750769566838</v>
      </c>
      <c r="H802">
        <f t="shared" si="25"/>
        <v>-1.9570291831677888</v>
      </c>
    </row>
    <row r="803" spans="1:8" x14ac:dyDescent="0.25">
      <c r="A803" s="4" t="s">
        <v>8</v>
      </c>
      <c r="B803" s="5">
        <v>42806</v>
      </c>
      <c r="C803" s="3">
        <v>14</v>
      </c>
      <c r="D803" s="3">
        <v>382</v>
      </c>
      <c r="E803" s="3">
        <v>111281.04999999999</v>
      </c>
      <c r="F803">
        <f>VLOOKUP(YEAR(B803),'Frozen Customer Counts'!A:B,2,FALSE)</f>
        <v>897258</v>
      </c>
      <c r="G803">
        <f t="shared" si="24"/>
        <v>0.12402346928085344</v>
      </c>
      <c r="H803">
        <f t="shared" si="25"/>
        <v>-2.0872844628921237</v>
      </c>
    </row>
    <row r="804" spans="1:8" x14ac:dyDescent="0.25">
      <c r="A804" s="4" t="s">
        <v>8</v>
      </c>
      <c r="B804" s="5">
        <v>42807</v>
      </c>
      <c r="C804" s="3">
        <v>28</v>
      </c>
      <c r="D804" s="3">
        <v>240</v>
      </c>
      <c r="E804" s="3">
        <v>20032.317000000006</v>
      </c>
      <c r="F804">
        <f>VLOOKUP(YEAR(B804),'Frozen Customer Counts'!A:B,2,FALSE)</f>
        <v>897258</v>
      </c>
      <c r="G804">
        <f t="shared" si="24"/>
        <v>2.2326150338029871E-2</v>
      </c>
      <c r="H804">
        <f t="shared" si="25"/>
        <v>-3.8019966266476053</v>
      </c>
    </row>
    <row r="805" spans="1:8" x14ac:dyDescent="0.25">
      <c r="A805" s="4" t="s">
        <v>8</v>
      </c>
      <c r="B805" s="5">
        <v>42808</v>
      </c>
      <c r="C805" s="3">
        <v>23</v>
      </c>
      <c r="D805" s="3">
        <v>160</v>
      </c>
      <c r="E805" s="3">
        <v>15218.618</v>
      </c>
      <c r="F805">
        <f>VLOOKUP(YEAR(B805),'Frozen Customer Counts'!A:B,2,FALSE)</f>
        <v>897258</v>
      </c>
      <c r="G805">
        <f t="shared" si="24"/>
        <v>1.6961250833093716E-2</v>
      </c>
      <c r="H805">
        <f t="shared" si="25"/>
        <v>-4.0768238993866408</v>
      </c>
    </row>
    <row r="806" spans="1:8" x14ac:dyDescent="0.25">
      <c r="A806" s="4" t="s">
        <v>8</v>
      </c>
      <c r="B806" s="5">
        <v>42809</v>
      </c>
      <c r="C806" s="3">
        <v>36</v>
      </c>
      <c r="D806" s="3">
        <v>10026</v>
      </c>
      <c r="E806" s="3">
        <v>2239830.7459999998</v>
      </c>
      <c r="F806">
        <f>VLOOKUP(YEAR(B806),'Frozen Customer Counts'!A:B,2,FALSE)</f>
        <v>897258</v>
      </c>
      <c r="G806">
        <f t="shared" si="24"/>
        <v>2.4963062419058955</v>
      </c>
      <c r="H806">
        <f t="shared" si="25"/>
        <v>0.91481213605227418</v>
      </c>
    </row>
    <row r="807" spans="1:8" x14ac:dyDescent="0.25">
      <c r="A807" s="4" t="s">
        <v>8</v>
      </c>
      <c r="B807" s="5">
        <v>42810</v>
      </c>
      <c r="C807" s="3">
        <v>24</v>
      </c>
      <c r="D807" s="3">
        <v>1087</v>
      </c>
      <c r="E807" s="3">
        <v>96569.04</v>
      </c>
      <c r="F807">
        <f>VLOOKUP(YEAR(B807),'Frozen Customer Counts'!A:B,2,FALSE)</f>
        <v>897258</v>
      </c>
      <c r="G807">
        <f t="shared" si="24"/>
        <v>0.10762683642831827</v>
      </c>
      <c r="H807">
        <f t="shared" si="25"/>
        <v>-2.2290852531666392</v>
      </c>
    </row>
    <row r="808" spans="1:8" x14ac:dyDescent="0.25">
      <c r="A808" s="4" t="s">
        <v>8</v>
      </c>
      <c r="B808" s="5">
        <v>42811</v>
      </c>
      <c r="C808" s="3">
        <v>10</v>
      </c>
      <c r="D808" s="3">
        <v>65</v>
      </c>
      <c r="E808" s="3">
        <v>12198.518</v>
      </c>
      <c r="F808">
        <f>VLOOKUP(YEAR(B808),'Frozen Customer Counts'!A:B,2,FALSE)</f>
        <v>897258</v>
      </c>
      <c r="G808">
        <f t="shared" si="24"/>
        <v>1.3595329325567451E-2</v>
      </c>
      <c r="H808">
        <f t="shared" si="25"/>
        <v>-4.298028977169956</v>
      </c>
    </row>
    <row r="809" spans="1:8" x14ac:dyDescent="0.25">
      <c r="A809" s="4" t="s">
        <v>8</v>
      </c>
      <c r="B809" s="5">
        <v>42812</v>
      </c>
      <c r="C809" s="3">
        <v>20</v>
      </c>
      <c r="D809" s="3">
        <v>170</v>
      </c>
      <c r="E809" s="3">
        <v>25024.967999999997</v>
      </c>
      <c r="F809">
        <f>VLOOKUP(YEAR(B809),'Frozen Customer Counts'!A:B,2,FALSE)</f>
        <v>897258</v>
      </c>
      <c r="G809">
        <f t="shared" si="24"/>
        <v>2.7890493035447994E-2</v>
      </c>
      <c r="H809">
        <f t="shared" si="25"/>
        <v>-3.579469399641408</v>
      </c>
    </row>
    <row r="810" spans="1:8" x14ac:dyDescent="0.25">
      <c r="A810" s="4" t="s">
        <v>8</v>
      </c>
      <c r="B810" s="5">
        <v>42813</v>
      </c>
      <c r="C810" s="3">
        <v>18</v>
      </c>
      <c r="D810" s="3">
        <v>3063</v>
      </c>
      <c r="E810" s="3">
        <v>239813.19199999998</v>
      </c>
      <c r="F810">
        <f>VLOOKUP(YEAR(B810),'Frozen Customer Counts'!A:B,2,FALSE)</f>
        <v>897258</v>
      </c>
      <c r="G810">
        <f t="shared" si="24"/>
        <v>0.26727339516616178</v>
      </c>
      <c r="H810">
        <f t="shared" si="25"/>
        <v>-1.3194831925298891</v>
      </c>
    </row>
    <row r="811" spans="1:8" x14ac:dyDescent="0.25">
      <c r="A811" s="4" t="s">
        <v>8</v>
      </c>
      <c r="B811" s="5">
        <v>42814</v>
      </c>
      <c r="C811" s="3">
        <v>27</v>
      </c>
      <c r="D811" s="3">
        <v>744</v>
      </c>
      <c r="E811" s="3">
        <v>56171.776000000013</v>
      </c>
      <c r="F811">
        <f>VLOOKUP(YEAR(B811),'Frozen Customer Counts'!A:B,2,FALSE)</f>
        <v>897258</v>
      </c>
      <c r="G811">
        <f t="shared" si="24"/>
        <v>6.2603817408147952E-2</v>
      </c>
      <c r="H811">
        <f t="shared" si="25"/>
        <v>-2.7709290217745175</v>
      </c>
    </row>
    <row r="812" spans="1:8" x14ac:dyDescent="0.25">
      <c r="A812" s="4" t="s">
        <v>8</v>
      </c>
      <c r="B812" s="5">
        <v>42815</v>
      </c>
      <c r="C812" s="3">
        <v>44</v>
      </c>
      <c r="D812" s="3">
        <v>1285</v>
      </c>
      <c r="E812" s="3">
        <v>228738.74399999995</v>
      </c>
      <c r="F812">
        <f>VLOOKUP(YEAR(B812),'Frozen Customer Counts'!A:B,2,FALSE)</f>
        <v>897258</v>
      </c>
      <c r="G812">
        <f t="shared" si="24"/>
        <v>0.25493084932093102</v>
      </c>
      <c r="H812">
        <f t="shared" si="25"/>
        <v>-1.3667629497330247</v>
      </c>
    </row>
    <row r="813" spans="1:8" x14ac:dyDescent="0.25">
      <c r="A813" s="4" t="s">
        <v>8</v>
      </c>
      <c r="B813" s="5">
        <v>42816</v>
      </c>
      <c r="C813" s="3">
        <v>34</v>
      </c>
      <c r="D813" s="3">
        <v>6664</v>
      </c>
      <c r="E813" s="3">
        <v>1064381.6569999999</v>
      </c>
      <c r="F813">
        <f>VLOOKUP(YEAR(B813),'Frozen Customer Counts'!A:B,2,FALSE)</f>
        <v>897258</v>
      </c>
      <c r="G813">
        <f t="shared" si="24"/>
        <v>1.1862604256523763</v>
      </c>
      <c r="H813">
        <f t="shared" si="25"/>
        <v>0.17080585965143144</v>
      </c>
    </row>
    <row r="814" spans="1:8" x14ac:dyDescent="0.25">
      <c r="A814" s="4" t="s">
        <v>8</v>
      </c>
      <c r="B814" s="5">
        <v>42817</v>
      </c>
      <c r="C814" s="3">
        <v>53</v>
      </c>
      <c r="D814" s="3">
        <v>1476</v>
      </c>
      <c r="E814" s="3">
        <v>244175.79199999984</v>
      </c>
      <c r="F814">
        <f>VLOOKUP(YEAR(B814),'Frozen Customer Counts'!A:B,2,FALSE)</f>
        <v>897258</v>
      </c>
      <c r="G814">
        <f t="shared" si="24"/>
        <v>0.27213554183969363</v>
      </c>
      <c r="H814">
        <f t="shared" si="25"/>
        <v>-1.3014550212170115</v>
      </c>
    </row>
    <row r="815" spans="1:8" x14ac:dyDescent="0.25">
      <c r="A815" s="4" t="s">
        <v>8</v>
      </c>
      <c r="B815" s="5">
        <v>42818</v>
      </c>
      <c r="C815" s="3">
        <v>33</v>
      </c>
      <c r="D815" s="3">
        <v>2049</v>
      </c>
      <c r="E815" s="3">
        <v>111626.41800000006</v>
      </c>
      <c r="F815">
        <f>VLOOKUP(YEAR(B815),'Frozen Customer Counts'!A:B,2,FALSE)</f>
        <v>897258</v>
      </c>
      <c r="G815">
        <f t="shared" si="24"/>
        <v>0.12440838421056158</v>
      </c>
      <c r="H815">
        <f t="shared" si="25"/>
        <v>-2.0841857037571372</v>
      </c>
    </row>
    <row r="816" spans="1:8" x14ac:dyDescent="0.25">
      <c r="A816" s="4" t="s">
        <v>8</v>
      </c>
      <c r="B816" s="5">
        <v>42819</v>
      </c>
      <c r="C816" s="3">
        <v>32</v>
      </c>
      <c r="D816" s="3">
        <v>730</v>
      </c>
      <c r="E816" s="3">
        <v>113359.95999999999</v>
      </c>
      <c r="F816">
        <f>VLOOKUP(YEAR(B816),'Frozen Customer Counts'!A:B,2,FALSE)</f>
        <v>897258</v>
      </c>
      <c r="G816">
        <f t="shared" si="24"/>
        <v>0.12634042828261213</v>
      </c>
      <c r="H816">
        <f t="shared" si="25"/>
        <v>-2.0687752035963838</v>
      </c>
    </row>
    <row r="817" spans="1:8" x14ac:dyDescent="0.25">
      <c r="A817" s="4" t="s">
        <v>8</v>
      </c>
      <c r="B817" s="5">
        <v>42820</v>
      </c>
      <c r="C817" s="3">
        <v>24</v>
      </c>
      <c r="D817" s="3">
        <v>1763</v>
      </c>
      <c r="E817" s="3">
        <v>133277.94899999999</v>
      </c>
      <c r="F817">
        <f>VLOOKUP(YEAR(B817),'Frozen Customer Counts'!A:B,2,FALSE)</f>
        <v>897258</v>
      </c>
      <c r="G817">
        <f t="shared" si="24"/>
        <v>0.1485391593053503</v>
      </c>
      <c r="H817">
        <f t="shared" si="25"/>
        <v>-1.9069066564759318</v>
      </c>
    </row>
    <row r="818" spans="1:8" x14ac:dyDescent="0.25">
      <c r="A818" s="4" t="s">
        <v>8</v>
      </c>
      <c r="B818" s="5">
        <v>42821</v>
      </c>
      <c r="C818" s="3">
        <v>32</v>
      </c>
      <c r="D818" s="3">
        <v>625</v>
      </c>
      <c r="E818" s="3">
        <v>189253.628</v>
      </c>
      <c r="F818">
        <f>VLOOKUP(YEAR(B818),'Frozen Customer Counts'!A:B,2,FALSE)</f>
        <v>897258</v>
      </c>
      <c r="G818">
        <f t="shared" si="24"/>
        <v>0.21092442530465039</v>
      </c>
      <c r="H818">
        <f t="shared" si="25"/>
        <v>-1.5562553835772763</v>
      </c>
    </row>
    <row r="819" spans="1:8" x14ac:dyDescent="0.25">
      <c r="A819" s="4" t="s">
        <v>8</v>
      </c>
      <c r="B819" s="5">
        <v>42822</v>
      </c>
      <c r="C819" s="3">
        <v>42</v>
      </c>
      <c r="D819" s="3">
        <v>2351</v>
      </c>
      <c r="E819" s="3">
        <v>171482.73700000005</v>
      </c>
      <c r="F819">
        <f>VLOOKUP(YEAR(B819),'Frozen Customer Counts'!A:B,2,FALSE)</f>
        <v>897258</v>
      </c>
      <c r="G819">
        <f t="shared" si="24"/>
        <v>0.19111864926253103</v>
      </c>
      <c r="H819">
        <f t="shared" si="25"/>
        <v>-1.6548608434731753</v>
      </c>
    </row>
    <row r="820" spans="1:8" x14ac:dyDescent="0.25">
      <c r="A820" s="4" t="s">
        <v>8</v>
      </c>
      <c r="B820" s="5">
        <v>42823</v>
      </c>
      <c r="C820" s="3">
        <v>66</v>
      </c>
      <c r="D820" s="3">
        <v>14037</v>
      </c>
      <c r="E820" s="3">
        <v>1270276.4879999997</v>
      </c>
      <c r="F820">
        <f>VLOOKUP(YEAR(B820),'Frozen Customer Counts'!A:B,2,FALSE)</f>
        <v>897258</v>
      </c>
      <c r="G820">
        <f t="shared" si="24"/>
        <v>1.4157315822204981</v>
      </c>
      <c r="H820">
        <f t="shared" si="25"/>
        <v>0.34764641672390639</v>
      </c>
    </row>
    <row r="821" spans="1:8" x14ac:dyDescent="0.25">
      <c r="A821" s="4" t="s">
        <v>8</v>
      </c>
      <c r="B821" s="5">
        <v>42824</v>
      </c>
      <c r="C821" s="3">
        <v>35</v>
      </c>
      <c r="D821" s="3">
        <v>262</v>
      </c>
      <c r="E821" s="3">
        <v>77390.446999999986</v>
      </c>
      <c r="F821">
        <f>VLOOKUP(YEAR(B821),'Frozen Customer Counts'!A:B,2,FALSE)</f>
        <v>897258</v>
      </c>
      <c r="G821">
        <f t="shared" si="24"/>
        <v>8.6252167158164084E-2</v>
      </c>
      <c r="H821">
        <f t="shared" si="25"/>
        <v>-2.4504800969148648</v>
      </c>
    </row>
    <row r="822" spans="1:8" x14ac:dyDescent="0.25">
      <c r="A822" s="4" t="s">
        <v>8</v>
      </c>
      <c r="B822" s="5">
        <v>42825</v>
      </c>
      <c r="C822" s="3">
        <v>69</v>
      </c>
      <c r="D822" s="3">
        <v>8087</v>
      </c>
      <c r="E822" s="3">
        <v>955811.66900000011</v>
      </c>
      <c r="F822">
        <f>VLOOKUP(YEAR(B822),'Frozen Customer Counts'!A:B,2,FALSE)</f>
        <v>897258</v>
      </c>
      <c r="G822">
        <f t="shared" si="24"/>
        <v>1.0652584529756215</v>
      </c>
      <c r="H822">
        <f t="shared" si="25"/>
        <v>6.3217448569988219E-2</v>
      </c>
    </row>
    <row r="823" spans="1:8" x14ac:dyDescent="0.25">
      <c r="A823" s="4" t="s">
        <v>8</v>
      </c>
      <c r="B823" s="5">
        <v>42826</v>
      </c>
      <c r="C823" s="3">
        <v>39</v>
      </c>
      <c r="D823" s="3">
        <v>763</v>
      </c>
      <c r="E823" s="3">
        <v>392226.35100000008</v>
      </c>
      <c r="F823">
        <f>VLOOKUP(YEAR(B823),'Frozen Customer Counts'!A:B,2,FALSE)</f>
        <v>897258</v>
      </c>
      <c r="G823">
        <f t="shared" si="24"/>
        <v>0.4371388731000449</v>
      </c>
      <c r="H823">
        <f t="shared" si="25"/>
        <v>-0.82750434695598174</v>
      </c>
    </row>
    <row r="824" spans="1:8" x14ac:dyDescent="0.25">
      <c r="A824" s="4" t="s">
        <v>8</v>
      </c>
      <c r="B824" s="5">
        <v>42827</v>
      </c>
      <c r="C824" s="3">
        <v>23</v>
      </c>
      <c r="D824" s="3">
        <v>591</v>
      </c>
      <c r="E824" s="3">
        <v>72922.349000000002</v>
      </c>
      <c r="F824">
        <f>VLOOKUP(YEAR(B824),'Frozen Customer Counts'!A:B,2,FALSE)</f>
        <v>897258</v>
      </c>
      <c r="G824">
        <f t="shared" si="24"/>
        <v>8.1272442262983441E-2</v>
      </c>
      <c r="H824">
        <f t="shared" si="25"/>
        <v>-2.5099482834444422</v>
      </c>
    </row>
    <row r="825" spans="1:8" x14ac:dyDescent="0.25">
      <c r="A825" s="4" t="s">
        <v>8</v>
      </c>
      <c r="B825" s="5">
        <v>42828</v>
      </c>
      <c r="C825" s="3">
        <v>24</v>
      </c>
      <c r="D825" s="3">
        <v>454</v>
      </c>
      <c r="E825" s="3">
        <v>31828.266000000003</v>
      </c>
      <c r="F825">
        <f>VLOOKUP(YEAR(B825),'Frozen Customer Counts'!A:B,2,FALSE)</f>
        <v>897258</v>
      </c>
      <c r="G825">
        <f t="shared" si="24"/>
        <v>3.5472813839497672E-2</v>
      </c>
      <c r="H825">
        <f t="shared" si="25"/>
        <v>-3.3389886832190916</v>
      </c>
    </row>
    <row r="826" spans="1:8" x14ac:dyDescent="0.25">
      <c r="A826" s="4" t="s">
        <v>8</v>
      </c>
      <c r="B826" s="5">
        <v>42829</v>
      </c>
      <c r="C826" s="3">
        <v>31</v>
      </c>
      <c r="D826" s="3">
        <v>1895</v>
      </c>
      <c r="E826" s="3">
        <v>26272.537</v>
      </c>
      <c r="F826">
        <f>VLOOKUP(YEAR(B826),'Frozen Customer Counts'!A:B,2,FALSE)</f>
        <v>897258</v>
      </c>
      <c r="G826">
        <f t="shared" si="24"/>
        <v>2.9280916971484234E-2</v>
      </c>
      <c r="H826">
        <f t="shared" si="25"/>
        <v>-3.530819273047292</v>
      </c>
    </row>
    <row r="827" spans="1:8" x14ac:dyDescent="0.25">
      <c r="A827" s="4" t="s">
        <v>8</v>
      </c>
      <c r="B827" s="5">
        <v>42830</v>
      </c>
      <c r="C827" s="3">
        <v>28</v>
      </c>
      <c r="D827" s="3">
        <v>419</v>
      </c>
      <c r="E827" s="3">
        <v>69807.570000000022</v>
      </c>
      <c r="F827">
        <f>VLOOKUP(YEAR(B827),'Frozen Customer Counts'!A:B,2,FALSE)</f>
        <v>897258</v>
      </c>
      <c r="G827">
        <f t="shared" si="24"/>
        <v>7.7801000381161292E-2</v>
      </c>
      <c r="H827">
        <f t="shared" si="25"/>
        <v>-2.5536009895107767</v>
      </c>
    </row>
    <row r="828" spans="1:8" x14ac:dyDescent="0.25">
      <c r="A828" s="4" t="s">
        <v>8</v>
      </c>
      <c r="B828" s="5">
        <v>42831</v>
      </c>
      <c r="C828" s="3">
        <v>24</v>
      </c>
      <c r="D828" s="3">
        <v>1961</v>
      </c>
      <c r="E828" s="3">
        <v>126726.06700000001</v>
      </c>
      <c r="F828">
        <f>VLOOKUP(YEAR(B828),'Frozen Customer Counts'!A:B,2,FALSE)</f>
        <v>897258</v>
      </c>
      <c r="G828">
        <f t="shared" si="24"/>
        <v>0.14123704330304104</v>
      </c>
      <c r="H828">
        <f t="shared" si="25"/>
        <v>-1.957315641990961</v>
      </c>
    </row>
    <row r="829" spans="1:8" x14ac:dyDescent="0.25">
      <c r="A829" s="4" t="s">
        <v>8</v>
      </c>
      <c r="B829" s="5">
        <v>42832</v>
      </c>
      <c r="C829" s="3">
        <v>27</v>
      </c>
      <c r="D829" s="3">
        <v>295</v>
      </c>
      <c r="E829" s="3">
        <v>30710.915999999997</v>
      </c>
      <c r="F829">
        <f>VLOOKUP(YEAR(B829),'Frozen Customer Counts'!A:B,2,FALSE)</f>
        <v>897258</v>
      </c>
      <c r="G829">
        <f t="shared" si="24"/>
        <v>3.4227519843790744E-2</v>
      </c>
      <c r="H829">
        <f t="shared" si="25"/>
        <v>-3.3747252846949141</v>
      </c>
    </row>
    <row r="830" spans="1:8" x14ac:dyDescent="0.25">
      <c r="A830" s="4" t="s">
        <v>8</v>
      </c>
      <c r="B830" s="5">
        <v>42833</v>
      </c>
      <c r="C830" s="3">
        <v>56</v>
      </c>
      <c r="D830" s="3">
        <v>4098</v>
      </c>
      <c r="E830" s="3">
        <v>506698.19099999999</v>
      </c>
      <c r="F830">
        <f>VLOOKUP(YEAR(B830),'Frozen Customer Counts'!A:B,2,FALSE)</f>
        <v>897258</v>
      </c>
      <c r="G830">
        <f t="shared" si="24"/>
        <v>0.56471849902703575</v>
      </c>
      <c r="H830">
        <f t="shared" si="25"/>
        <v>-0.57142790380496244</v>
      </c>
    </row>
    <row r="831" spans="1:8" x14ac:dyDescent="0.25">
      <c r="A831" s="4" t="s">
        <v>8</v>
      </c>
      <c r="B831" s="5">
        <v>42834</v>
      </c>
      <c r="C831" s="3">
        <v>114</v>
      </c>
      <c r="D831" s="3">
        <v>5822</v>
      </c>
      <c r="E831" s="3">
        <v>1276825.2130000007</v>
      </c>
      <c r="F831">
        <f>VLOOKUP(YEAR(B831),'Frozen Customer Counts'!A:B,2,FALSE)</f>
        <v>897258</v>
      </c>
      <c r="G831">
        <f t="shared" si="24"/>
        <v>1.4230301797253417</v>
      </c>
      <c r="H831">
        <f t="shared" si="25"/>
        <v>0.3527885274037888</v>
      </c>
    </row>
    <row r="832" spans="1:8" x14ac:dyDescent="0.25">
      <c r="A832" s="4" t="s">
        <v>8</v>
      </c>
      <c r="B832" s="5">
        <v>42835</v>
      </c>
      <c r="C832" s="3">
        <v>50</v>
      </c>
      <c r="D832" s="3">
        <v>3709</v>
      </c>
      <c r="E832" s="3">
        <v>438379.217</v>
      </c>
      <c r="F832">
        <f>VLOOKUP(YEAR(B832),'Frozen Customer Counts'!A:B,2,FALSE)</f>
        <v>897258</v>
      </c>
      <c r="G832">
        <f t="shared" si="24"/>
        <v>0.48857654877415413</v>
      </c>
      <c r="H832">
        <f t="shared" si="25"/>
        <v>-0.71625911808861464</v>
      </c>
    </row>
    <row r="833" spans="1:8" x14ac:dyDescent="0.25">
      <c r="A833" s="4" t="s">
        <v>8</v>
      </c>
      <c r="B833" s="5">
        <v>42836</v>
      </c>
      <c r="C833" s="3">
        <v>35</v>
      </c>
      <c r="D833" s="3">
        <v>589</v>
      </c>
      <c r="E833" s="3">
        <v>128675.69900000001</v>
      </c>
      <c r="F833">
        <f>VLOOKUP(YEAR(B833),'Frozen Customer Counts'!A:B,2,FALSE)</f>
        <v>897258</v>
      </c>
      <c r="G833">
        <f t="shared" si="24"/>
        <v>0.14340992111521994</v>
      </c>
      <c r="H833">
        <f t="shared" si="25"/>
        <v>-1.9420481683058775</v>
      </c>
    </row>
    <row r="834" spans="1:8" x14ac:dyDescent="0.25">
      <c r="A834" s="4" t="s">
        <v>8</v>
      </c>
      <c r="B834" s="5">
        <v>42837</v>
      </c>
      <c r="C834" s="3">
        <v>38</v>
      </c>
      <c r="D834" s="3">
        <v>1328</v>
      </c>
      <c r="E834" s="3">
        <v>176607.26399999997</v>
      </c>
      <c r="F834">
        <f>VLOOKUP(YEAR(B834),'Frozen Customer Counts'!A:B,2,FALSE)</f>
        <v>897258</v>
      </c>
      <c r="G834">
        <f t="shared" si="24"/>
        <v>0.19682996863778307</v>
      </c>
      <c r="H834">
        <f t="shared" si="25"/>
        <v>-1.6254150262938232</v>
      </c>
    </row>
    <row r="835" spans="1:8" x14ac:dyDescent="0.25">
      <c r="A835" s="4" t="s">
        <v>8</v>
      </c>
      <c r="B835" s="5">
        <v>42838</v>
      </c>
      <c r="C835" s="3">
        <v>89</v>
      </c>
      <c r="D835" s="3">
        <v>24318</v>
      </c>
      <c r="E835" s="3">
        <v>3150766.8870000006</v>
      </c>
      <c r="F835">
        <f>VLOOKUP(YEAR(B835),'Frozen Customer Counts'!A:B,2,FALSE)</f>
        <v>897258</v>
      </c>
      <c r="G835">
        <f t="shared" ref="G835:G898" si="26">E835/F835</f>
        <v>3.5115506208916507</v>
      </c>
      <c r="H835">
        <f t="shared" ref="H835:H898" si="27">LN(G835)</f>
        <v>1.2560577122589103</v>
      </c>
    </row>
    <row r="836" spans="1:8" x14ac:dyDescent="0.25">
      <c r="A836" s="4" t="s">
        <v>8</v>
      </c>
      <c r="B836" s="5">
        <v>42839</v>
      </c>
      <c r="C836" s="3">
        <v>46</v>
      </c>
      <c r="D836" s="3">
        <v>1215</v>
      </c>
      <c r="E836" s="3">
        <v>147148.61800000002</v>
      </c>
      <c r="F836">
        <f>VLOOKUP(YEAR(B836),'Frozen Customer Counts'!A:B,2,FALSE)</f>
        <v>897258</v>
      </c>
      <c r="G836">
        <f t="shared" si="26"/>
        <v>0.16399811202574957</v>
      </c>
      <c r="H836">
        <f t="shared" si="27"/>
        <v>-1.807900363262315</v>
      </c>
    </row>
    <row r="837" spans="1:8" x14ac:dyDescent="0.25">
      <c r="A837" s="4" t="s">
        <v>8</v>
      </c>
      <c r="B837" s="5">
        <v>42840</v>
      </c>
      <c r="C837" s="3">
        <v>16</v>
      </c>
      <c r="D837" s="3">
        <v>189</v>
      </c>
      <c r="E837" s="3">
        <v>23084.085000000003</v>
      </c>
      <c r="F837">
        <f>VLOOKUP(YEAR(B837),'Frozen Customer Counts'!A:B,2,FALSE)</f>
        <v>897258</v>
      </c>
      <c r="G837">
        <f t="shared" si="26"/>
        <v>2.5727366041874245E-2</v>
      </c>
      <c r="H837">
        <f t="shared" si="27"/>
        <v>-3.6602000270745307</v>
      </c>
    </row>
    <row r="838" spans="1:8" x14ac:dyDescent="0.25">
      <c r="A838" s="4" t="s">
        <v>8</v>
      </c>
      <c r="B838" s="5">
        <v>42841</v>
      </c>
      <c r="C838" s="3">
        <v>14</v>
      </c>
      <c r="D838" s="3">
        <v>191</v>
      </c>
      <c r="E838" s="3">
        <v>32825.548999999999</v>
      </c>
      <c r="F838">
        <f>VLOOKUP(YEAR(B838),'Frozen Customer Counts'!A:B,2,FALSE)</f>
        <v>897258</v>
      </c>
      <c r="G838">
        <f t="shared" si="26"/>
        <v>3.6584292366298211E-2</v>
      </c>
      <c r="H838">
        <f t="shared" si="27"/>
        <v>-3.3081363010144766</v>
      </c>
    </row>
    <row r="839" spans="1:8" x14ac:dyDescent="0.25">
      <c r="A839" s="4" t="s">
        <v>8</v>
      </c>
      <c r="B839" s="5">
        <v>42842</v>
      </c>
      <c r="C839" s="3">
        <v>27</v>
      </c>
      <c r="D839" s="3">
        <v>2331</v>
      </c>
      <c r="E839" s="3">
        <v>88141.68299999999</v>
      </c>
      <c r="F839">
        <f>VLOOKUP(YEAR(B839),'Frozen Customer Counts'!A:B,2,FALSE)</f>
        <v>897258</v>
      </c>
      <c r="G839">
        <f t="shared" si="26"/>
        <v>9.8234491082832345E-2</v>
      </c>
      <c r="H839">
        <f t="shared" si="27"/>
        <v>-2.3203978922668629</v>
      </c>
    </row>
    <row r="840" spans="1:8" x14ac:dyDescent="0.25">
      <c r="A840" s="4" t="s">
        <v>8</v>
      </c>
      <c r="B840" s="5">
        <v>42843</v>
      </c>
      <c r="C840" s="3">
        <v>36</v>
      </c>
      <c r="D840" s="3">
        <v>1187</v>
      </c>
      <c r="E840" s="3">
        <v>191524.41599999997</v>
      </c>
      <c r="F840">
        <f>VLOOKUP(YEAR(B840),'Frozen Customer Counts'!A:B,2,FALSE)</f>
        <v>897258</v>
      </c>
      <c r="G840">
        <f t="shared" si="26"/>
        <v>0.21345523361173704</v>
      </c>
      <c r="H840">
        <f t="shared" si="27"/>
        <v>-1.544328146932646</v>
      </c>
    </row>
    <row r="841" spans="1:8" x14ac:dyDescent="0.25">
      <c r="A841" s="4" t="s">
        <v>8</v>
      </c>
      <c r="B841" s="5">
        <v>42844</v>
      </c>
      <c r="C841" s="3">
        <v>40</v>
      </c>
      <c r="D841" s="3">
        <v>720</v>
      </c>
      <c r="E841" s="3">
        <v>125535.75599999998</v>
      </c>
      <c r="F841">
        <f>VLOOKUP(YEAR(B841),'Frozen Customer Counts'!A:B,2,FALSE)</f>
        <v>897258</v>
      </c>
      <c r="G841">
        <f t="shared" si="26"/>
        <v>0.13991043378827492</v>
      </c>
      <c r="H841">
        <f t="shared" si="27"/>
        <v>-1.9667528197609048</v>
      </c>
    </row>
    <row r="842" spans="1:8" x14ac:dyDescent="0.25">
      <c r="A842" s="4" t="s">
        <v>8</v>
      </c>
      <c r="B842" s="5">
        <v>42845</v>
      </c>
      <c r="C842" s="3">
        <v>40</v>
      </c>
      <c r="D842" s="3">
        <v>2906</v>
      </c>
      <c r="E842" s="3">
        <v>303170.38399999996</v>
      </c>
      <c r="F842">
        <f>VLOOKUP(YEAR(B842),'Frozen Customer Counts'!A:B,2,FALSE)</f>
        <v>897258</v>
      </c>
      <c r="G842">
        <f t="shared" si="26"/>
        <v>0.33788540642713688</v>
      </c>
      <c r="H842">
        <f t="shared" si="27"/>
        <v>-1.0850484752234593</v>
      </c>
    </row>
    <row r="843" spans="1:8" x14ac:dyDescent="0.25">
      <c r="A843" s="4" t="s">
        <v>8</v>
      </c>
      <c r="B843" s="5">
        <v>42846</v>
      </c>
      <c r="C843" s="3">
        <v>24</v>
      </c>
      <c r="D843" s="3">
        <v>425</v>
      </c>
      <c r="E843" s="3">
        <v>59678.099000000002</v>
      </c>
      <c r="F843">
        <f>VLOOKUP(YEAR(B843),'Frozen Customer Counts'!A:B,2,FALSE)</f>
        <v>897258</v>
      </c>
      <c r="G843">
        <f t="shared" si="26"/>
        <v>6.6511637678348931E-2</v>
      </c>
      <c r="H843">
        <f t="shared" si="27"/>
        <v>-2.7103783439495728</v>
      </c>
    </row>
    <row r="844" spans="1:8" x14ac:dyDescent="0.25">
      <c r="A844" s="4" t="s">
        <v>8</v>
      </c>
      <c r="B844" s="5">
        <v>42847</v>
      </c>
      <c r="C844" s="3">
        <v>17</v>
      </c>
      <c r="D844" s="3">
        <v>99</v>
      </c>
      <c r="E844" s="3">
        <v>14867.517000000002</v>
      </c>
      <c r="F844">
        <f>VLOOKUP(YEAR(B844),'Frozen Customer Counts'!A:B,2,FALSE)</f>
        <v>897258</v>
      </c>
      <c r="G844">
        <f t="shared" si="26"/>
        <v>1.6569946436810819E-2</v>
      </c>
      <c r="H844">
        <f t="shared" si="27"/>
        <v>-4.1001646800889739</v>
      </c>
    </row>
    <row r="845" spans="1:8" x14ac:dyDescent="0.25">
      <c r="A845" s="4" t="s">
        <v>8</v>
      </c>
      <c r="B845" s="5">
        <v>42848</v>
      </c>
      <c r="C845" s="3">
        <v>32</v>
      </c>
      <c r="D845" s="3">
        <v>2834</v>
      </c>
      <c r="E845" s="3">
        <v>193209.66700000004</v>
      </c>
      <c r="F845">
        <f>VLOOKUP(YEAR(B845),'Frozen Customer Counts'!A:B,2,FALSE)</f>
        <v>897258</v>
      </c>
      <c r="G845">
        <f t="shared" si="26"/>
        <v>0.21533345704357057</v>
      </c>
      <c r="H845">
        <f t="shared" si="27"/>
        <v>-1.5355674893620643</v>
      </c>
    </row>
    <row r="846" spans="1:8" x14ac:dyDescent="0.25">
      <c r="A846" s="4" t="s">
        <v>8</v>
      </c>
      <c r="B846" s="5">
        <v>42849</v>
      </c>
      <c r="C846" s="3">
        <v>43</v>
      </c>
      <c r="D846" s="3">
        <v>4088</v>
      </c>
      <c r="E846" s="3">
        <v>683128.424</v>
      </c>
      <c r="F846">
        <f>VLOOKUP(YEAR(B846),'Frozen Customer Counts'!A:B,2,FALSE)</f>
        <v>897258</v>
      </c>
      <c r="G846">
        <f t="shared" si="26"/>
        <v>0.7613511654395948</v>
      </c>
      <c r="H846">
        <f t="shared" si="27"/>
        <v>-0.27266057494251872</v>
      </c>
    </row>
    <row r="847" spans="1:8" x14ac:dyDescent="0.25">
      <c r="A847" s="4" t="s">
        <v>8</v>
      </c>
      <c r="B847" s="5">
        <v>42850</v>
      </c>
      <c r="C847" s="3">
        <v>34</v>
      </c>
      <c r="D847" s="3">
        <v>930</v>
      </c>
      <c r="E847" s="3">
        <v>196728.375</v>
      </c>
      <c r="F847">
        <f>VLOOKUP(YEAR(B847),'Frozen Customer Counts'!A:B,2,FALSE)</f>
        <v>897258</v>
      </c>
      <c r="G847">
        <f t="shared" si="26"/>
        <v>0.21925508047852457</v>
      </c>
      <c r="H847">
        <f t="shared" si="27"/>
        <v>-1.5175194759183834</v>
      </c>
    </row>
    <row r="848" spans="1:8" x14ac:dyDescent="0.25">
      <c r="A848" s="4" t="s">
        <v>8</v>
      </c>
      <c r="B848" s="5">
        <v>42851</v>
      </c>
      <c r="C848" s="3">
        <v>23</v>
      </c>
      <c r="D848" s="3">
        <v>518</v>
      </c>
      <c r="E848" s="3">
        <v>42393.950999999994</v>
      </c>
      <c r="F848">
        <f>VLOOKUP(YEAR(B848),'Frozen Customer Counts'!A:B,2,FALSE)</f>
        <v>897258</v>
      </c>
      <c r="G848">
        <f t="shared" si="26"/>
        <v>4.7248339942357706E-2</v>
      </c>
      <c r="H848">
        <f t="shared" si="27"/>
        <v>-3.0523377591546561</v>
      </c>
    </row>
    <row r="849" spans="1:8" x14ac:dyDescent="0.25">
      <c r="A849" s="4" t="s">
        <v>8</v>
      </c>
      <c r="B849" s="5">
        <v>42852</v>
      </c>
      <c r="C849" s="3">
        <v>28</v>
      </c>
      <c r="D849" s="3">
        <v>1028</v>
      </c>
      <c r="E849" s="3">
        <v>154290.19700000001</v>
      </c>
      <c r="F849">
        <f>VLOOKUP(YEAR(B849),'Frozen Customer Counts'!A:B,2,FALSE)</f>
        <v>897258</v>
      </c>
      <c r="G849">
        <f t="shared" si="26"/>
        <v>0.17195744925094011</v>
      </c>
      <c r="H849">
        <f t="shared" si="27"/>
        <v>-1.7605082208500913</v>
      </c>
    </row>
    <row r="850" spans="1:8" x14ac:dyDescent="0.25">
      <c r="A850" s="4" t="s">
        <v>8</v>
      </c>
      <c r="B850" s="5">
        <v>42853</v>
      </c>
      <c r="C850" s="3">
        <v>39</v>
      </c>
      <c r="D850" s="3">
        <v>8762</v>
      </c>
      <c r="E850" s="3">
        <v>1319149.2899999998</v>
      </c>
      <c r="F850">
        <f>VLOOKUP(YEAR(B850),'Frozen Customer Counts'!A:B,2,FALSE)</f>
        <v>897258</v>
      </c>
      <c r="G850">
        <f t="shared" si="26"/>
        <v>1.470200644630641</v>
      </c>
      <c r="H850">
        <f t="shared" si="27"/>
        <v>0.38539888442234466</v>
      </c>
    </row>
    <row r="851" spans="1:8" x14ac:dyDescent="0.25">
      <c r="A851" s="4" t="s">
        <v>8</v>
      </c>
      <c r="B851" s="5">
        <v>42854</v>
      </c>
      <c r="C851" s="3">
        <v>30</v>
      </c>
      <c r="D851" s="3">
        <v>919</v>
      </c>
      <c r="E851" s="3">
        <v>167795.96599999999</v>
      </c>
      <c r="F851">
        <f>VLOOKUP(YEAR(B851),'Frozen Customer Counts'!A:B,2,FALSE)</f>
        <v>897258</v>
      </c>
      <c r="G851">
        <f t="shared" si="26"/>
        <v>0.18700971849791251</v>
      </c>
      <c r="H851">
        <f t="shared" si="27"/>
        <v>-1.6765946929009019</v>
      </c>
    </row>
    <row r="852" spans="1:8" x14ac:dyDescent="0.25">
      <c r="A852" s="4" t="s">
        <v>8</v>
      </c>
      <c r="B852" s="5">
        <v>42855</v>
      </c>
      <c r="C852" s="3">
        <v>24</v>
      </c>
      <c r="D852" s="3">
        <v>438</v>
      </c>
      <c r="E852" s="3">
        <v>128874.92300000001</v>
      </c>
      <c r="F852">
        <f>VLOOKUP(YEAR(B852),'Frozen Customer Counts'!A:B,2,FALSE)</f>
        <v>897258</v>
      </c>
      <c r="G852">
        <f t="shared" si="26"/>
        <v>0.14363195758633526</v>
      </c>
      <c r="H852">
        <f t="shared" si="27"/>
        <v>-1.9405011012618267</v>
      </c>
    </row>
    <row r="853" spans="1:8" x14ac:dyDescent="0.25">
      <c r="A853" s="4" t="s">
        <v>8</v>
      </c>
      <c r="B853" s="5">
        <v>42856</v>
      </c>
      <c r="C853" s="3">
        <v>17</v>
      </c>
      <c r="D853" s="3">
        <v>173</v>
      </c>
      <c r="E853" s="3">
        <v>25918.315999999999</v>
      </c>
      <c r="F853">
        <f>VLOOKUP(YEAR(B853),'Frozen Customer Counts'!A:B,2,FALSE)</f>
        <v>897258</v>
      </c>
      <c r="G853">
        <f t="shared" si="26"/>
        <v>2.8886135314480338E-2</v>
      </c>
      <c r="H853">
        <f t="shared" si="27"/>
        <v>-3.5443935458829099</v>
      </c>
    </row>
    <row r="854" spans="1:8" x14ac:dyDescent="0.25">
      <c r="A854" s="4" t="s">
        <v>8</v>
      </c>
      <c r="B854" s="5">
        <v>42857</v>
      </c>
      <c r="C854" s="3">
        <v>41</v>
      </c>
      <c r="D854" s="3">
        <v>2137</v>
      </c>
      <c r="E854" s="3">
        <v>252533.45399999991</v>
      </c>
      <c r="F854">
        <f>VLOOKUP(YEAR(B854),'Frozen Customer Counts'!A:B,2,FALSE)</f>
        <v>897258</v>
      </c>
      <c r="G854">
        <f t="shared" si="26"/>
        <v>0.2814502116448111</v>
      </c>
      <c r="H854">
        <f t="shared" si="27"/>
        <v>-1.2677997150922418</v>
      </c>
    </row>
    <row r="855" spans="1:8" x14ac:dyDescent="0.25">
      <c r="A855" s="4" t="s">
        <v>8</v>
      </c>
      <c r="B855" s="5">
        <v>42858</v>
      </c>
      <c r="C855" s="3">
        <v>31</v>
      </c>
      <c r="D855" s="3">
        <v>810</v>
      </c>
      <c r="E855" s="3">
        <v>227019.68700000003</v>
      </c>
      <c r="F855">
        <f>VLOOKUP(YEAR(B855),'Frozen Customer Counts'!A:B,2,FALSE)</f>
        <v>897258</v>
      </c>
      <c r="G855">
        <f t="shared" si="26"/>
        <v>0.25301494887758041</v>
      </c>
      <c r="H855">
        <f t="shared" si="27"/>
        <v>-1.3743067055275038</v>
      </c>
    </row>
    <row r="856" spans="1:8" x14ac:dyDescent="0.25">
      <c r="A856" s="4" t="s">
        <v>8</v>
      </c>
      <c r="B856" s="5">
        <v>42859</v>
      </c>
      <c r="C856" s="3">
        <v>33</v>
      </c>
      <c r="D856" s="3">
        <v>537</v>
      </c>
      <c r="E856" s="3">
        <v>52152.633999999998</v>
      </c>
      <c r="F856">
        <f>VLOOKUP(YEAR(B856),'Frozen Customer Counts'!A:B,2,FALSE)</f>
        <v>897258</v>
      </c>
      <c r="G856">
        <f t="shared" si="26"/>
        <v>5.8124456956639002E-2</v>
      </c>
      <c r="H856">
        <f t="shared" si="27"/>
        <v>-2.8451687577997395</v>
      </c>
    </row>
    <row r="857" spans="1:8" x14ac:dyDescent="0.25">
      <c r="A857" s="4" t="s">
        <v>8</v>
      </c>
      <c r="B857" s="5">
        <v>42860</v>
      </c>
      <c r="C857" s="3">
        <v>46</v>
      </c>
      <c r="D857" s="3">
        <v>1228</v>
      </c>
      <c r="E857" s="3">
        <v>169507.37200000003</v>
      </c>
      <c r="F857">
        <f>VLOOKUP(YEAR(B857),'Frozen Customer Counts'!A:B,2,FALSE)</f>
        <v>897258</v>
      </c>
      <c r="G857">
        <f t="shared" si="26"/>
        <v>0.18891709185095037</v>
      </c>
      <c r="H857">
        <f t="shared" si="27"/>
        <v>-1.6664470276204986</v>
      </c>
    </row>
    <row r="858" spans="1:8" x14ac:dyDescent="0.25">
      <c r="A858" s="4" t="s">
        <v>8</v>
      </c>
      <c r="B858" s="5">
        <v>42861</v>
      </c>
      <c r="C858" s="3">
        <v>78</v>
      </c>
      <c r="D858" s="3">
        <v>4969</v>
      </c>
      <c r="E858" s="3">
        <v>1033508.579</v>
      </c>
      <c r="F858">
        <f>VLOOKUP(YEAR(B858),'Frozen Customer Counts'!A:B,2,FALSE)</f>
        <v>897258</v>
      </c>
      <c r="G858">
        <f t="shared" si="26"/>
        <v>1.1518521751826118</v>
      </c>
      <c r="H858">
        <f t="shared" si="27"/>
        <v>0.14137123388598138</v>
      </c>
    </row>
    <row r="859" spans="1:8" x14ac:dyDescent="0.25">
      <c r="A859" s="4" t="s">
        <v>8</v>
      </c>
      <c r="B859" s="5">
        <v>42862</v>
      </c>
      <c r="C859" s="3">
        <v>26</v>
      </c>
      <c r="D859" s="3">
        <v>729</v>
      </c>
      <c r="E859" s="3">
        <v>120802.409</v>
      </c>
      <c r="F859">
        <f>VLOOKUP(YEAR(B859),'Frozen Customer Counts'!A:B,2,FALSE)</f>
        <v>897258</v>
      </c>
      <c r="G859">
        <f t="shared" si="26"/>
        <v>0.13463508712098415</v>
      </c>
      <c r="H859">
        <f t="shared" si="27"/>
        <v>-2.0051872187657409</v>
      </c>
    </row>
    <row r="860" spans="1:8" x14ac:dyDescent="0.25">
      <c r="A860" s="4" t="s">
        <v>8</v>
      </c>
      <c r="B860" s="5">
        <v>42863</v>
      </c>
      <c r="C860" s="3">
        <v>54</v>
      </c>
      <c r="D860" s="3">
        <v>15572</v>
      </c>
      <c r="E860" s="3">
        <v>371399.61100000003</v>
      </c>
      <c r="F860">
        <f>VLOOKUP(YEAR(B860),'Frozen Customer Counts'!A:B,2,FALSE)</f>
        <v>897258</v>
      </c>
      <c r="G860">
        <f t="shared" si="26"/>
        <v>0.4139273330524777</v>
      </c>
      <c r="H860">
        <f t="shared" si="27"/>
        <v>-0.88206484459079926</v>
      </c>
    </row>
    <row r="861" spans="1:8" x14ac:dyDescent="0.25">
      <c r="A861" s="4" t="s">
        <v>8</v>
      </c>
      <c r="B861" s="5">
        <v>42864</v>
      </c>
      <c r="C861" s="3">
        <v>39</v>
      </c>
      <c r="D861" s="3">
        <v>848</v>
      </c>
      <c r="E861" s="3">
        <v>92850.183999999979</v>
      </c>
      <c r="F861">
        <f>VLOOKUP(YEAR(B861),'Frozen Customer Counts'!A:B,2,FALSE)</f>
        <v>897258</v>
      </c>
      <c r="G861">
        <f t="shared" si="26"/>
        <v>0.10348214671811228</v>
      </c>
      <c r="H861">
        <f t="shared" si="27"/>
        <v>-2.2683561766329454</v>
      </c>
    </row>
    <row r="862" spans="1:8" x14ac:dyDescent="0.25">
      <c r="A862" s="4" t="s">
        <v>8</v>
      </c>
      <c r="B862" s="5">
        <v>42865</v>
      </c>
      <c r="C862" s="3">
        <v>32</v>
      </c>
      <c r="D862" s="3">
        <v>2572</v>
      </c>
      <c r="E862" s="3">
        <v>60798.613999999987</v>
      </c>
      <c r="F862">
        <f>VLOOKUP(YEAR(B862),'Frozen Customer Counts'!A:B,2,FALSE)</f>
        <v>897258</v>
      </c>
      <c r="G862">
        <f t="shared" si="26"/>
        <v>6.7760459087575692E-2</v>
      </c>
      <c r="H862">
        <f t="shared" si="27"/>
        <v>-2.6917764534609399</v>
      </c>
    </row>
    <row r="863" spans="1:8" x14ac:dyDescent="0.25">
      <c r="A863" s="4" t="s">
        <v>8</v>
      </c>
      <c r="B863" s="5">
        <v>42866</v>
      </c>
      <c r="C863" s="3">
        <v>38</v>
      </c>
      <c r="D863" s="3">
        <v>2220</v>
      </c>
      <c r="E863" s="3">
        <v>112923.39599999999</v>
      </c>
      <c r="F863">
        <f>VLOOKUP(YEAR(B863),'Frozen Customer Counts'!A:B,2,FALSE)</f>
        <v>897258</v>
      </c>
      <c r="G863">
        <f t="shared" si="26"/>
        <v>0.12585387480523996</v>
      </c>
      <c r="H863">
        <f t="shared" si="27"/>
        <v>-2.0726337687985845</v>
      </c>
    </row>
    <row r="864" spans="1:8" x14ac:dyDescent="0.25">
      <c r="A864" s="4" t="s">
        <v>8</v>
      </c>
      <c r="B864" s="5">
        <v>42867</v>
      </c>
      <c r="C864" s="3">
        <v>45</v>
      </c>
      <c r="D864" s="3">
        <v>2934</v>
      </c>
      <c r="E864" s="3">
        <v>354317.77000000008</v>
      </c>
      <c r="F864">
        <f>VLOOKUP(YEAR(B864),'Frozen Customer Counts'!A:B,2,FALSE)</f>
        <v>897258</v>
      </c>
      <c r="G864">
        <f t="shared" si="26"/>
        <v>0.39488950781157711</v>
      </c>
      <c r="H864">
        <f t="shared" si="27"/>
        <v>-0.92914928027122501</v>
      </c>
    </row>
    <row r="865" spans="1:8" x14ac:dyDescent="0.25">
      <c r="A865" s="4" t="s">
        <v>8</v>
      </c>
      <c r="B865" s="5">
        <v>42868</v>
      </c>
      <c r="C865" s="3">
        <v>23</v>
      </c>
      <c r="D865" s="3">
        <v>275</v>
      </c>
      <c r="E865" s="3">
        <v>41023.360999999997</v>
      </c>
      <c r="F865">
        <f>VLOOKUP(YEAR(B865),'Frozen Customer Counts'!A:B,2,FALSE)</f>
        <v>897258</v>
      </c>
      <c r="G865">
        <f t="shared" si="26"/>
        <v>4.5720808284796563E-2</v>
      </c>
      <c r="H865">
        <f t="shared" si="27"/>
        <v>-3.0852017611917519</v>
      </c>
    </row>
    <row r="866" spans="1:8" x14ac:dyDescent="0.25">
      <c r="A866" s="4" t="s">
        <v>8</v>
      </c>
      <c r="B866" s="5">
        <v>42869</v>
      </c>
      <c r="C866" s="3">
        <v>13</v>
      </c>
      <c r="D866" s="3">
        <v>65</v>
      </c>
      <c r="E866" s="3">
        <v>8042.9850000000006</v>
      </c>
      <c r="F866">
        <f>VLOOKUP(YEAR(B866),'Frozen Customer Counts'!A:B,2,FALSE)</f>
        <v>897258</v>
      </c>
      <c r="G866">
        <f t="shared" si="26"/>
        <v>8.9639601987388257E-3</v>
      </c>
      <c r="H866">
        <f t="shared" si="27"/>
        <v>-4.7145431631761578</v>
      </c>
    </row>
    <row r="867" spans="1:8" x14ac:dyDescent="0.25">
      <c r="A867" s="4" t="s">
        <v>8</v>
      </c>
      <c r="B867" s="5">
        <v>42870</v>
      </c>
      <c r="C867" s="3">
        <v>22</v>
      </c>
      <c r="D867" s="3">
        <v>781</v>
      </c>
      <c r="E867" s="3">
        <v>151046.57</v>
      </c>
      <c r="F867">
        <f>VLOOKUP(YEAR(B867),'Frozen Customer Counts'!A:B,2,FALSE)</f>
        <v>897258</v>
      </c>
      <c r="G867">
        <f t="shared" si="26"/>
        <v>0.1683424054173939</v>
      </c>
      <c r="H867">
        <f t="shared" si="27"/>
        <v>-1.7817552462584165</v>
      </c>
    </row>
    <row r="868" spans="1:8" x14ac:dyDescent="0.25">
      <c r="A868" s="4" t="s">
        <v>8</v>
      </c>
      <c r="B868" s="5">
        <v>42871</v>
      </c>
      <c r="C868" s="3">
        <v>27</v>
      </c>
      <c r="D868" s="3">
        <v>2251</v>
      </c>
      <c r="E868" s="3">
        <v>91558.274000000005</v>
      </c>
      <c r="F868">
        <f>VLOOKUP(YEAR(B868),'Frozen Customer Counts'!A:B,2,FALSE)</f>
        <v>897258</v>
      </c>
      <c r="G868">
        <f t="shared" si="26"/>
        <v>0.10204230444309219</v>
      </c>
      <c r="H868">
        <f t="shared" si="27"/>
        <v>-2.2823678022405618</v>
      </c>
    </row>
    <row r="869" spans="1:8" x14ac:dyDescent="0.25">
      <c r="A869" s="4" t="s">
        <v>8</v>
      </c>
      <c r="B869" s="5">
        <v>42872</v>
      </c>
      <c r="C869" s="3">
        <v>70</v>
      </c>
      <c r="D869" s="3">
        <v>5543</v>
      </c>
      <c r="E869" s="3">
        <v>647927.78499999992</v>
      </c>
      <c r="F869">
        <f>VLOOKUP(YEAR(B869),'Frozen Customer Counts'!A:B,2,FALSE)</f>
        <v>897258</v>
      </c>
      <c r="G869">
        <f t="shared" si="26"/>
        <v>0.72211981949450432</v>
      </c>
      <c r="H869">
        <f t="shared" si="27"/>
        <v>-0.32556419887977711</v>
      </c>
    </row>
    <row r="870" spans="1:8" x14ac:dyDescent="0.25">
      <c r="A870" s="4" t="s">
        <v>8</v>
      </c>
      <c r="B870" s="5">
        <v>42873</v>
      </c>
      <c r="C870" s="3">
        <v>25</v>
      </c>
      <c r="D870" s="3">
        <v>156</v>
      </c>
      <c r="E870" s="3">
        <v>21843.371000000003</v>
      </c>
      <c r="F870">
        <f>VLOOKUP(YEAR(B870),'Frozen Customer Counts'!A:B,2,FALSE)</f>
        <v>897258</v>
      </c>
      <c r="G870">
        <f t="shared" si="26"/>
        <v>2.4344582048864433E-2</v>
      </c>
      <c r="H870">
        <f t="shared" si="27"/>
        <v>-3.715445957337749</v>
      </c>
    </row>
    <row r="871" spans="1:8" x14ac:dyDescent="0.25">
      <c r="A871" s="4" t="s">
        <v>8</v>
      </c>
      <c r="B871" s="5">
        <v>42874</v>
      </c>
      <c r="C871" s="3">
        <v>20</v>
      </c>
      <c r="D871" s="3">
        <v>177</v>
      </c>
      <c r="E871" s="3">
        <v>18742.968000000001</v>
      </c>
      <c r="F871">
        <f>VLOOKUP(YEAR(B871),'Frozen Customer Counts'!A:B,2,FALSE)</f>
        <v>897258</v>
      </c>
      <c r="G871">
        <f t="shared" si="26"/>
        <v>2.0889162314518234E-2</v>
      </c>
      <c r="H871">
        <f t="shared" si="27"/>
        <v>-3.8685248040492652</v>
      </c>
    </row>
    <row r="872" spans="1:8" x14ac:dyDescent="0.25">
      <c r="A872" s="4" t="s">
        <v>8</v>
      </c>
      <c r="B872" s="5">
        <v>42875</v>
      </c>
      <c r="C872" s="3">
        <v>23</v>
      </c>
      <c r="D872" s="3">
        <v>189</v>
      </c>
      <c r="E872" s="3">
        <v>17290.450000000004</v>
      </c>
      <c r="F872">
        <f>VLOOKUP(YEAR(B872),'Frozen Customer Counts'!A:B,2,FALSE)</f>
        <v>897258</v>
      </c>
      <c r="G872">
        <f t="shared" si="26"/>
        <v>1.927032135684497E-2</v>
      </c>
      <c r="H872">
        <f t="shared" si="27"/>
        <v>-3.9491891201591085</v>
      </c>
    </row>
    <row r="873" spans="1:8" x14ac:dyDescent="0.25">
      <c r="A873" s="4" t="s">
        <v>8</v>
      </c>
      <c r="B873" s="5">
        <v>42876</v>
      </c>
      <c r="C873" s="3">
        <v>20</v>
      </c>
      <c r="D873" s="3">
        <v>2449</v>
      </c>
      <c r="E873" s="3">
        <v>158998.334</v>
      </c>
      <c r="F873">
        <f>VLOOKUP(YEAR(B873),'Frozen Customer Counts'!A:B,2,FALSE)</f>
        <v>897258</v>
      </c>
      <c r="G873">
        <f t="shared" si="26"/>
        <v>0.17720469920580256</v>
      </c>
      <c r="H873">
        <f t="shared" si="27"/>
        <v>-1.73044972194268</v>
      </c>
    </row>
    <row r="874" spans="1:8" x14ac:dyDescent="0.25">
      <c r="A874" s="4" t="s">
        <v>8</v>
      </c>
      <c r="B874" s="5">
        <v>42877</v>
      </c>
      <c r="C874" s="3">
        <v>19</v>
      </c>
      <c r="D874" s="3">
        <v>2620</v>
      </c>
      <c r="E874" s="3">
        <v>118319.784</v>
      </c>
      <c r="F874">
        <f>VLOOKUP(YEAR(B874),'Frozen Customer Counts'!A:B,2,FALSE)</f>
        <v>897258</v>
      </c>
      <c r="G874">
        <f t="shared" si="26"/>
        <v>0.13186818507051484</v>
      </c>
      <c r="H874">
        <f t="shared" si="27"/>
        <v>-2.0259524532775268</v>
      </c>
    </row>
    <row r="875" spans="1:8" x14ac:dyDescent="0.25">
      <c r="A875" s="4" t="s">
        <v>8</v>
      </c>
      <c r="B875" s="5">
        <v>42878</v>
      </c>
      <c r="C875" s="3">
        <v>38</v>
      </c>
      <c r="D875" s="3">
        <v>6048</v>
      </c>
      <c r="E875" s="3">
        <v>273584.38299999997</v>
      </c>
      <c r="F875">
        <f>VLOOKUP(YEAR(B875),'Frozen Customer Counts'!A:B,2,FALSE)</f>
        <v>897258</v>
      </c>
      <c r="G875">
        <f t="shared" si="26"/>
        <v>0.30491161182179483</v>
      </c>
      <c r="H875">
        <f t="shared" si="27"/>
        <v>-1.1877333416796698</v>
      </c>
    </row>
    <row r="876" spans="1:8" x14ac:dyDescent="0.25">
      <c r="A876" s="4" t="s">
        <v>8</v>
      </c>
      <c r="B876" s="5">
        <v>42879</v>
      </c>
      <c r="C876" s="3">
        <v>64</v>
      </c>
      <c r="D876" s="3">
        <v>8410</v>
      </c>
      <c r="E876" s="3">
        <v>892440.62800000014</v>
      </c>
      <c r="F876">
        <f>VLOOKUP(YEAR(B876),'Frozen Customer Counts'!A:B,2,FALSE)</f>
        <v>897258</v>
      </c>
      <c r="G876">
        <f t="shared" si="26"/>
        <v>0.99463100691217032</v>
      </c>
      <c r="H876">
        <f t="shared" si="27"/>
        <v>-5.3834579288705728E-3</v>
      </c>
    </row>
    <row r="877" spans="1:8" x14ac:dyDescent="0.25">
      <c r="A877" s="4" t="s">
        <v>8</v>
      </c>
      <c r="B877" s="5">
        <v>42880</v>
      </c>
      <c r="C877" s="3">
        <v>40</v>
      </c>
      <c r="D877" s="3">
        <v>1137</v>
      </c>
      <c r="E877" s="3">
        <v>109401.75900000001</v>
      </c>
      <c r="F877">
        <f>VLOOKUP(YEAR(B877),'Frozen Customer Counts'!A:B,2,FALSE)</f>
        <v>897258</v>
      </c>
      <c r="G877">
        <f t="shared" si="26"/>
        <v>0.12192898698033343</v>
      </c>
      <c r="H877">
        <f t="shared" si="27"/>
        <v>-2.1043164776513708</v>
      </c>
    </row>
    <row r="878" spans="1:8" x14ac:dyDescent="0.25">
      <c r="A878" s="4" t="s">
        <v>8</v>
      </c>
      <c r="B878" s="5">
        <v>42881</v>
      </c>
      <c r="C878" s="3">
        <v>31</v>
      </c>
      <c r="D878" s="3">
        <v>6566</v>
      </c>
      <c r="E878" s="3">
        <v>911015.16600000008</v>
      </c>
      <c r="F878">
        <f>VLOOKUP(YEAR(B878),'Frozen Customer Counts'!A:B,2,FALSE)</f>
        <v>897258</v>
      </c>
      <c r="G878">
        <f t="shared" si="26"/>
        <v>1.0153324528730867</v>
      </c>
      <c r="H878">
        <f t="shared" si="27"/>
        <v>1.5216098640748386E-2</v>
      </c>
    </row>
    <row r="879" spans="1:8" x14ac:dyDescent="0.25">
      <c r="A879" s="4" t="s">
        <v>8</v>
      </c>
      <c r="B879" s="5">
        <v>42882</v>
      </c>
      <c r="C879" s="3">
        <v>13</v>
      </c>
      <c r="D879" s="3">
        <v>1255</v>
      </c>
      <c r="E879" s="3">
        <v>79402.748999999996</v>
      </c>
      <c r="F879">
        <f>VLOOKUP(YEAR(B879),'Frozen Customer Counts'!A:B,2,FALSE)</f>
        <v>897258</v>
      </c>
      <c r="G879">
        <f t="shared" si="26"/>
        <v>8.8494891101556075E-2</v>
      </c>
      <c r="H879">
        <f t="shared" si="27"/>
        <v>-2.4248104563005919</v>
      </c>
    </row>
    <row r="880" spans="1:8" x14ac:dyDescent="0.25">
      <c r="A880" s="4" t="s">
        <v>8</v>
      </c>
      <c r="B880" s="5">
        <v>42883</v>
      </c>
      <c r="C880" s="3">
        <v>20</v>
      </c>
      <c r="D880" s="3">
        <v>375</v>
      </c>
      <c r="E880" s="3">
        <v>62556.286</v>
      </c>
      <c r="F880">
        <f>VLOOKUP(YEAR(B880),'Frozen Customer Counts'!A:B,2,FALSE)</f>
        <v>897258</v>
      </c>
      <c r="G880">
        <f t="shared" si="26"/>
        <v>6.9719396204881989E-2</v>
      </c>
      <c r="H880">
        <f t="shared" si="27"/>
        <v>-2.6632767186535031</v>
      </c>
    </row>
    <row r="881" spans="1:8" x14ac:dyDescent="0.25">
      <c r="A881" s="4" t="s">
        <v>8</v>
      </c>
      <c r="B881" s="5">
        <v>42884</v>
      </c>
      <c r="C881" s="3">
        <v>19</v>
      </c>
      <c r="D881" s="3">
        <v>1593</v>
      </c>
      <c r="E881" s="3">
        <v>221006.93100000004</v>
      </c>
      <c r="F881">
        <f>VLOOKUP(YEAR(B881),'Frozen Customer Counts'!A:B,2,FALSE)</f>
        <v>897258</v>
      </c>
      <c r="G881">
        <f t="shared" si="26"/>
        <v>0.24631369238279296</v>
      </c>
      <c r="H881">
        <f t="shared" si="27"/>
        <v>-1.4011493831036694</v>
      </c>
    </row>
    <row r="882" spans="1:8" x14ac:dyDescent="0.25">
      <c r="A882" s="4" t="s">
        <v>8</v>
      </c>
      <c r="B882" s="5">
        <v>42885</v>
      </c>
      <c r="C882" s="3">
        <v>28</v>
      </c>
      <c r="D882" s="3">
        <v>593</v>
      </c>
      <c r="E882" s="3">
        <v>139080.83299999998</v>
      </c>
      <c r="F882">
        <f>VLOOKUP(YEAR(B882),'Frozen Customer Counts'!A:B,2,FALSE)</f>
        <v>897258</v>
      </c>
      <c r="G882">
        <f t="shared" si="26"/>
        <v>0.15500651206230537</v>
      </c>
      <c r="H882">
        <f t="shared" si="27"/>
        <v>-1.8642881496402286</v>
      </c>
    </row>
    <row r="883" spans="1:8" x14ac:dyDescent="0.25">
      <c r="A883" s="4" t="s">
        <v>8</v>
      </c>
      <c r="B883" s="5">
        <v>42886</v>
      </c>
      <c r="C883" s="3">
        <v>32</v>
      </c>
      <c r="D883" s="3">
        <v>329</v>
      </c>
      <c r="E883" s="3">
        <v>42566.6</v>
      </c>
      <c r="F883">
        <f>VLOOKUP(YEAR(B883),'Frozen Customer Counts'!A:B,2,FALSE)</f>
        <v>897258</v>
      </c>
      <c r="G883">
        <f t="shared" si="26"/>
        <v>4.7440758399479303E-2</v>
      </c>
      <c r="H883">
        <f t="shared" si="27"/>
        <v>-3.0482735379221508</v>
      </c>
    </row>
    <row r="884" spans="1:8" x14ac:dyDescent="0.25">
      <c r="A884" s="4" t="s">
        <v>8</v>
      </c>
      <c r="B884" s="5">
        <v>42887</v>
      </c>
      <c r="C884" s="3">
        <v>27</v>
      </c>
      <c r="D884" s="3">
        <v>419</v>
      </c>
      <c r="E884" s="3">
        <v>120107.07800000001</v>
      </c>
      <c r="F884">
        <f>VLOOKUP(YEAR(B884),'Frozen Customer Counts'!A:B,2,FALSE)</f>
        <v>897258</v>
      </c>
      <c r="G884">
        <f t="shared" si="26"/>
        <v>0.13386013610355105</v>
      </c>
      <c r="H884">
        <f t="shared" si="27"/>
        <v>-2.0109597845497285</v>
      </c>
    </row>
    <row r="885" spans="1:8" x14ac:dyDescent="0.25">
      <c r="A885" s="4" t="s">
        <v>8</v>
      </c>
      <c r="B885" s="5">
        <v>42888</v>
      </c>
      <c r="C885" s="3">
        <v>36</v>
      </c>
      <c r="D885" s="3">
        <v>1910</v>
      </c>
      <c r="E885" s="3">
        <v>195339.245</v>
      </c>
      <c r="F885">
        <f>VLOOKUP(YEAR(B885),'Frozen Customer Counts'!A:B,2,FALSE)</f>
        <v>897258</v>
      </c>
      <c r="G885">
        <f t="shared" si="26"/>
        <v>0.21770688586783288</v>
      </c>
      <c r="H885">
        <f t="shared" si="27"/>
        <v>-1.5246056811645341</v>
      </c>
    </row>
    <row r="886" spans="1:8" x14ac:dyDescent="0.25">
      <c r="A886" s="4" t="s">
        <v>8</v>
      </c>
      <c r="B886" s="5">
        <v>42889</v>
      </c>
      <c r="C886" s="3">
        <v>24</v>
      </c>
      <c r="D886" s="3">
        <v>328</v>
      </c>
      <c r="E886" s="3">
        <v>66958.7</v>
      </c>
      <c r="F886">
        <f>VLOOKUP(YEAR(B886),'Frozen Customer Counts'!A:B,2,FALSE)</f>
        <v>897258</v>
      </c>
      <c r="G886">
        <f t="shared" si="26"/>
        <v>7.4625915845832516E-2</v>
      </c>
      <c r="H886">
        <f t="shared" si="27"/>
        <v>-2.5952674347037075</v>
      </c>
    </row>
    <row r="887" spans="1:8" x14ac:dyDescent="0.25">
      <c r="A887" s="4" t="s">
        <v>8</v>
      </c>
      <c r="B887" s="5">
        <v>42890</v>
      </c>
      <c r="C887" s="3">
        <v>43</v>
      </c>
      <c r="D887" s="3">
        <v>5964</v>
      </c>
      <c r="E887" s="3">
        <v>1514822.5930000006</v>
      </c>
      <c r="F887">
        <f>VLOOKUP(YEAR(B887),'Frozen Customer Counts'!A:B,2,FALSE)</f>
        <v>897258</v>
      </c>
      <c r="G887">
        <f t="shared" si="26"/>
        <v>1.6882798403580694</v>
      </c>
      <c r="H887">
        <f t="shared" si="27"/>
        <v>0.52371016463606235</v>
      </c>
    </row>
    <row r="888" spans="1:8" x14ac:dyDescent="0.25">
      <c r="A888" s="4" t="s">
        <v>8</v>
      </c>
      <c r="B888" s="5">
        <v>42891</v>
      </c>
      <c r="C888" s="3">
        <v>43</v>
      </c>
      <c r="D888" s="3">
        <v>2329</v>
      </c>
      <c r="E888" s="3">
        <v>281875.39800000004</v>
      </c>
      <c r="F888">
        <f>VLOOKUP(YEAR(B888),'Frozen Customer Counts'!A:B,2,FALSE)</f>
        <v>897258</v>
      </c>
      <c r="G888">
        <f t="shared" si="26"/>
        <v>0.31415200310278651</v>
      </c>
      <c r="H888">
        <f t="shared" si="27"/>
        <v>-1.1578783238912571</v>
      </c>
    </row>
    <row r="889" spans="1:8" x14ac:dyDescent="0.25">
      <c r="A889" s="4" t="s">
        <v>8</v>
      </c>
      <c r="B889" s="5">
        <v>42892</v>
      </c>
      <c r="C889" s="3">
        <v>42</v>
      </c>
      <c r="D889" s="3">
        <v>2753</v>
      </c>
      <c r="E889" s="3">
        <v>619786.19399999978</v>
      </c>
      <c r="F889">
        <f>VLOOKUP(YEAR(B889),'Frozen Customer Counts'!A:B,2,FALSE)</f>
        <v>897258</v>
      </c>
      <c r="G889">
        <f t="shared" si="26"/>
        <v>0.69075582942698732</v>
      </c>
      <c r="H889">
        <f t="shared" si="27"/>
        <v>-0.36996887594243394</v>
      </c>
    </row>
    <row r="890" spans="1:8" x14ac:dyDescent="0.25">
      <c r="A890" s="4" t="s">
        <v>8</v>
      </c>
      <c r="B890" s="5">
        <v>42893</v>
      </c>
      <c r="C890" s="3">
        <v>33</v>
      </c>
      <c r="D890" s="3">
        <v>2023</v>
      </c>
      <c r="E890" s="3">
        <v>187578.269</v>
      </c>
      <c r="F890">
        <f>VLOOKUP(YEAR(B890),'Frozen Customer Counts'!A:B,2,FALSE)</f>
        <v>897258</v>
      </c>
      <c r="G890">
        <f t="shared" si="26"/>
        <v>0.20905722657251313</v>
      </c>
      <c r="H890">
        <f t="shared" si="27"/>
        <v>-1.5651472531450754</v>
      </c>
    </row>
    <row r="891" spans="1:8" x14ac:dyDescent="0.25">
      <c r="A891" s="4" t="s">
        <v>8</v>
      </c>
      <c r="B891" s="5">
        <v>42894</v>
      </c>
      <c r="C891" s="3">
        <v>41</v>
      </c>
      <c r="D891" s="3">
        <v>2566</v>
      </c>
      <c r="E891" s="3">
        <v>294318.95699999994</v>
      </c>
      <c r="F891">
        <f>VLOOKUP(YEAR(B891),'Frozen Customer Counts'!A:B,2,FALSE)</f>
        <v>897258</v>
      </c>
      <c r="G891">
        <f t="shared" si="26"/>
        <v>0.32802043225025573</v>
      </c>
      <c r="H891">
        <f t="shared" si="27"/>
        <v>-1.1146793790922478</v>
      </c>
    </row>
    <row r="892" spans="1:8" x14ac:dyDescent="0.25">
      <c r="A892" s="4" t="s">
        <v>8</v>
      </c>
      <c r="B892" s="5">
        <v>42895</v>
      </c>
      <c r="C892" s="3">
        <v>56</v>
      </c>
      <c r="D892" s="3">
        <v>3037</v>
      </c>
      <c r="E892" s="3">
        <v>421778.98500000016</v>
      </c>
      <c r="F892">
        <f>VLOOKUP(YEAR(B892),'Frozen Customer Counts'!A:B,2,FALSE)</f>
        <v>897258</v>
      </c>
      <c r="G892">
        <f t="shared" si="26"/>
        <v>0.47007547996228527</v>
      </c>
      <c r="H892">
        <f t="shared" si="27"/>
        <v>-0.75486200150769933</v>
      </c>
    </row>
    <row r="893" spans="1:8" x14ac:dyDescent="0.25">
      <c r="A893" s="4" t="s">
        <v>8</v>
      </c>
      <c r="B893" s="5">
        <v>42896</v>
      </c>
      <c r="C893" s="3">
        <v>35</v>
      </c>
      <c r="D893" s="3">
        <v>3520</v>
      </c>
      <c r="E893" s="3">
        <v>373185.39899999998</v>
      </c>
      <c r="F893">
        <f>VLOOKUP(YEAR(B893),'Frozen Customer Counts'!A:B,2,FALSE)</f>
        <v>897258</v>
      </c>
      <c r="G893">
        <f t="shared" si="26"/>
        <v>0.41591760563851199</v>
      </c>
      <c r="H893">
        <f t="shared" si="27"/>
        <v>-0.87726810170697478</v>
      </c>
    </row>
    <row r="894" spans="1:8" x14ac:dyDescent="0.25">
      <c r="A894" s="4" t="s">
        <v>8</v>
      </c>
      <c r="B894" s="5">
        <v>42897</v>
      </c>
      <c r="C894" s="3">
        <v>34</v>
      </c>
      <c r="D894" s="3">
        <v>4934</v>
      </c>
      <c r="E894" s="3">
        <v>471133.76800000004</v>
      </c>
      <c r="F894">
        <f>VLOOKUP(YEAR(B894),'Frozen Customer Counts'!A:B,2,FALSE)</f>
        <v>897258</v>
      </c>
      <c r="G894">
        <f t="shared" si="26"/>
        <v>0.52508171339793019</v>
      </c>
      <c r="H894">
        <f t="shared" si="27"/>
        <v>-0.6442013839343862</v>
      </c>
    </row>
    <row r="895" spans="1:8" x14ac:dyDescent="0.25">
      <c r="A895" s="4" t="s">
        <v>8</v>
      </c>
      <c r="B895" s="5">
        <v>42898</v>
      </c>
      <c r="C895" s="3">
        <v>141</v>
      </c>
      <c r="D895" s="3">
        <v>15784</v>
      </c>
      <c r="E895" s="3">
        <v>2080079.0009999999</v>
      </c>
      <c r="F895">
        <f>VLOOKUP(YEAR(B895),'Frozen Customer Counts'!A:B,2,FALSE)</f>
        <v>897258</v>
      </c>
      <c r="G895">
        <f t="shared" si="26"/>
        <v>2.3182618611369303</v>
      </c>
      <c r="H895">
        <f t="shared" si="27"/>
        <v>0.84081770710349857</v>
      </c>
    </row>
    <row r="896" spans="1:8" x14ac:dyDescent="0.25">
      <c r="A896" s="4" t="s">
        <v>8</v>
      </c>
      <c r="B896" s="5">
        <v>42899</v>
      </c>
      <c r="C896" s="3">
        <v>64</v>
      </c>
      <c r="D896" s="3">
        <v>9621</v>
      </c>
      <c r="E896" s="3">
        <v>1137421.047</v>
      </c>
      <c r="F896">
        <f>VLOOKUP(YEAR(B896),'Frozen Customer Counts'!A:B,2,FALSE)</f>
        <v>897258</v>
      </c>
      <c r="G896">
        <f t="shared" si="26"/>
        <v>1.2676633108871695</v>
      </c>
      <c r="H896">
        <f t="shared" si="27"/>
        <v>0.23717529306480845</v>
      </c>
    </row>
    <row r="897" spans="1:8" x14ac:dyDescent="0.25">
      <c r="A897" s="4" t="s">
        <v>8</v>
      </c>
      <c r="B897" s="5">
        <v>42900</v>
      </c>
      <c r="C897" s="3">
        <v>41</v>
      </c>
      <c r="D897" s="3">
        <v>5284</v>
      </c>
      <c r="E897" s="3">
        <v>633278.01599999948</v>
      </c>
      <c r="F897">
        <f>VLOOKUP(YEAR(B897),'Frozen Customer Counts'!A:B,2,FALSE)</f>
        <v>897258</v>
      </c>
      <c r="G897">
        <f t="shared" si="26"/>
        <v>0.70579255464983259</v>
      </c>
      <c r="H897">
        <f t="shared" si="27"/>
        <v>-0.34843391660670481</v>
      </c>
    </row>
    <row r="898" spans="1:8" x14ac:dyDescent="0.25">
      <c r="A898" s="4" t="s">
        <v>8</v>
      </c>
      <c r="B898" s="5">
        <v>42901</v>
      </c>
      <c r="C898" s="3">
        <v>43</v>
      </c>
      <c r="D898" s="3">
        <v>665</v>
      </c>
      <c r="E898" s="3">
        <v>115944.629</v>
      </c>
      <c r="F898">
        <f>VLOOKUP(YEAR(B898),'Frozen Customer Counts'!A:B,2,FALSE)</f>
        <v>897258</v>
      </c>
      <c r="G898">
        <f t="shared" si="26"/>
        <v>0.12922105904879086</v>
      </c>
      <c r="H898">
        <f t="shared" si="27"/>
        <v>-2.0462307051823214</v>
      </c>
    </row>
    <row r="899" spans="1:8" x14ac:dyDescent="0.25">
      <c r="A899" s="4" t="s">
        <v>8</v>
      </c>
      <c r="B899" s="5">
        <v>42902</v>
      </c>
      <c r="C899" s="3">
        <v>37</v>
      </c>
      <c r="D899" s="3">
        <v>850</v>
      </c>
      <c r="E899" s="3">
        <v>147487.38500000001</v>
      </c>
      <c r="F899">
        <f>VLOOKUP(YEAR(B899),'Frozen Customer Counts'!A:B,2,FALSE)</f>
        <v>897258</v>
      </c>
      <c r="G899">
        <f t="shared" ref="G899:G962" si="28">E899/F899</f>
        <v>0.16437567009711812</v>
      </c>
      <c r="H899">
        <f t="shared" ref="H899:H962" si="29">LN(G899)</f>
        <v>-1.8056007994219574</v>
      </c>
    </row>
    <row r="900" spans="1:8" x14ac:dyDescent="0.25">
      <c r="A900" s="4" t="s">
        <v>8</v>
      </c>
      <c r="B900" s="5">
        <v>42903</v>
      </c>
      <c r="C900" s="3">
        <v>22</v>
      </c>
      <c r="D900" s="3">
        <v>1707</v>
      </c>
      <c r="E900" s="3">
        <v>289038.3000000001</v>
      </c>
      <c r="F900">
        <f>VLOOKUP(YEAR(B900),'Frozen Customer Counts'!A:B,2,FALSE)</f>
        <v>897258</v>
      </c>
      <c r="G900">
        <f t="shared" si="28"/>
        <v>0.32213510495309056</v>
      </c>
      <c r="H900">
        <f t="shared" si="29"/>
        <v>-1.132784240837394</v>
      </c>
    </row>
    <row r="901" spans="1:8" x14ac:dyDescent="0.25">
      <c r="A901" s="4" t="s">
        <v>8</v>
      </c>
      <c r="B901" s="5">
        <v>42904</v>
      </c>
      <c r="C901" s="3">
        <v>22</v>
      </c>
      <c r="D901" s="3">
        <v>2743</v>
      </c>
      <c r="E901" s="3">
        <v>179658.19999999998</v>
      </c>
      <c r="F901">
        <f>VLOOKUP(YEAR(B901),'Frozen Customer Counts'!A:B,2,FALSE)</f>
        <v>897258</v>
      </c>
      <c r="G901">
        <f t="shared" si="28"/>
        <v>0.20023025707210187</v>
      </c>
      <c r="H901">
        <f t="shared" si="29"/>
        <v>-1.6082872892943603</v>
      </c>
    </row>
    <row r="902" spans="1:8" x14ac:dyDescent="0.25">
      <c r="A902" s="4" t="s">
        <v>8</v>
      </c>
      <c r="B902" s="5">
        <v>42905</v>
      </c>
      <c r="C902" s="3">
        <v>49</v>
      </c>
      <c r="D902" s="3">
        <v>4853</v>
      </c>
      <c r="E902" s="3">
        <v>493939.72700000007</v>
      </c>
      <c r="F902">
        <f>VLOOKUP(YEAR(B902),'Frozen Customer Counts'!A:B,2,FALSE)</f>
        <v>897258</v>
      </c>
      <c r="G902">
        <f t="shared" si="28"/>
        <v>0.55049910616567377</v>
      </c>
      <c r="H902">
        <f t="shared" si="29"/>
        <v>-0.59692994649797071</v>
      </c>
    </row>
    <row r="903" spans="1:8" x14ac:dyDescent="0.25">
      <c r="A903" s="4" t="s">
        <v>8</v>
      </c>
      <c r="B903" s="5">
        <v>42906</v>
      </c>
      <c r="C903" s="3">
        <v>72</v>
      </c>
      <c r="D903" s="3">
        <v>6809</v>
      </c>
      <c r="E903" s="3">
        <v>756197.30700000003</v>
      </c>
      <c r="F903">
        <f>VLOOKUP(YEAR(B903),'Frozen Customer Counts'!A:B,2,FALSE)</f>
        <v>897258</v>
      </c>
      <c r="G903">
        <f t="shared" si="28"/>
        <v>0.84278692081876116</v>
      </c>
      <c r="H903">
        <f t="shared" si="29"/>
        <v>-0.17104111589729293</v>
      </c>
    </row>
    <row r="904" spans="1:8" x14ac:dyDescent="0.25">
      <c r="A904" s="4" t="s">
        <v>8</v>
      </c>
      <c r="B904" s="5">
        <v>42907</v>
      </c>
      <c r="C904" s="3">
        <v>51</v>
      </c>
      <c r="D904" s="3">
        <v>2011</v>
      </c>
      <c r="E904" s="3">
        <v>186324.92199999999</v>
      </c>
      <c r="F904">
        <f>VLOOKUP(YEAR(B904),'Frozen Customer Counts'!A:B,2,FALSE)</f>
        <v>897258</v>
      </c>
      <c r="G904">
        <f t="shared" si="28"/>
        <v>0.20766036301710322</v>
      </c>
      <c r="H904">
        <f t="shared" si="29"/>
        <v>-1.571851403976299</v>
      </c>
    </row>
    <row r="905" spans="1:8" x14ac:dyDescent="0.25">
      <c r="A905" s="4" t="s">
        <v>8</v>
      </c>
      <c r="B905" s="5">
        <v>42908</v>
      </c>
      <c r="C905" s="3">
        <v>48</v>
      </c>
      <c r="D905" s="3">
        <v>2248</v>
      </c>
      <c r="E905" s="3">
        <v>296158.23700000014</v>
      </c>
      <c r="F905">
        <f>VLOOKUP(YEAR(B905),'Frozen Customer Counts'!A:B,2,FALSE)</f>
        <v>897258</v>
      </c>
      <c r="G905">
        <f t="shared" si="28"/>
        <v>0.33007032202554909</v>
      </c>
      <c r="H905">
        <f t="shared" si="29"/>
        <v>-1.1084495501764433</v>
      </c>
    </row>
    <row r="906" spans="1:8" x14ac:dyDescent="0.25">
      <c r="A906" s="4" t="s">
        <v>8</v>
      </c>
      <c r="B906" s="5">
        <v>42909</v>
      </c>
      <c r="C906" s="3">
        <v>35</v>
      </c>
      <c r="D906" s="3">
        <v>4854</v>
      </c>
      <c r="E906" s="3">
        <v>1207078.9640000002</v>
      </c>
      <c r="F906">
        <f>VLOOKUP(YEAR(B906),'Frozen Customer Counts'!A:B,2,FALSE)</f>
        <v>897258</v>
      </c>
      <c r="G906">
        <f t="shared" si="28"/>
        <v>1.3452975220059338</v>
      </c>
      <c r="H906">
        <f t="shared" si="29"/>
        <v>0.2966151945437403</v>
      </c>
    </row>
    <row r="907" spans="1:8" x14ac:dyDescent="0.25">
      <c r="A907" s="4" t="s">
        <v>8</v>
      </c>
      <c r="B907" s="5">
        <v>42910</v>
      </c>
      <c r="C907" s="3">
        <v>38</v>
      </c>
      <c r="D907" s="3">
        <v>954</v>
      </c>
      <c r="E907" s="3">
        <v>183070.34200000003</v>
      </c>
      <c r="F907">
        <f>VLOOKUP(YEAR(B907),'Frozen Customer Counts'!A:B,2,FALSE)</f>
        <v>897258</v>
      </c>
      <c r="G907">
        <f t="shared" si="28"/>
        <v>0.20403311199231439</v>
      </c>
      <c r="H907">
        <f t="shared" si="29"/>
        <v>-1.5894729846215465</v>
      </c>
    </row>
    <row r="908" spans="1:8" x14ac:dyDescent="0.25">
      <c r="A908" s="4" t="s">
        <v>8</v>
      </c>
      <c r="B908" s="5">
        <v>42911</v>
      </c>
      <c r="C908" s="3">
        <v>28</v>
      </c>
      <c r="D908" s="3">
        <v>772</v>
      </c>
      <c r="E908" s="3">
        <v>110846.484</v>
      </c>
      <c r="F908">
        <f>VLOOKUP(YEAR(B908),'Frozen Customer Counts'!A:B,2,FALSE)</f>
        <v>897258</v>
      </c>
      <c r="G908">
        <f t="shared" si="28"/>
        <v>0.12353914258775067</v>
      </c>
      <c r="H908">
        <f t="shared" si="29"/>
        <v>-2.0911972290998841</v>
      </c>
    </row>
    <row r="909" spans="1:8" x14ac:dyDescent="0.25">
      <c r="A909" s="4" t="s">
        <v>8</v>
      </c>
      <c r="B909" s="5">
        <v>42912</v>
      </c>
      <c r="C909" s="3">
        <v>60</v>
      </c>
      <c r="D909" s="3">
        <v>4324</v>
      </c>
      <c r="E909" s="3">
        <v>341622.55099999992</v>
      </c>
      <c r="F909">
        <f>VLOOKUP(YEAR(B909),'Frozen Customer Counts'!A:B,2,FALSE)</f>
        <v>897258</v>
      </c>
      <c r="G909">
        <f t="shared" si="28"/>
        <v>0.38074060192274678</v>
      </c>
      <c r="H909">
        <f t="shared" si="29"/>
        <v>-0.96563697057716613</v>
      </c>
    </row>
    <row r="910" spans="1:8" x14ac:dyDescent="0.25">
      <c r="A910" s="4" t="s">
        <v>8</v>
      </c>
      <c r="B910" s="5">
        <v>42913</v>
      </c>
      <c r="C910" s="3">
        <v>37</v>
      </c>
      <c r="D910" s="3">
        <v>3507</v>
      </c>
      <c r="E910" s="3">
        <v>621215.78900000011</v>
      </c>
      <c r="F910">
        <f>VLOOKUP(YEAR(B910),'Frozen Customer Counts'!A:B,2,FALSE)</f>
        <v>897258</v>
      </c>
      <c r="G910">
        <f t="shared" si="28"/>
        <v>0.69234912254892134</v>
      </c>
      <c r="H910">
        <f t="shared" si="29"/>
        <v>-0.36766493823410379</v>
      </c>
    </row>
    <row r="911" spans="1:8" x14ac:dyDescent="0.25">
      <c r="A911" s="4" t="s">
        <v>8</v>
      </c>
      <c r="B911" s="5">
        <v>42914</v>
      </c>
      <c r="C911" s="3">
        <v>39</v>
      </c>
      <c r="D911" s="3">
        <v>798</v>
      </c>
      <c r="E911" s="3">
        <v>105880.91300000002</v>
      </c>
      <c r="F911">
        <f>VLOOKUP(YEAR(B911),'Frozen Customer Counts'!A:B,2,FALSE)</f>
        <v>897258</v>
      </c>
      <c r="G911">
        <f t="shared" si="28"/>
        <v>0.11800498073018019</v>
      </c>
      <c r="H911">
        <f t="shared" si="29"/>
        <v>-2.1370284458294733</v>
      </c>
    </row>
    <row r="912" spans="1:8" x14ac:dyDescent="0.25">
      <c r="A912" s="4" t="s">
        <v>8</v>
      </c>
      <c r="B912" s="5">
        <v>42915</v>
      </c>
      <c r="C912" s="3">
        <v>27</v>
      </c>
      <c r="D912" s="3">
        <v>347</v>
      </c>
      <c r="E912" s="3">
        <v>50874.06700000001</v>
      </c>
      <c r="F912">
        <f>VLOOKUP(YEAR(B912),'Frozen Customer Counts'!A:B,2,FALSE)</f>
        <v>897258</v>
      </c>
      <c r="G912">
        <f t="shared" si="28"/>
        <v>5.6699485543734364E-2</v>
      </c>
      <c r="H912">
        <f t="shared" si="29"/>
        <v>-2.8699901415923383</v>
      </c>
    </row>
    <row r="913" spans="1:8" x14ac:dyDescent="0.25">
      <c r="A913" s="4" t="s">
        <v>8</v>
      </c>
      <c r="B913" s="5">
        <v>42916</v>
      </c>
      <c r="C913" s="3">
        <v>37</v>
      </c>
      <c r="D913" s="3">
        <v>2023</v>
      </c>
      <c r="E913" s="3">
        <v>480900.86900000001</v>
      </c>
      <c r="F913">
        <f>VLOOKUP(YEAR(B913),'Frozen Customer Counts'!A:B,2,FALSE)</f>
        <v>897258</v>
      </c>
      <c r="G913">
        <f t="shared" si="28"/>
        <v>0.53596721232911826</v>
      </c>
      <c r="H913">
        <f t="shared" si="29"/>
        <v>-0.62368229081012316</v>
      </c>
    </row>
    <row r="914" spans="1:8" x14ac:dyDescent="0.25">
      <c r="A914" s="4" t="s">
        <v>8</v>
      </c>
      <c r="B914" s="5">
        <v>42917</v>
      </c>
      <c r="C914" s="3">
        <v>38</v>
      </c>
      <c r="D914" s="3">
        <v>2933</v>
      </c>
      <c r="E914" s="3">
        <v>282130.71500000003</v>
      </c>
      <c r="F914">
        <f>VLOOKUP(YEAR(B914),'Frozen Customer Counts'!A:B,2,FALSE)</f>
        <v>897258</v>
      </c>
      <c r="G914">
        <f t="shared" si="28"/>
        <v>0.31443655559493483</v>
      </c>
      <c r="H914">
        <f t="shared" si="29"/>
        <v>-1.1569729542097758</v>
      </c>
    </row>
    <row r="915" spans="1:8" x14ac:dyDescent="0.25">
      <c r="A915" s="4" t="s">
        <v>8</v>
      </c>
      <c r="B915" s="5">
        <v>42918</v>
      </c>
      <c r="C915" s="3">
        <v>40</v>
      </c>
      <c r="D915" s="3">
        <v>3002</v>
      </c>
      <c r="E915" s="3">
        <v>463449.9</v>
      </c>
      <c r="F915">
        <f>VLOOKUP(YEAR(B915),'Frozen Customer Counts'!A:B,2,FALSE)</f>
        <v>897258</v>
      </c>
      <c r="G915">
        <f t="shared" si="28"/>
        <v>0.51651799148071131</v>
      </c>
      <c r="H915">
        <f t="shared" si="29"/>
        <v>-0.66064515757178388</v>
      </c>
    </row>
    <row r="916" spans="1:8" x14ac:dyDescent="0.25">
      <c r="A916" s="4" t="s">
        <v>8</v>
      </c>
      <c r="B916" s="5">
        <v>42919</v>
      </c>
      <c r="C916" s="3">
        <v>46</v>
      </c>
      <c r="D916" s="3">
        <v>1333</v>
      </c>
      <c r="E916" s="3">
        <v>235346.95599999995</v>
      </c>
      <c r="F916">
        <f>VLOOKUP(YEAR(B916),'Frozen Customer Counts'!A:B,2,FALSE)</f>
        <v>897258</v>
      </c>
      <c r="G916">
        <f t="shared" si="28"/>
        <v>0.2622957454823473</v>
      </c>
      <c r="H916">
        <f t="shared" si="29"/>
        <v>-1.3382826122852804</v>
      </c>
    </row>
    <row r="917" spans="1:8" x14ac:dyDescent="0.25">
      <c r="A917" s="4" t="s">
        <v>8</v>
      </c>
      <c r="B917" s="5">
        <v>42920</v>
      </c>
      <c r="C917" s="3">
        <v>33</v>
      </c>
      <c r="D917" s="3">
        <v>1543</v>
      </c>
      <c r="E917" s="3">
        <v>142121.83499999996</v>
      </c>
      <c r="F917">
        <f>VLOOKUP(YEAR(B917),'Frozen Customer Counts'!A:B,2,FALSE)</f>
        <v>897258</v>
      </c>
      <c r="G917">
        <f t="shared" si="28"/>
        <v>0.158395728987649</v>
      </c>
      <c r="H917">
        <f t="shared" si="29"/>
        <v>-1.8426587634271441</v>
      </c>
    </row>
    <row r="918" spans="1:8" x14ac:dyDescent="0.25">
      <c r="A918" s="4" t="s">
        <v>8</v>
      </c>
      <c r="B918" s="5">
        <v>42921</v>
      </c>
      <c r="C918" s="3">
        <v>56</v>
      </c>
      <c r="D918" s="3">
        <v>5207</v>
      </c>
      <c r="E918" s="3">
        <v>584351.71199999994</v>
      </c>
      <c r="F918">
        <f>VLOOKUP(YEAR(B918),'Frozen Customer Counts'!A:B,2,FALSE)</f>
        <v>897258</v>
      </c>
      <c r="G918">
        <f t="shared" si="28"/>
        <v>0.65126386390536495</v>
      </c>
      <c r="H918">
        <f t="shared" si="29"/>
        <v>-0.42884039799471607</v>
      </c>
    </row>
    <row r="919" spans="1:8" x14ac:dyDescent="0.25">
      <c r="A919" s="4" t="s">
        <v>8</v>
      </c>
      <c r="B919" s="5">
        <v>42922</v>
      </c>
      <c r="C919" s="3">
        <v>51</v>
      </c>
      <c r="D919" s="3">
        <v>4245</v>
      </c>
      <c r="E919" s="3">
        <v>508975.64300000004</v>
      </c>
      <c r="F919">
        <f>VLOOKUP(YEAR(B919),'Frozen Customer Counts'!A:B,2,FALSE)</f>
        <v>897258</v>
      </c>
      <c r="G919">
        <f t="shared" si="28"/>
        <v>0.56725673440638036</v>
      </c>
      <c r="H919">
        <f t="shared" si="29"/>
        <v>-0.56694328336730693</v>
      </c>
    </row>
    <row r="920" spans="1:8" x14ac:dyDescent="0.25">
      <c r="A920" s="4" t="s">
        <v>8</v>
      </c>
      <c r="B920" s="5">
        <v>42923</v>
      </c>
      <c r="C920" s="3">
        <v>53</v>
      </c>
      <c r="D920" s="3">
        <v>4525</v>
      </c>
      <c r="E920" s="3">
        <v>855052.52099999995</v>
      </c>
      <c r="F920">
        <f>VLOOKUP(YEAR(B920),'Frozen Customer Counts'!A:B,2,FALSE)</f>
        <v>897258</v>
      </c>
      <c r="G920">
        <f t="shared" si="28"/>
        <v>0.95296171335334978</v>
      </c>
      <c r="H920">
        <f t="shared" si="29"/>
        <v>-4.8180551000286724E-2</v>
      </c>
    </row>
    <row r="921" spans="1:8" x14ac:dyDescent="0.25">
      <c r="A921" s="4" t="s">
        <v>8</v>
      </c>
      <c r="B921" s="5">
        <v>42924</v>
      </c>
      <c r="C921" s="3">
        <v>78</v>
      </c>
      <c r="D921" s="3">
        <v>5114</v>
      </c>
      <c r="E921" s="3">
        <v>586014.45299999998</v>
      </c>
      <c r="F921">
        <f>VLOOKUP(YEAR(B921),'Frozen Customer Counts'!A:B,2,FALSE)</f>
        <v>897258</v>
      </c>
      <c r="G921">
        <f t="shared" si="28"/>
        <v>0.65311699979270177</v>
      </c>
      <c r="H921">
        <f t="shared" si="29"/>
        <v>-0.4259989930252045</v>
      </c>
    </row>
    <row r="922" spans="1:8" x14ac:dyDescent="0.25">
      <c r="A922" s="4" t="s">
        <v>8</v>
      </c>
      <c r="B922" s="5">
        <v>42925</v>
      </c>
      <c r="C922" s="3">
        <v>40</v>
      </c>
      <c r="D922" s="3">
        <v>771</v>
      </c>
      <c r="E922" s="3">
        <v>158288.98799999998</v>
      </c>
      <c r="F922">
        <f>VLOOKUP(YEAR(B922),'Frozen Customer Counts'!A:B,2,FALSE)</f>
        <v>897258</v>
      </c>
      <c r="G922">
        <f t="shared" si="28"/>
        <v>0.176414128377791</v>
      </c>
      <c r="H922">
        <f t="shared" si="29"/>
        <v>-1.7349210457720865</v>
      </c>
    </row>
    <row r="923" spans="1:8" x14ac:dyDescent="0.25">
      <c r="A923" s="4" t="s">
        <v>8</v>
      </c>
      <c r="B923" s="5">
        <v>42926</v>
      </c>
      <c r="C923" s="3">
        <v>58</v>
      </c>
      <c r="D923" s="3">
        <v>863</v>
      </c>
      <c r="E923" s="3">
        <v>139484.91</v>
      </c>
      <c r="F923">
        <f>VLOOKUP(YEAR(B923),'Frozen Customer Counts'!A:B,2,FALSE)</f>
        <v>897258</v>
      </c>
      <c r="G923">
        <f t="shared" si="28"/>
        <v>0.15545685856242017</v>
      </c>
      <c r="H923">
        <f t="shared" si="29"/>
        <v>-1.8613870227532034</v>
      </c>
    </row>
    <row r="924" spans="1:8" x14ac:dyDescent="0.25">
      <c r="A924" s="4" t="s">
        <v>8</v>
      </c>
      <c r="B924" s="5">
        <v>42927</v>
      </c>
      <c r="C924" s="3">
        <v>40</v>
      </c>
      <c r="D924" s="3">
        <v>1734</v>
      </c>
      <c r="E924" s="3">
        <v>210191.44600000003</v>
      </c>
      <c r="F924">
        <f>VLOOKUP(YEAR(B924),'Frozen Customer Counts'!A:B,2,FALSE)</f>
        <v>897258</v>
      </c>
      <c r="G924">
        <f t="shared" si="28"/>
        <v>0.2342597625209249</v>
      </c>
      <c r="H924">
        <f t="shared" si="29"/>
        <v>-1.4513246830823852</v>
      </c>
    </row>
    <row r="925" spans="1:8" x14ac:dyDescent="0.25">
      <c r="A925" s="4" t="s">
        <v>8</v>
      </c>
      <c r="B925" s="5">
        <v>42928</v>
      </c>
      <c r="C925" s="3">
        <v>31</v>
      </c>
      <c r="D925" s="3">
        <v>1778</v>
      </c>
      <c r="E925" s="3">
        <v>223602.103</v>
      </c>
      <c r="F925">
        <f>VLOOKUP(YEAR(B925),'Frozen Customer Counts'!A:B,2,FALSE)</f>
        <v>897258</v>
      </c>
      <c r="G925">
        <f t="shared" si="28"/>
        <v>0.2492060288122257</v>
      </c>
      <c r="H925">
        <f t="shared" si="29"/>
        <v>-1.3894752996960447</v>
      </c>
    </row>
    <row r="926" spans="1:8" x14ac:dyDescent="0.25">
      <c r="A926" s="4" t="s">
        <v>8</v>
      </c>
      <c r="B926" s="5">
        <v>42929</v>
      </c>
      <c r="C926" s="3">
        <v>42</v>
      </c>
      <c r="D926" s="3">
        <v>3823</v>
      </c>
      <c r="E926" s="3">
        <v>162062.77799999993</v>
      </c>
      <c r="F926">
        <f>VLOOKUP(YEAR(B926),'Frozen Customer Counts'!A:B,2,FALSE)</f>
        <v>897258</v>
      </c>
      <c r="G926">
        <f t="shared" si="28"/>
        <v>0.18062004239583257</v>
      </c>
      <c r="H926">
        <f t="shared" si="29"/>
        <v>-1.7113596674356022</v>
      </c>
    </row>
    <row r="927" spans="1:8" x14ac:dyDescent="0.25">
      <c r="A927" s="4" t="s">
        <v>8</v>
      </c>
      <c r="B927" s="5">
        <v>42930</v>
      </c>
      <c r="C927" s="3">
        <v>61</v>
      </c>
      <c r="D927" s="3">
        <v>8549</v>
      </c>
      <c r="E927" s="3">
        <v>1520216.4059999997</v>
      </c>
      <c r="F927">
        <f>VLOOKUP(YEAR(B927),'Frozen Customer Counts'!A:B,2,FALSE)</f>
        <v>897258</v>
      </c>
      <c r="G927">
        <f t="shared" si="28"/>
        <v>1.6942912807687418</v>
      </c>
      <c r="H927">
        <f t="shared" si="29"/>
        <v>0.52726452995416351</v>
      </c>
    </row>
    <row r="928" spans="1:8" x14ac:dyDescent="0.25">
      <c r="A928" s="4" t="s">
        <v>8</v>
      </c>
      <c r="B928" s="5">
        <v>42931</v>
      </c>
      <c r="C928" s="3">
        <v>63</v>
      </c>
      <c r="D928" s="3">
        <v>5159</v>
      </c>
      <c r="E928" s="3">
        <v>694369.478</v>
      </c>
      <c r="F928">
        <f>VLOOKUP(YEAR(B928),'Frozen Customer Counts'!A:B,2,FALSE)</f>
        <v>897258</v>
      </c>
      <c r="G928">
        <f t="shared" si="28"/>
        <v>0.77387939477831347</v>
      </c>
      <c r="H928">
        <f t="shared" si="29"/>
        <v>-0.25633923823356985</v>
      </c>
    </row>
    <row r="929" spans="1:8" x14ac:dyDescent="0.25">
      <c r="A929" s="4" t="s">
        <v>8</v>
      </c>
      <c r="B929" s="5">
        <v>42932</v>
      </c>
      <c r="C929" s="3">
        <v>55</v>
      </c>
      <c r="D929" s="3">
        <v>2872</v>
      </c>
      <c r="E929" s="3">
        <v>542652.28299999994</v>
      </c>
      <c r="F929">
        <f>VLOOKUP(YEAR(B929),'Frozen Customer Counts'!A:B,2,FALSE)</f>
        <v>897258</v>
      </c>
      <c r="G929">
        <f t="shared" si="28"/>
        <v>0.60478957334456751</v>
      </c>
      <c r="H929">
        <f t="shared" si="29"/>
        <v>-0.50287469410575303</v>
      </c>
    </row>
    <row r="930" spans="1:8" x14ac:dyDescent="0.25">
      <c r="A930" s="4" t="s">
        <v>8</v>
      </c>
      <c r="B930" s="5">
        <v>42933</v>
      </c>
      <c r="C930" s="3">
        <v>84</v>
      </c>
      <c r="D930" s="3">
        <v>9639</v>
      </c>
      <c r="E930" s="3">
        <v>1584317.3870000001</v>
      </c>
      <c r="F930">
        <f>VLOOKUP(YEAR(B930),'Frozen Customer Counts'!A:B,2,FALSE)</f>
        <v>897258</v>
      </c>
      <c r="G930">
        <f t="shared" si="28"/>
        <v>1.7657322498099768</v>
      </c>
      <c r="H930">
        <f t="shared" si="29"/>
        <v>0.56856547676308</v>
      </c>
    </row>
    <row r="931" spans="1:8" x14ac:dyDescent="0.25">
      <c r="A931" s="4" t="s">
        <v>8</v>
      </c>
      <c r="B931" s="5">
        <v>42934</v>
      </c>
      <c r="C931" s="3">
        <v>56</v>
      </c>
      <c r="D931" s="3">
        <v>1436</v>
      </c>
      <c r="E931" s="3">
        <v>308999.89300000004</v>
      </c>
      <c r="F931">
        <f>VLOOKUP(YEAR(B931),'Frozen Customer Counts'!A:B,2,FALSE)</f>
        <v>897258</v>
      </c>
      <c r="G931">
        <f t="shared" si="28"/>
        <v>0.34438243292341786</v>
      </c>
      <c r="H931">
        <f t="shared" si="29"/>
        <v>-1.0660025155012272</v>
      </c>
    </row>
    <row r="932" spans="1:8" x14ac:dyDescent="0.25">
      <c r="A932" s="4" t="s">
        <v>8</v>
      </c>
      <c r="B932" s="5">
        <v>42935</v>
      </c>
      <c r="C932" s="3">
        <v>59</v>
      </c>
      <c r="D932" s="3">
        <v>8613</v>
      </c>
      <c r="E932" s="3">
        <v>1136215.8499999994</v>
      </c>
      <c r="F932">
        <f>VLOOKUP(YEAR(B932),'Frozen Customer Counts'!A:B,2,FALSE)</f>
        <v>897258</v>
      </c>
      <c r="G932">
        <f t="shared" si="28"/>
        <v>1.2663201108265398</v>
      </c>
      <c r="H932">
        <f t="shared" si="29"/>
        <v>0.23611514391393121</v>
      </c>
    </row>
    <row r="933" spans="1:8" x14ac:dyDescent="0.25">
      <c r="A933" s="4" t="s">
        <v>8</v>
      </c>
      <c r="B933" s="5">
        <v>42936</v>
      </c>
      <c r="C933" s="3">
        <v>46</v>
      </c>
      <c r="D933" s="3">
        <v>2965</v>
      </c>
      <c r="E933" s="3">
        <v>258373.80100000001</v>
      </c>
      <c r="F933">
        <f>VLOOKUP(YEAR(B933),'Frozen Customer Counts'!A:B,2,FALSE)</f>
        <v>897258</v>
      </c>
      <c r="G933">
        <f t="shared" si="28"/>
        <v>0.28795931716407097</v>
      </c>
      <c r="H933">
        <f t="shared" si="29"/>
        <v>-1.2449360686712787</v>
      </c>
    </row>
    <row r="934" spans="1:8" x14ac:dyDescent="0.25">
      <c r="A934" s="4" t="s">
        <v>8</v>
      </c>
      <c r="B934" s="5">
        <v>42937</v>
      </c>
      <c r="C934" s="3">
        <v>58</v>
      </c>
      <c r="D934" s="3">
        <v>3187</v>
      </c>
      <c r="E934" s="3">
        <v>246240.58200000002</v>
      </c>
      <c r="F934">
        <f>VLOOKUP(YEAR(B934),'Frozen Customer Counts'!A:B,2,FALSE)</f>
        <v>897258</v>
      </c>
      <c r="G934">
        <f t="shared" si="28"/>
        <v>0.27443676400767675</v>
      </c>
      <c r="H934">
        <f t="shared" si="29"/>
        <v>-1.2930344124850612</v>
      </c>
    </row>
    <row r="935" spans="1:8" x14ac:dyDescent="0.25">
      <c r="A935" s="4" t="s">
        <v>8</v>
      </c>
      <c r="B935" s="5">
        <v>42938</v>
      </c>
      <c r="C935" s="3">
        <v>32</v>
      </c>
      <c r="D935" s="3">
        <v>2148</v>
      </c>
      <c r="E935" s="3">
        <v>155796.93399999995</v>
      </c>
      <c r="F935">
        <f>VLOOKUP(YEAR(B935),'Frozen Customer Counts'!A:B,2,FALSE)</f>
        <v>897258</v>
      </c>
      <c r="G935">
        <f t="shared" si="28"/>
        <v>0.17363671764420038</v>
      </c>
      <c r="H935">
        <f t="shared" si="29"/>
        <v>-1.7507899919533219</v>
      </c>
    </row>
    <row r="936" spans="1:8" x14ac:dyDescent="0.25">
      <c r="A936" s="4" t="s">
        <v>8</v>
      </c>
      <c r="B936" s="5">
        <v>42939</v>
      </c>
      <c r="C936" s="3">
        <v>41</v>
      </c>
      <c r="D936" s="3">
        <v>6605</v>
      </c>
      <c r="E936" s="3">
        <v>678161.03199999977</v>
      </c>
      <c r="F936">
        <f>VLOOKUP(YEAR(B936),'Frozen Customer Counts'!A:B,2,FALSE)</f>
        <v>897258</v>
      </c>
      <c r="G936">
        <f t="shared" si="28"/>
        <v>0.75581497406543019</v>
      </c>
      <c r="H936">
        <f t="shared" si="29"/>
        <v>-0.2799586760568285</v>
      </c>
    </row>
    <row r="937" spans="1:8" x14ac:dyDescent="0.25">
      <c r="A937" s="4" t="s">
        <v>8</v>
      </c>
      <c r="B937" s="5">
        <v>42940</v>
      </c>
      <c r="C937" s="3">
        <v>44</v>
      </c>
      <c r="D937" s="3">
        <v>1085</v>
      </c>
      <c r="E937" s="3">
        <v>163252.05299999999</v>
      </c>
      <c r="F937">
        <f>VLOOKUP(YEAR(B937),'Frozen Customer Counts'!A:B,2,FALSE)</f>
        <v>897258</v>
      </c>
      <c r="G937">
        <f t="shared" si="28"/>
        <v>0.1819454972817183</v>
      </c>
      <c r="H937">
        <f t="shared" si="29"/>
        <v>-1.7040481022391483</v>
      </c>
    </row>
    <row r="938" spans="1:8" x14ac:dyDescent="0.25">
      <c r="A938" s="4" t="s">
        <v>8</v>
      </c>
      <c r="B938" s="5">
        <v>42941</v>
      </c>
      <c r="C938" s="3">
        <v>72</v>
      </c>
      <c r="D938" s="3">
        <v>4899</v>
      </c>
      <c r="E938" s="3">
        <v>451542.75500000006</v>
      </c>
      <c r="F938">
        <f>VLOOKUP(YEAR(B938),'Frozen Customer Counts'!A:B,2,FALSE)</f>
        <v>897258</v>
      </c>
      <c r="G938">
        <f t="shared" si="28"/>
        <v>0.50324739929875251</v>
      </c>
      <c r="H938">
        <f t="shared" si="29"/>
        <v>-0.68667338228730823</v>
      </c>
    </row>
    <row r="939" spans="1:8" x14ac:dyDescent="0.25">
      <c r="A939" s="4" t="s">
        <v>8</v>
      </c>
      <c r="B939" s="5">
        <v>42942</v>
      </c>
      <c r="C939" s="3">
        <v>83</v>
      </c>
      <c r="D939" s="3">
        <v>9985</v>
      </c>
      <c r="E939" s="3">
        <v>1010333.7819999999</v>
      </c>
      <c r="F939">
        <f>VLOOKUP(YEAR(B939),'Frozen Customer Counts'!A:B,2,FALSE)</f>
        <v>897258</v>
      </c>
      <c r="G939">
        <f t="shared" si="28"/>
        <v>1.1260237100142878</v>
      </c>
      <c r="H939">
        <f t="shared" si="29"/>
        <v>0.11869258634686115</v>
      </c>
    </row>
    <row r="940" spans="1:8" x14ac:dyDescent="0.25">
      <c r="A940" s="4" t="s">
        <v>8</v>
      </c>
      <c r="B940" s="5">
        <v>42943</v>
      </c>
      <c r="C940" s="3">
        <v>47</v>
      </c>
      <c r="D940" s="3">
        <v>3504</v>
      </c>
      <c r="E940" s="3">
        <v>353095.359</v>
      </c>
      <c r="F940">
        <f>VLOOKUP(YEAR(B940),'Frozen Customer Counts'!A:B,2,FALSE)</f>
        <v>897258</v>
      </c>
      <c r="G940">
        <f t="shared" si="28"/>
        <v>0.39352712263362377</v>
      </c>
      <c r="H940">
        <f t="shared" si="29"/>
        <v>-0.93260528685801913</v>
      </c>
    </row>
    <row r="941" spans="1:8" x14ac:dyDescent="0.25">
      <c r="A941" s="4" t="s">
        <v>8</v>
      </c>
      <c r="B941" s="5">
        <v>42944</v>
      </c>
      <c r="C941" s="3">
        <v>44</v>
      </c>
      <c r="D941" s="3">
        <v>4884</v>
      </c>
      <c r="E941" s="3">
        <v>604518.29900000012</v>
      </c>
      <c r="F941">
        <f>VLOOKUP(YEAR(B941),'Frozen Customer Counts'!A:B,2,FALSE)</f>
        <v>897258</v>
      </c>
      <c r="G941">
        <f t="shared" si="28"/>
        <v>0.67373965905012845</v>
      </c>
      <c r="H941">
        <f t="shared" si="29"/>
        <v>-0.39491150522532065</v>
      </c>
    </row>
    <row r="942" spans="1:8" x14ac:dyDescent="0.25">
      <c r="A942" s="4" t="s">
        <v>8</v>
      </c>
      <c r="B942" s="5">
        <v>42945</v>
      </c>
      <c r="C942" s="3">
        <v>47</v>
      </c>
      <c r="D942" s="3">
        <v>5044</v>
      </c>
      <c r="E942" s="3">
        <v>655701.37799999991</v>
      </c>
      <c r="F942">
        <f>VLOOKUP(YEAR(B942),'Frozen Customer Counts'!A:B,2,FALSE)</f>
        <v>897258</v>
      </c>
      <c r="G942">
        <f t="shared" si="28"/>
        <v>0.73078354052011785</v>
      </c>
      <c r="H942">
        <f t="shared" si="29"/>
        <v>-0.31363797728239001</v>
      </c>
    </row>
    <row r="943" spans="1:8" x14ac:dyDescent="0.25">
      <c r="A943" s="4" t="s">
        <v>8</v>
      </c>
      <c r="B943" s="5">
        <v>42946</v>
      </c>
      <c r="C943" s="3">
        <v>31</v>
      </c>
      <c r="D943" s="3">
        <v>467</v>
      </c>
      <c r="E943" s="3">
        <v>39318.864000000001</v>
      </c>
      <c r="F943">
        <f>VLOOKUP(YEAR(B943),'Frozen Customer Counts'!A:B,2,FALSE)</f>
        <v>897258</v>
      </c>
      <c r="G943">
        <f t="shared" si="28"/>
        <v>4.3821135058143813E-2</v>
      </c>
      <c r="H943">
        <f t="shared" si="29"/>
        <v>-3.1276390424085294</v>
      </c>
    </row>
    <row r="944" spans="1:8" x14ac:dyDescent="0.25">
      <c r="A944" s="4" t="s">
        <v>8</v>
      </c>
      <c r="B944" s="5">
        <v>42947</v>
      </c>
      <c r="C944" s="3">
        <v>35</v>
      </c>
      <c r="D944" s="3">
        <v>560</v>
      </c>
      <c r="E944" s="3">
        <v>107247.92199999998</v>
      </c>
      <c r="F944">
        <f>VLOOKUP(YEAR(B944),'Frozen Customer Counts'!A:B,2,FALSE)</f>
        <v>897258</v>
      </c>
      <c r="G944">
        <f t="shared" si="28"/>
        <v>0.11952852133945864</v>
      </c>
      <c r="H944">
        <f t="shared" si="29"/>
        <v>-2.1242002637915482</v>
      </c>
    </row>
    <row r="945" spans="1:8" x14ac:dyDescent="0.25">
      <c r="A945" s="4" t="s">
        <v>8</v>
      </c>
      <c r="B945" s="5">
        <v>42948</v>
      </c>
      <c r="C945" s="3">
        <v>40</v>
      </c>
      <c r="D945" s="3">
        <v>2343</v>
      </c>
      <c r="E945" s="3">
        <v>370054.15599999996</v>
      </c>
      <c r="F945">
        <f>VLOOKUP(YEAR(B945),'Frozen Customer Counts'!A:B,2,FALSE)</f>
        <v>897258</v>
      </c>
      <c r="G945">
        <f t="shared" si="28"/>
        <v>0.41242781451934668</v>
      </c>
      <c r="H945">
        <f t="shared" si="29"/>
        <v>-0.88569408362544533</v>
      </c>
    </row>
    <row r="946" spans="1:8" x14ac:dyDescent="0.25">
      <c r="A946" s="4" t="s">
        <v>8</v>
      </c>
      <c r="B946" s="5">
        <v>42949</v>
      </c>
      <c r="C946" s="3">
        <v>33</v>
      </c>
      <c r="D946" s="3">
        <v>585</v>
      </c>
      <c r="E946" s="3">
        <v>103027.19799999997</v>
      </c>
      <c r="F946">
        <f>VLOOKUP(YEAR(B946),'Frozen Customer Counts'!A:B,2,FALSE)</f>
        <v>897258</v>
      </c>
      <c r="G946">
        <f t="shared" si="28"/>
        <v>0.11482449641017407</v>
      </c>
      <c r="H946">
        <f t="shared" si="29"/>
        <v>-2.1643504344957774</v>
      </c>
    </row>
    <row r="947" spans="1:8" x14ac:dyDescent="0.25">
      <c r="A947" s="4" t="s">
        <v>8</v>
      </c>
      <c r="B947" s="5">
        <v>42950</v>
      </c>
      <c r="C947" s="3">
        <v>70</v>
      </c>
      <c r="D947" s="3">
        <v>9252</v>
      </c>
      <c r="E947" s="3">
        <v>953982.04200000025</v>
      </c>
      <c r="F947">
        <f>VLOOKUP(YEAR(B947),'Frozen Customer Counts'!A:B,2,FALSE)</f>
        <v>897258</v>
      </c>
      <c r="G947">
        <f t="shared" si="28"/>
        <v>1.0632193215329373</v>
      </c>
      <c r="H947">
        <f t="shared" si="29"/>
        <v>6.130140125114826E-2</v>
      </c>
    </row>
    <row r="948" spans="1:8" x14ac:dyDescent="0.25">
      <c r="A948" s="4" t="s">
        <v>8</v>
      </c>
      <c r="B948" s="5">
        <v>42951</v>
      </c>
      <c r="C948" s="3">
        <v>40</v>
      </c>
      <c r="D948" s="3">
        <v>1440</v>
      </c>
      <c r="E948" s="3">
        <v>414588.04199999996</v>
      </c>
      <c r="F948">
        <f>VLOOKUP(YEAR(B948),'Frozen Customer Counts'!A:B,2,FALSE)</f>
        <v>897258</v>
      </c>
      <c r="G948">
        <f t="shared" si="28"/>
        <v>0.46206112623125117</v>
      </c>
      <c r="H948">
        <f t="shared" si="29"/>
        <v>-0.77205808879246007</v>
      </c>
    </row>
    <row r="949" spans="1:8" x14ac:dyDescent="0.25">
      <c r="A949" s="4" t="s">
        <v>8</v>
      </c>
      <c r="B949" s="5">
        <v>42952</v>
      </c>
      <c r="C949" s="3">
        <v>43</v>
      </c>
      <c r="D949" s="3">
        <v>2024</v>
      </c>
      <c r="E949" s="3">
        <v>297358.82199999993</v>
      </c>
      <c r="F949">
        <f>VLOOKUP(YEAR(B949),'Frozen Customer Counts'!A:B,2,FALSE)</f>
        <v>897258</v>
      </c>
      <c r="G949">
        <f t="shared" si="28"/>
        <v>0.33140838198154815</v>
      </c>
      <c r="H949">
        <f t="shared" si="29"/>
        <v>-1.1044038816675601</v>
      </c>
    </row>
    <row r="950" spans="1:8" x14ac:dyDescent="0.25">
      <c r="A950" s="4" t="s">
        <v>8</v>
      </c>
      <c r="B950" s="5">
        <v>42953</v>
      </c>
      <c r="C950" s="3">
        <v>40</v>
      </c>
      <c r="D950" s="3">
        <v>1364</v>
      </c>
      <c r="E950" s="3">
        <v>103195.226</v>
      </c>
      <c r="F950">
        <f>VLOOKUP(YEAR(B950),'Frozen Customer Counts'!A:B,2,FALSE)</f>
        <v>897258</v>
      </c>
      <c r="G950">
        <f t="shared" si="28"/>
        <v>0.11501176473210603</v>
      </c>
      <c r="H950">
        <f t="shared" si="29"/>
        <v>-2.1627208538330684</v>
      </c>
    </row>
    <row r="951" spans="1:8" x14ac:dyDescent="0.25">
      <c r="A951" s="4" t="s">
        <v>8</v>
      </c>
      <c r="B951" s="5">
        <v>42954</v>
      </c>
      <c r="C951" s="3">
        <v>38</v>
      </c>
      <c r="D951" s="3">
        <v>2680</v>
      </c>
      <c r="E951" s="3">
        <v>336254.88500000013</v>
      </c>
      <c r="F951">
        <f>VLOOKUP(YEAR(B951),'Frozen Customer Counts'!A:B,2,FALSE)</f>
        <v>897258</v>
      </c>
      <c r="G951">
        <f t="shared" si="28"/>
        <v>0.37475830251722486</v>
      </c>
      <c r="H951">
        <f t="shared" si="29"/>
        <v>-0.98147398742903413</v>
      </c>
    </row>
    <row r="952" spans="1:8" x14ac:dyDescent="0.25">
      <c r="A952" s="4" t="s">
        <v>8</v>
      </c>
      <c r="B952" s="5">
        <v>42955</v>
      </c>
      <c r="C952" s="3">
        <v>45</v>
      </c>
      <c r="D952" s="3">
        <v>5855</v>
      </c>
      <c r="E952" s="3">
        <v>776586.48399999994</v>
      </c>
      <c r="F952">
        <f>VLOOKUP(YEAR(B952),'Frozen Customer Counts'!A:B,2,FALSE)</f>
        <v>897258</v>
      </c>
      <c r="G952">
        <f t="shared" si="28"/>
        <v>0.8655107939968214</v>
      </c>
      <c r="H952">
        <f t="shared" si="29"/>
        <v>-0.14443543304350009</v>
      </c>
    </row>
    <row r="953" spans="1:8" x14ac:dyDescent="0.25">
      <c r="A953" s="4" t="s">
        <v>8</v>
      </c>
      <c r="B953" s="5">
        <v>42956</v>
      </c>
      <c r="C953" s="3">
        <v>56</v>
      </c>
      <c r="D953" s="3">
        <v>4583</v>
      </c>
      <c r="E953" s="3">
        <v>418123.39399999997</v>
      </c>
      <c r="F953">
        <f>VLOOKUP(YEAR(B953),'Frozen Customer Counts'!A:B,2,FALSE)</f>
        <v>897258</v>
      </c>
      <c r="G953">
        <f t="shared" si="28"/>
        <v>0.46600129951474378</v>
      </c>
      <c r="H953">
        <f t="shared" si="29"/>
        <v>-0.76356685620213105</v>
      </c>
    </row>
    <row r="954" spans="1:8" x14ac:dyDescent="0.25">
      <c r="A954" s="4" t="s">
        <v>8</v>
      </c>
      <c r="B954" s="5">
        <v>42957</v>
      </c>
      <c r="C954" s="3">
        <v>28</v>
      </c>
      <c r="D954" s="3">
        <v>435</v>
      </c>
      <c r="E954" s="3">
        <v>29537.981999999996</v>
      </c>
      <c r="F954">
        <f>VLOOKUP(YEAR(B954),'Frozen Customer Counts'!A:B,2,FALSE)</f>
        <v>897258</v>
      </c>
      <c r="G954">
        <f t="shared" si="28"/>
        <v>3.2920277110931297E-2</v>
      </c>
      <c r="H954">
        <f t="shared" si="29"/>
        <v>-3.4136664855011847</v>
      </c>
    </row>
    <row r="955" spans="1:8" x14ac:dyDescent="0.25">
      <c r="A955" s="4" t="s">
        <v>8</v>
      </c>
      <c r="B955" s="5">
        <v>42958</v>
      </c>
      <c r="C955" s="3">
        <v>65</v>
      </c>
      <c r="D955" s="3">
        <v>4532</v>
      </c>
      <c r="E955" s="3">
        <v>417993.26399999991</v>
      </c>
      <c r="F955">
        <f>VLOOKUP(YEAR(B955),'Frozen Customer Counts'!A:B,2,FALSE)</f>
        <v>897258</v>
      </c>
      <c r="G955">
        <f t="shared" si="28"/>
        <v>0.46585626876550545</v>
      </c>
      <c r="H955">
        <f t="shared" si="29"/>
        <v>-0.76387812855822079</v>
      </c>
    </row>
    <row r="956" spans="1:8" x14ac:dyDescent="0.25">
      <c r="A956" s="4" t="s">
        <v>8</v>
      </c>
      <c r="B956" s="5">
        <v>42959</v>
      </c>
      <c r="C956" s="3">
        <v>49</v>
      </c>
      <c r="D956" s="3">
        <v>4135</v>
      </c>
      <c r="E956" s="3">
        <v>442915.57500000001</v>
      </c>
      <c r="F956">
        <f>VLOOKUP(YEAR(B956),'Frozen Customer Counts'!A:B,2,FALSE)</f>
        <v>897258</v>
      </c>
      <c r="G956">
        <f t="shared" si="28"/>
        <v>0.49363234989267302</v>
      </c>
      <c r="H956">
        <f t="shared" si="29"/>
        <v>-0.70596426985806859</v>
      </c>
    </row>
    <row r="957" spans="1:8" x14ac:dyDescent="0.25">
      <c r="A957" s="4" t="s">
        <v>8</v>
      </c>
      <c r="B957" s="5">
        <v>42960</v>
      </c>
      <c r="C957" s="3">
        <v>69</v>
      </c>
      <c r="D957" s="3">
        <v>7521</v>
      </c>
      <c r="E957" s="3">
        <v>710317.27899999986</v>
      </c>
      <c r="F957">
        <f>VLOOKUP(YEAR(B957),'Frozen Customer Counts'!A:B,2,FALSE)</f>
        <v>897258</v>
      </c>
      <c r="G957">
        <f t="shared" si="28"/>
        <v>0.79165332490766294</v>
      </c>
      <c r="H957">
        <f t="shared" si="29"/>
        <v>-0.23363170407172956</v>
      </c>
    </row>
    <row r="958" spans="1:8" x14ac:dyDescent="0.25">
      <c r="A958" s="4" t="s">
        <v>8</v>
      </c>
      <c r="B958" s="5">
        <v>42961</v>
      </c>
      <c r="C958" s="3">
        <v>52</v>
      </c>
      <c r="D958" s="3">
        <v>4185</v>
      </c>
      <c r="E958" s="3">
        <v>355361.83400000009</v>
      </c>
      <c r="F958">
        <f>VLOOKUP(YEAR(B958),'Frozen Customer Counts'!A:B,2,FALSE)</f>
        <v>897258</v>
      </c>
      <c r="G958">
        <f t="shared" si="28"/>
        <v>0.39605312407356646</v>
      </c>
      <c r="H958">
        <f t="shared" si="29"/>
        <v>-0.92620692502426583</v>
      </c>
    </row>
    <row r="959" spans="1:8" x14ac:dyDescent="0.25">
      <c r="A959" s="4" t="s">
        <v>8</v>
      </c>
      <c r="B959" s="5">
        <v>42962</v>
      </c>
      <c r="C959" s="3">
        <v>42</v>
      </c>
      <c r="D959" s="3">
        <v>3427</v>
      </c>
      <c r="E959" s="3">
        <v>275731.94500000001</v>
      </c>
      <c r="F959">
        <f>VLOOKUP(YEAR(B959),'Frozen Customer Counts'!A:B,2,FALSE)</f>
        <v>897258</v>
      </c>
      <c r="G959">
        <f t="shared" si="28"/>
        <v>0.30730508393349515</v>
      </c>
      <c r="H959">
        <f t="shared" si="29"/>
        <v>-1.1799142661052437</v>
      </c>
    </row>
    <row r="960" spans="1:8" x14ac:dyDescent="0.25">
      <c r="A960" s="4" t="s">
        <v>8</v>
      </c>
      <c r="B960" s="5">
        <v>42963</v>
      </c>
      <c r="C960" s="3">
        <v>30</v>
      </c>
      <c r="D960" s="3">
        <v>985</v>
      </c>
      <c r="E960" s="3">
        <v>108249.53399999999</v>
      </c>
      <c r="F960">
        <f>VLOOKUP(YEAR(B960),'Frozen Customer Counts'!A:B,2,FALSE)</f>
        <v>897258</v>
      </c>
      <c r="G960">
        <f t="shared" si="28"/>
        <v>0.12064482456550957</v>
      </c>
      <c r="H960">
        <f t="shared" si="29"/>
        <v>-2.1149043840971471</v>
      </c>
    </row>
    <row r="961" spans="1:8" x14ac:dyDescent="0.25">
      <c r="A961" s="4" t="s">
        <v>8</v>
      </c>
      <c r="B961" s="5">
        <v>42964</v>
      </c>
      <c r="C961" s="3">
        <v>34</v>
      </c>
      <c r="D961" s="3">
        <v>4444</v>
      </c>
      <c r="E961" s="3">
        <v>269684.61600000004</v>
      </c>
      <c r="F961">
        <f>VLOOKUP(YEAR(B961),'Frozen Customer Counts'!A:B,2,FALSE)</f>
        <v>897258</v>
      </c>
      <c r="G961">
        <f t="shared" si="28"/>
        <v>0.30056529560059653</v>
      </c>
      <c r="H961">
        <f t="shared" si="29"/>
        <v>-1.2020902587586608</v>
      </c>
    </row>
    <row r="962" spans="1:8" x14ac:dyDescent="0.25">
      <c r="A962" s="4" t="s">
        <v>8</v>
      </c>
      <c r="B962" s="5">
        <v>42965</v>
      </c>
      <c r="C962" s="3">
        <v>30</v>
      </c>
      <c r="D962" s="3">
        <v>1837</v>
      </c>
      <c r="E962" s="3">
        <v>97872.803000000014</v>
      </c>
      <c r="F962">
        <f>VLOOKUP(YEAR(B962),'Frozen Customer Counts'!A:B,2,FALSE)</f>
        <v>897258</v>
      </c>
      <c r="G962">
        <f t="shared" si="28"/>
        <v>0.10907988895055827</v>
      </c>
      <c r="H962">
        <f t="shared" si="29"/>
        <v>-2.2156747390602889</v>
      </c>
    </row>
    <row r="963" spans="1:8" x14ac:dyDescent="0.25">
      <c r="A963" s="4" t="s">
        <v>8</v>
      </c>
      <c r="B963" s="5">
        <v>42966</v>
      </c>
      <c r="C963" s="3">
        <v>26</v>
      </c>
      <c r="D963" s="3">
        <v>942</v>
      </c>
      <c r="E963" s="3">
        <v>55696.997000000003</v>
      </c>
      <c r="F963">
        <f>VLOOKUP(YEAR(B963),'Frozen Customer Counts'!A:B,2,FALSE)</f>
        <v>897258</v>
      </c>
      <c r="G963">
        <f t="shared" ref="G963:G1026" si="30">E963/F963</f>
        <v>6.2074673059476768E-2</v>
      </c>
      <c r="H963">
        <f t="shared" ref="H963:H1026" si="31">LN(G963)</f>
        <v>-2.779417214464817</v>
      </c>
    </row>
    <row r="964" spans="1:8" x14ac:dyDescent="0.25">
      <c r="A964" s="4" t="s">
        <v>8</v>
      </c>
      <c r="B964" s="5">
        <v>42967</v>
      </c>
      <c r="C964" s="3">
        <v>42</v>
      </c>
      <c r="D964" s="3">
        <v>2978</v>
      </c>
      <c r="E964" s="3">
        <v>428743.50000000006</v>
      </c>
      <c r="F964">
        <f>VLOOKUP(YEAR(B964),'Frozen Customer Counts'!A:B,2,FALSE)</f>
        <v>897258</v>
      </c>
      <c r="G964">
        <f t="shared" si="30"/>
        <v>0.47783747818353256</v>
      </c>
      <c r="H964">
        <f t="shared" si="31"/>
        <v>-0.73848460810521932</v>
      </c>
    </row>
    <row r="965" spans="1:8" x14ac:dyDescent="0.25">
      <c r="A965" s="4" t="s">
        <v>8</v>
      </c>
      <c r="B965" s="5">
        <v>42968</v>
      </c>
      <c r="C965" s="3">
        <v>36</v>
      </c>
      <c r="D965" s="3">
        <v>865</v>
      </c>
      <c r="E965" s="3">
        <v>113357.29099999997</v>
      </c>
      <c r="F965">
        <f>VLOOKUP(YEAR(B965),'Frozen Customer Counts'!A:B,2,FALSE)</f>
        <v>897258</v>
      </c>
      <c r="G965">
        <f t="shared" si="30"/>
        <v>0.12633745366438634</v>
      </c>
      <c r="H965">
        <f t="shared" si="31"/>
        <v>-2.0687987483419947</v>
      </c>
    </row>
    <row r="966" spans="1:8" x14ac:dyDescent="0.25">
      <c r="A966" s="4" t="s">
        <v>8</v>
      </c>
      <c r="B966" s="5">
        <v>42969</v>
      </c>
      <c r="C966" s="3">
        <v>47</v>
      </c>
      <c r="D966" s="3">
        <v>4915</v>
      </c>
      <c r="E966" s="3">
        <v>373785.56100000005</v>
      </c>
      <c r="F966">
        <f>VLOOKUP(YEAR(B966),'Frozen Customer Counts'!A:B,2,FALSE)</f>
        <v>897258</v>
      </c>
      <c r="G966">
        <f t="shared" si="30"/>
        <v>0.416586490173395</v>
      </c>
      <c r="H966">
        <f t="shared" si="31"/>
        <v>-0.87566117945354505</v>
      </c>
    </row>
    <row r="967" spans="1:8" x14ac:dyDescent="0.25">
      <c r="A967" s="4" t="s">
        <v>8</v>
      </c>
      <c r="B967" s="5">
        <v>42970</v>
      </c>
      <c r="C967" s="3">
        <v>67</v>
      </c>
      <c r="D967" s="3">
        <v>9463</v>
      </c>
      <c r="E967" s="3">
        <v>274066.13300000003</v>
      </c>
      <c r="F967">
        <f>VLOOKUP(YEAR(B967),'Frozen Customer Counts'!A:B,2,FALSE)</f>
        <v>897258</v>
      </c>
      <c r="G967">
        <f t="shared" si="30"/>
        <v>0.30544852539626288</v>
      </c>
      <c r="H967">
        <f t="shared" si="31"/>
        <v>-1.1859740075416125</v>
      </c>
    </row>
    <row r="968" spans="1:8" x14ac:dyDescent="0.25">
      <c r="A968" s="4" t="s">
        <v>8</v>
      </c>
      <c r="B968" s="5">
        <v>42971</v>
      </c>
      <c r="C968" s="3">
        <v>45</v>
      </c>
      <c r="D968" s="3">
        <v>3877</v>
      </c>
      <c r="E968" s="3">
        <v>104293.93699999998</v>
      </c>
      <c r="F968">
        <f>VLOOKUP(YEAR(B968),'Frozen Customer Counts'!A:B,2,FALSE)</f>
        <v>897258</v>
      </c>
      <c r="G968">
        <f t="shared" si="30"/>
        <v>0.11623628543852491</v>
      </c>
      <c r="H968">
        <f t="shared" si="31"/>
        <v>-2.1521302161966025</v>
      </c>
    </row>
    <row r="969" spans="1:8" x14ac:dyDescent="0.25">
      <c r="A969" s="4" t="s">
        <v>8</v>
      </c>
      <c r="B969" s="5">
        <v>42972</v>
      </c>
      <c r="C969" s="3">
        <v>26</v>
      </c>
      <c r="D969" s="3">
        <v>240</v>
      </c>
      <c r="E969" s="3">
        <v>52583.138999999996</v>
      </c>
      <c r="F969">
        <f>VLOOKUP(YEAR(B969),'Frozen Customer Counts'!A:B,2,FALSE)</f>
        <v>897258</v>
      </c>
      <c r="G969">
        <f t="shared" si="30"/>
        <v>5.8604257638271262E-2</v>
      </c>
      <c r="H969">
        <f t="shared" si="31"/>
        <v>-2.8369479290952899</v>
      </c>
    </row>
    <row r="970" spans="1:8" x14ac:dyDescent="0.25">
      <c r="A970" s="4" t="s">
        <v>8</v>
      </c>
      <c r="B970" s="5">
        <v>42973</v>
      </c>
      <c r="C970" s="3">
        <v>35</v>
      </c>
      <c r="D970" s="3">
        <v>5284</v>
      </c>
      <c r="E970" s="3">
        <v>676778.33499999996</v>
      </c>
      <c r="F970">
        <f>VLOOKUP(YEAR(B970),'Frozen Customer Counts'!A:B,2,FALSE)</f>
        <v>897258</v>
      </c>
      <c r="G970">
        <f t="shared" si="30"/>
        <v>0.75427394907596246</v>
      </c>
      <c r="H970">
        <f t="shared" si="31"/>
        <v>-0.28199964927474924</v>
      </c>
    </row>
    <row r="971" spans="1:8" x14ac:dyDescent="0.25">
      <c r="A971" s="4" t="s">
        <v>8</v>
      </c>
      <c r="B971" s="5">
        <v>42974</v>
      </c>
      <c r="C971" s="3">
        <v>53</v>
      </c>
      <c r="D971" s="3">
        <v>14971</v>
      </c>
      <c r="E971" s="3">
        <v>1422142.534</v>
      </c>
      <c r="F971">
        <f>VLOOKUP(YEAR(B971),'Frozen Customer Counts'!A:B,2,FALSE)</f>
        <v>897258</v>
      </c>
      <c r="G971">
        <f t="shared" si="30"/>
        <v>1.5849872990823153</v>
      </c>
      <c r="H971">
        <f t="shared" si="31"/>
        <v>0.46057639409986068</v>
      </c>
    </row>
    <row r="972" spans="1:8" x14ac:dyDescent="0.25">
      <c r="A972" s="4" t="s">
        <v>8</v>
      </c>
      <c r="B972" s="5">
        <v>42975</v>
      </c>
      <c r="C972" s="3">
        <v>41</v>
      </c>
      <c r="D972" s="3">
        <v>1324</v>
      </c>
      <c r="E972" s="3">
        <v>257699.76599999995</v>
      </c>
      <c r="F972">
        <f>VLOOKUP(YEAR(B972),'Frozen Customer Counts'!A:B,2,FALSE)</f>
        <v>897258</v>
      </c>
      <c r="G972">
        <f t="shared" si="30"/>
        <v>0.28720810068007191</v>
      </c>
      <c r="H972">
        <f t="shared" si="31"/>
        <v>-1.2475482364952848</v>
      </c>
    </row>
    <row r="973" spans="1:8" x14ac:dyDescent="0.25">
      <c r="A973" s="4" t="s">
        <v>8</v>
      </c>
      <c r="B973" s="5">
        <v>42976</v>
      </c>
      <c r="C973" s="3">
        <v>38</v>
      </c>
      <c r="D973" s="3">
        <v>4847</v>
      </c>
      <c r="E973" s="3">
        <v>737336.89900000009</v>
      </c>
      <c r="F973">
        <f>VLOOKUP(YEAR(B973),'Frozen Customer Counts'!A:B,2,FALSE)</f>
        <v>897258</v>
      </c>
      <c r="G973">
        <f t="shared" si="30"/>
        <v>0.82176687084428346</v>
      </c>
      <c r="H973">
        <f t="shared" si="31"/>
        <v>-0.19629853626305516</v>
      </c>
    </row>
    <row r="974" spans="1:8" x14ac:dyDescent="0.25">
      <c r="A974" s="4" t="s">
        <v>8</v>
      </c>
      <c r="B974" s="5">
        <v>42977</v>
      </c>
      <c r="C974" s="3">
        <v>38</v>
      </c>
      <c r="D974" s="3">
        <v>1452</v>
      </c>
      <c r="E974" s="3">
        <v>230305.12699999995</v>
      </c>
      <c r="F974">
        <f>VLOOKUP(YEAR(B974),'Frozen Customer Counts'!A:B,2,FALSE)</f>
        <v>897258</v>
      </c>
      <c r="G974">
        <f t="shared" si="30"/>
        <v>0.25667659357732109</v>
      </c>
      <c r="H974">
        <f t="shared" si="31"/>
        <v>-1.3599383772751481</v>
      </c>
    </row>
    <row r="975" spans="1:8" x14ac:dyDescent="0.25">
      <c r="A975" s="4" t="s">
        <v>8</v>
      </c>
      <c r="B975" s="5">
        <v>42978</v>
      </c>
      <c r="C975" s="3">
        <v>55</v>
      </c>
      <c r="D975" s="3">
        <v>11027</v>
      </c>
      <c r="E975" s="3">
        <v>248502.04599999997</v>
      </c>
      <c r="F975">
        <f>VLOOKUP(YEAR(B975),'Frozen Customer Counts'!A:B,2,FALSE)</f>
        <v>897258</v>
      </c>
      <c r="G975">
        <f t="shared" si="30"/>
        <v>0.27695718065483949</v>
      </c>
      <c r="H975">
        <f t="shared" si="31"/>
        <v>-1.2838923672174043</v>
      </c>
    </row>
    <row r="976" spans="1:8" x14ac:dyDescent="0.25">
      <c r="A976" s="4" t="s">
        <v>8</v>
      </c>
      <c r="B976" s="5">
        <v>42979</v>
      </c>
      <c r="C976" s="3">
        <v>22</v>
      </c>
      <c r="D976" s="3">
        <v>3810</v>
      </c>
      <c r="E976" s="3">
        <v>659477.48100000003</v>
      </c>
      <c r="F976">
        <f>VLOOKUP(YEAR(B976),'Frozen Customer Counts'!A:B,2,FALSE)</f>
        <v>897258</v>
      </c>
      <c r="G976">
        <f t="shared" si="30"/>
        <v>0.73499203239202104</v>
      </c>
      <c r="H976">
        <f t="shared" si="31"/>
        <v>-0.30789562011102123</v>
      </c>
    </row>
    <row r="977" spans="1:8" x14ac:dyDescent="0.25">
      <c r="A977" s="4" t="s">
        <v>8</v>
      </c>
      <c r="B977" s="5">
        <v>42980</v>
      </c>
      <c r="C977" s="3">
        <v>19</v>
      </c>
      <c r="D977" s="3">
        <v>564</v>
      </c>
      <c r="E977" s="3">
        <v>163984.81700000001</v>
      </c>
      <c r="F977">
        <f>VLOOKUP(YEAR(B977),'Frozen Customer Counts'!A:B,2,FALSE)</f>
        <v>897258</v>
      </c>
      <c r="G977">
        <f t="shared" si="30"/>
        <v>0.18276216762625688</v>
      </c>
      <c r="H977">
        <f t="shared" si="31"/>
        <v>-1.6995696018504149</v>
      </c>
    </row>
    <row r="978" spans="1:8" x14ac:dyDescent="0.25">
      <c r="A978" s="4" t="s">
        <v>8</v>
      </c>
      <c r="B978" s="5">
        <v>42981</v>
      </c>
      <c r="C978" s="3">
        <v>26</v>
      </c>
      <c r="D978" s="3">
        <v>586</v>
      </c>
      <c r="E978" s="3">
        <v>59391.135000000002</v>
      </c>
      <c r="F978">
        <f>VLOOKUP(YEAR(B978),'Frozen Customer Counts'!A:B,2,FALSE)</f>
        <v>897258</v>
      </c>
      <c r="G978">
        <f t="shared" si="30"/>
        <v>6.6191814394521986E-2</v>
      </c>
      <c r="H978">
        <f t="shared" si="31"/>
        <v>-2.7151984733139973</v>
      </c>
    </row>
    <row r="979" spans="1:8" x14ac:dyDescent="0.25">
      <c r="A979" s="4" t="s">
        <v>8</v>
      </c>
      <c r="B979" s="5">
        <v>42982</v>
      </c>
      <c r="C979" s="3">
        <v>47</v>
      </c>
      <c r="D979" s="3">
        <v>6745</v>
      </c>
      <c r="E979" s="3">
        <v>1575161.1899999997</v>
      </c>
      <c r="F979">
        <f>VLOOKUP(YEAR(B979),'Frozen Customer Counts'!A:B,2,FALSE)</f>
        <v>897258</v>
      </c>
      <c r="G979">
        <f t="shared" si="30"/>
        <v>1.7555276074440125</v>
      </c>
      <c r="H979">
        <f t="shared" si="31"/>
        <v>0.56276944275960761</v>
      </c>
    </row>
    <row r="980" spans="1:8" x14ac:dyDescent="0.25">
      <c r="A980" s="4" t="s">
        <v>8</v>
      </c>
      <c r="B980" s="5">
        <v>42983</v>
      </c>
      <c r="C980" s="3">
        <v>69</v>
      </c>
      <c r="D980" s="3">
        <v>27337</v>
      </c>
      <c r="E980" s="3">
        <v>4253036.3800000008</v>
      </c>
      <c r="F980">
        <f>VLOOKUP(YEAR(B980),'Frozen Customer Counts'!A:B,2,FALSE)</f>
        <v>897258</v>
      </c>
      <c r="G980">
        <f t="shared" si="30"/>
        <v>4.7400372913922206</v>
      </c>
      <c r="H980">
        <f t="shared" si="31"/>
        <v>1.5560450030583626</v>
      </c>
    </row>
    <row r="981" spans="1:8" x14ac:dyDescent="0.25">
      <c r="A981" s="4" t="s">
        <v>8</v>
      </c>
      <c r="B981" s="5">
        <v>42984</v>
      </c>
      <c r="C981" s="3">
        <v>36</v>
      </c>
      <c r="D981" s="3">
        <v>4229</v>
      </c>
      <c r="E981" s="3">
        <v>395271.83300000004</v>
      </c>
      <c r="F981">
        <f>VLOOKUP(YEAR(B981),'Frozen Customer Counts'!A:B,2,FALSE)</f>
        <v>897258</v>
      </c>
      <c r="G981">
        <f t="shared" si="30"/>
        <v>0.44053308301514171</v>
      </c>
      <c r="H981">
        <f t="shared" si="31"/>
        <v>-0.81976973309992851</v>
      </c>
    </row>
    <row r="982" spans="1:8" x14ac:dyDescent="0.25">
      <c r="A982" s="4" t="s">
        <v>8</v>
      </c>
      <c r="B982" s="5">
        <v>42985</v>
      </c>
      <c r="C982" s="3">
        <v>25</v>
      </c>
      <c r="D982" s="3">
        <v>162</v>
      </c>
      <c r="E982" s="3">
        <v>38508.415999999997</v>
      </c>
      <c r="F982">
        <f>VLOOKUP(YEAR(B982),'Frozen Customer Counts'!A:B,2,FALSE)</f>
        <v>897258</v>
      </c>
      <c r="G982">
        <f t="shared" si="30"/>
        <v>4.2917885379678972E-2</v>
      </c>
      <c r="H982">
        <f t="shared" si="31"/>
        <v>-3.1484666313131906</v>
      </c>
    </row>
    <row r="983" spans="1:8" x14ac:dyDescent="0.25">
      <c r="A983" s="4" t="s">
        <v>8</v>
      </c>
      <c r="B983" s="5">
        <v>42986</v>
      </c>
      <c r="C983" s="3">
        <v>46</v>
      </c>
      <c r="D983" s="3">
        <v>3591</v>
      </c>
      <c r="E983" s="3">
        <v>443374.1590000001</v>
      </c>
      <c r="F983">
        <f>VLOOKUP(YEAR(B983),'Frozen Customer Counts'!A:B,2,FALSE)</f>
        <v>897258</v>
      </c>
      <c r="G983">
        <f t="shared" si="30"/>
        <v>0.49414344480628769</v>
      </c>
      <c r="H983">
        <f t="shared" si="31"/>
        <v>-0.7049294298428177</v>
      </c>
    </row>
    <row r="984" spans="1:8" x14ac:dyDescent="0.25">
      <c r="A984" s="4" t="s">
        <v>8</v>
      </c>
      <c r="B984" s="5">
        <v>42987</v>
      </c>
      <c r="C984" s="3">
        <v>25</v>
      </c>
      <c r="D984" s="3">
        <v>800</v>
      </c>
      <c r="E984" s="3">
        <v>161682.72500000001</v>
      </c>
      <c r="F984">
        <f>VLOOKUP(YEAR(B984),'Frozen Customer Counts'!A:B,2,FALSE)</f>
        <v>897258</v>
      </c>
      <c r="G984">
        <f t="shared" si="30"/>
        <v>0.18019647080326953</v>
      </c>
      <c r="H984">
        <f t="shared" si="31"/>
        <v>-1.7137075188872024</v>
      </c>
    </row>
    <row r="985" spans="1:8" x14ac:dyDescent="0.25">
      <c r="A985" s="4" t="s">
        <v>8</v>
      </c>
      <c r="B985" s="5">
        <v>42988</v>
      </c>
      <c r="C985" s="3">
        <v>16</v>
      </c>
      <c r="D985" s="3">
        <v>688</v>
      </c>
      <c r="E985" s="3">
        <v>69067.388000000006</v>
      </c>
      <c r="F985">
        <f>VLOOKUP(YEAR(B985),'Frozen Customer Counts'!A:B,2,FALSE)</f>
        <v>897258</v>
      </c>
      <c r="G985">
        <f t="shared" si="30"/>
        <v>7.69760626263572E-2</v>
      </c>
      <c r="H985">
        <f t="shared" si="31"/>
        <v>-2.5642607804424715</v>
      </c>
    </row>
    <row r="986" spans="1:8" x14ac:dyDescent="0.25">
      <c r="A986" s="4" t="s">
        <v>8</v>
      </c>
      <c r="B986" s="5">
        <v>42989</v>
      </c>
      <c r="C986" s="3">
        <v>30</v>
      </c>
      <c r="D986" s="3">
        <v>612</v>
      </c>
      <c r="E986" s="3">
        <v>100724.889</v>
      </c>
      <c r="F986">
        <f>VLOOKUP(YEAR(B986),'Frozen Customer Counts'!A:B,2,FALSE)</f>
        <v>897258</v>
      </c>
      <c r="G986">
        <f t="shared" si="30"/>
        <v>0.11225855773924556</v>
      </c>
      <c r="H986">
        <f t="shared" si="31"/>
        <v>-2.1869505170542163</v>
      </c>
    </row>
    <row r="987" spans="1:8" x14ac:dyDescent="0.25">
      <c r="A987" s="4" t="s">
        <v>8</v>
      </c>
      <c r="B987" s="5">
        <v>42990</v>
      </c>
      <c r="C987" s="3">
        <v>32</v>
      </c>
      <c r="D987" s="3">
        <v>1239</v>
      </c>
      <c r="E987" s="3">
        <v>237478.30599999998</v>
      </c>
      <c r="F987">
        <f>VLOOKUP(YEAR(B987),'Frozen Customer Counts'!A:B,2,FALSE)</f>
        <v>897258</v>
      </c>
      <c r="G987">
        <f t="shared" si="30"/>
        <v>0.26467114921237811</v>
      </c>
      <c r="H987">
        <f t="shared" si="31"/>
        <v>-1.3292671699758349</v>
      </c>
    </row>
    <row r="988" spans="1:8" x14ac:dyDescent="0.25">
      <c r="A988" s="4" t="s">
        <v>8</v>
      </c>
      <c r="B988" s="5">
        <v>42991</v>
      </c>
      <c r="C988" s="3">
        <v>33</v>
      </c>
      <c r="D988" s="3">
        <v>2701</v>
      </c>
      <c r="E988" s="3">
        <v>225854.70799999998</v>
      </c>
      <c r="F988">
        <f>VLOOKUP(YEAR(B988),'Frozen Customer Counts'!A:B,2,FALSE)</f>
        <v>897258</v>
      </c>
      <c r="G988">
        <f t="shared" si="30"/>
        <v>0.25171657204505282</v>
      </c>
      <c r="H988">
        <f t="shared" si="31"/>
        <v>-1.3794515385432062</v>
      </c>
    </row>
    <row r="989" spans="1:8" x14ac:dyDescent="0.25">
      <c r="A989" s="4" t="s">
        <v>8</v>
      </c>
      <c r="B989" s="5">
        <v>42992</v>
      </c>
      <c r="C989" s="3">
        <v>61</v>
      </c>
      <c r="D989" s="3">
        <v>4341</v>
      </c>
      <c r="E989" s="3">
        <v>1047442.6589999998</v>
      </c>
      <c r="F989">
        <f>VLOOKUP(YEAR(B989),'Frozen Customer Counts'!A:B,2,FALSE)</f>
        <v>897258</v>
      </c>
      <c r="G989">
        <f t="shared" si="30"/>
        <v>1.1673817998836453</v>
      </c>
      <c r="H989">
        <f t="shared" si="31"/>
        <v>0.15476346336590824</v>
      </c>
    </row>
    <row r="990" spans="1:8" x14ac:dyDescent="0.25">
      <c r="A990" s="4" t="s">
        <v>8</v>
      </c>
      <c r="B990" s="5">
        <v>42993</v>
      </c>
      <c r="C990" s="3">
        <v>72</v>
      </c>
      <c r="D990" s="3">
        <v>18674</v>
      </c>
      <c r="E990" s="3">
        <v>1341805.719</v>
      </c>
      <c r="F990">
        <f>VLOOKUP(YEAR(B990),'Frozen Customer Counts'!A:B,2,FALSE)</f>
        <v>897258</v>
      </c>
      <c r="G990">
        <f t="shared" si="30"/>
        <v>1.4954513852203046</v>
      </c>
      <c r="H990">
        <f t="shared" si="31"/>
        <v>0.40242809118423345</v>
      </c>
    </row>
    <row r="991" spans="1:8" x14ac:dyDescent="0.25">
      <c r="A991" s="4" t="s">
        <v>8</v>
      </c>
      <c r="B991" s="5">
        <v>42994</v>
      </c>
      <c r="C991" s="3">
        <v>45</v>
      </c>
      <c r="D991" s="3">
        <v>8017</v>
      </c>
      <c r="E991" s="3">
        <v>1493235.4240000001</v>
      </c>
      <c r="F991">
        <f>VLOOKUP(YEAR(B991),'Frozen Customer Counts'!A:B,2,FALSE)</f>
        <v>897258</v>
      </c>
      <c r="G991">
        <f t="shared" si="30"/>
        <v>1.6642207971397303</v>
      </c>
      <c r="H991">
        <f t="shared" si="31"/>
        <v>0.50935702418517959</v>
      </c>
    </row>
    <row r="992" spans="1:8" x14ac:dyDescent="0.25">
      <c r="A992" s="4" t="s">
        <v>8</v>
      </c>
      <c r="B992" s="5">
        <v>42995</v>
      </c>
      <c r="C992" s="3">
        <v>16</v>
      </c>
      <c r="D992" s="3">
        <v>3298</v>
      </c>
      <c r="E992" s="3">
        <v>306940.80599999998</v>
      </c>
      <c r="F992">
        <f>VLOOKUP(YEAR(B992),'Frozen Customer Counts'!A:B,2,FALSE)</f>
        <v>897258</v>
      </c>
      <c r="G992">
        <f t="shared" si="30"/>
        <v>0.34208756678681046</v>
      </c>
      <c r="H992">
        <f t="shared" si="31"/>
        <v>-1.0726885314567192</v>
      </c>
    </row>
    <row r="993" spans="1:8" x14ac:dyDescent="0.25">
      <c r="A993" s="4" t="s">
        <v>8</v>
      </c>
      <c r="B993" s="5">
        <v>42996</v>
      </c>
      <c r="C993" s="3">
        <v>46</v>
      </c>
      <c r="D993" s="3">
        <v>5557</v>
      </c>
      <c r="E993" s="3">
        <v>418554.69599999994</v>
      </c>
      <c r="F993">
        <f>VLOOKUP(YEAR(B993),'Frozen Customer Counts'!A:B,2,FALSE)</f>
        <v>897258</v>
      </c>
      <c r="G993">
        <f t="shared" si="30"/>
        <v>0.46648198845816913</v>
      </c>
      <c r="H993">
        <f t="shared" si="31"/>
        <v>-0.76253586939045603</v>
      </c>
    </row>
    <row r="994" spans="1:8" x14ac:dyDescent="0.25">
      <c r="A994" s="4" t="s">
        <v>8</v>
      </c>
      <c r="B994" s="5">
        <v>42997</v>
      </c>
      <c r="C994" s="3">
        <v>45</v>
      </c>
      <c r="D994" s="3">
        <v>4204</v>
      </c>
      <c r="E994" s="3">
        <v>481183.33600000007</v>
      </c>
      <c r="F994">
        <f>VLOOKUP(YEAR(B994),'Frozen Customer Counts'!A:B,2,FALSE)</f>
        <v>897258</v>
      </c>
      <c r="G994">
        <f t="shared" si="30"/>
        <v>0.53628202367657918</v>
      </c>
      <c r="H994">
        <f t="shared" si="31"/>
        <v>-0.62309509271114516</v>
      </c>
    </row>
    <row r="995" spans="1:8" x14ac:dyDescent="0.25">
      <c r="A995" s="4" t="s">
        <v>8</v>
      </c>
      <c r="B995" s="5">
        <v>42998</v>
      </c>
      <c r="C995" s="3">
        <v>25</v>
      </c>
      <c r="D995" s="3">
        <v>382</v>
      </c>
      <c r="E995" s="3">
        <v>49979.518000000004</v>
      </c>
      <c r="F995">
        <f>VLOOKUP(YEAR(B995),'Frozen Customer Counts'!A:B,2,FALSE)</f>
        <v>897258</v>
      </c>
      <c r="G995">
        <f t="shared" si="30"/>
        <v>5.570250474222576E-2</v>
      </c>
      <c r="H995">
        <f t="shared" si="31"/>
        <v>-2.8877301646178348</v>
      </c>
    </row>
    <row r="996" spans="1:8" x14ac:dyDescent="0.25">
      <c r="A996" s="4" t="s">
        <v>8</v>
      </c>
      <c r="B996" s="5">
        <v>42999</v>
      </c>
      <c r="C996" s="3">
        <v>36</v>
      </c>
      <c r="D996" s="3">
        <v>1315</v>
      </c>
      <c r="E996" s="3">
        <v>261666.88600000003</v>
      </c>
      <c r="F996">
        <f>VLOOKUP(YEAR(B996),'Frozen Customer Counts'!A:B,2,FALSE)</f>
        <v>897258</v>
      </c>
      <c r="G996">
        <f t="shared" si="30"/>
        <v>0.29162948226708485</v>
      </c>
      <c r="H996">
        <f t="shared" si="31"/>
        <v>-1.2322711787900877</v>
      </c>
    </row>
    <row r="997" spans="1:8" x14ac:dyDescent="0.25">
      <c r="A997" s="4" t="s">
        <v>8</v>
      </c>
      <c r="B997" s="5">
        <v>43000</v>
      </c>
      <c r="C997" s="3">
        <v>35</v>
      </c>
      <c r="D997" s="3">
        <v>1284</v>
      </c>
      <c r="E997" s="3">
        <v>164447.00199999998</v>
      </c>
      <c r="F997">
        <f>VLOOKUP(YEAR(B997),'Frozen Customer Counts'!A:B,2,FALSE)</f>
        <v>897258</v>
      </c>
      <c r="G997">
        <f t="shared" si="30"/>
        <v>0.18327727587828693</v>
      </c>
      <c r="H997">
        <f t="shared" si="31"/>
        <v>-1.6967551041168938</v>
      </c>
    </row>
    <row r="998" spans="1:8" x14ac:dyDescent="0.25">
      <c r="A998" s="4" t="s">
        <v>8</v>
      </c>
      <c r="B998" s="5">
        <v>43001</v>
      </c>
      <c r="C998" s="3">
        <v>19</v>
      </c>
      <c r="D998" s="3">
        <v>1243</v>
      </c>
      <c r="E998" s="3">
        <v>105482</v>
      </c>
      <c r="F998">
        <f>VLOOKUP(YEAR(B998),'Frozen Customer Counts'!A:B,2,FALSE)</f>
        <v>897258</v>
      </c>
      <c r="G998">
        <f t="shared" si="30"/>
        <v>0.11756038954236128</v>
      </c>
      <c r="H998">
        <f t="shared" si="31"/>
        <v>-2.1408031238748033</v>
      </c>
    </row>
    <row r="999" spans="1:8" x14ac:dyDescent="0.25">
      <c r="A999" s="4" t="s">
        <v>8</v>
      </c>
      <c r="B999" s="5">
        <v>43002</v>
      </c>
      <c r="C999" s="3">
        <v>64</v>
      </c>
      <c r="D999" s="3">
        <v>3095</v>
      </c>
      <c r="E999" s="3">
        <v>1108036.0679999997</v>
      </c>
      <c r="F999">
        <f>VLOOKUP(YEAR(B999),'Frozen Customer Counts'!A:B,2,FALSE)</f>
        <v>897258</v>
      </c>
      <c r="G999">
        <f t="shared" si="30"/>
        <v>1.2349135566358838</v>
      </c>
      <c r="H999">
        <f t="shared" si="31"/>
        <v>0.21100097300338755</v>
      </c>
    </row>
    <row r="1000" spans="1:8" x14ac:dyDescent="0.25">
      <c r="A1000" s="4" t="s">
        <v>8</v>
      </c>
      <c r="B1000" s="5">
        <v>43003</v>
      </c>
      <c r="C1000" s="3">
        <v>45</v>
      </c>
      <c r="D1000" s="3">
        <v>3181</v>
      </c>
      <c r="E1000" s="3">
        <v>400259.60300000012</v>
      </c>
      <c r="F1000">
        <f>VLOOKUP(YEAR(B1000),'Frozen Customer Counts'!A:B,2,FALSE)</f>
        <v>897258</v>
      </c>
      <c r="G1000">
        <f t="shared" si="30"/>
        <v>0.44609198580564358</v>
      </c>
      <c r="H1000">
        <f t="shared" si="31"/>
        <v>-0.80723010202690215</v>
      </c>
    </row>
    <row r="1001" spans="1:8" x14ac:dyDescent="0.25">
      <c r="A1001" s="4" t="s">
        <v>8</v>
      </c>
      <c r="B1001" s="5">
        <v>43004</v>
      </c>
      <c r="C1001" s="3">
        <v>35</v>
      </c>
      <c r="D1001" s="3">
        <v>1567</v>
      </c>
      <c r="E1001" s="3">
        <v>227947.06700000004</v>
      </c>
      <c r="F1001">
        <f>VLOOKUP(YEAR(B1001),'Frozen Customer Counts'!A:B,2,FALSE)</f>
        <v>897258</v>
      </c>
      <c r="G1001">
        <f t="shared" si="30"/>
        <v>0.25404852004663098</v>
      </c>
      <c r="H1001">
        <f t="shared" si="31"/>
        <v>-1.3702300064006907</v>
      </c>
    </row>
    <row r="1002" spans="1:8" x14ac:dyDescent="0.25">
      <c r="A1002" s="4" t="s">
        <v>8</v>
      </c>
      <c r="B1002" s="5">
        <v>43005</v>
      </c>
      <c r="C1002" s="3">
        <v>22</v>
      </c>
      <c r="D1002" s="3">
        <v>1795</v>
      </c>
      <c r="E1002" s="3">
        <v>150008.74900000004</v>
      </c>
      <c r="F1002">
        <f>VLOOKUP(YEAR(B1002),'Frozen Customer Counts'!A:B,2,FALSE)</f>
        <v>897258</v>
      </c>
      <c r="G1002">
        <f t="shared" si="30"/>
        <v>0.16718574702036654</v>
      </c>
      <c r="H1002">
        <f t="shared" si="31"/>
        <v>-1.7886498270586069</v>
      </c>
    </row>
    <row r="1003" spans="1:8" x14ac:dyDescent="0.25">
      <c r="A1003" s="4" t="s">
        <v>8</v>
      </c>
      <c r="B1003" s="5">
        <v>43006</v>
      </c>
      <c r="C1003" s="3">
        <v>34</v>
      </c>
      <c r="D1003" s="3">
        <v>6298</v>
      </c>
      <c r="E1003" s="3">
        <v>289590.64899999998</v>
      </c>
      <c r="F1003">
        <f>VLOOKUP(YEAR(B1003),'Frozen Customer Counts'!A:B,2,FALSE)</f>
        <v>897258</v>
      </c>
      <c r="G1003">
        <f t="shared" si="30"/>
        <v>0.3227507015819307</v>
      </c>
      <c r="H1003">
        <f t="shared" si="31"/>
        <v>-1.1308750754949881</v>
      </c>
    </row>
    <row r="1004" spans="1:8" x14ac:dyDescent="0.25">
      <c r="A1004" s="4" t="s">
        <v>8</v>
      </c>
      <c r="B1004" s="5">
        <v>43007</v>
      </c>
      <c r="C1004" s="3">
        <v>24</v>
      </c>
      <c r="D1004" s="3">
        <v>203</v>
      </c>
      <c r="E1004" s="3">
        <v>43337.399000000005</v>
      </c>
      <c r="F1004">
        <f>VLOOKUP(YEAR(B1004),'Frozen Customer Counts'!A:B,2,FALSE)</f>
        <v>897258</v>
      </c>
      <c r="G1004">
        <f t="shared" si="30"/>
        <v>4.8299819004121454E-2</v>
      </c>
      <c r="H1004">
        <f t="shared" si="31"/>
        <v>-3.0303274656573094</v>
      </c>
    </row>
    <row r="1005" spans="1:8" x14ac:dyDescent="0.25">
      <c r="A1005" s="4" t="s">
        <v>8</v>
      </c>
      <c r="B1005" s="5">
        <v>43008</v>
      </c>
      <c r="C1005" s="3">
        <v>32</v>
      </c>
      <c r="D1005" s="3">
        <v>509</v>
      </c>
      <c r="E1005" s="3">
        <v>113501.416</v>
      </c>
      <c r="F1005">
        <f>VLOOKUP(YEAR(B1005),'Frozen Customer Counts'!A:B,2,FALSE)</f>
        <v>897258</v>
      </c>
      <c r="G1005">
        <f t="shared" si="30"/>
        <v>0.12649808193407025</v>
      </c>
      <c r="H1005">
        <f t="shared" si="31"/>
        <v>-2.0675281335060349</v>
      </c>
    </row>
    <row r="1006" spans="1:8" x14ac:dyDescent="0.25">
      <c r="A1006" s="4" t="s">
        <v>8</v>
      </c>
      <c r="B1006" s="5">
        <v>43009</v>
      </c>
      <c r="C1006" s="3">
        <v>15</v>
      </c>
      <c r="D1006" s="3">
        <v>6102</v>
      </c>
      <c r="E1006" s="3">
        <v>324850.80499999993</v>
      </c>
      <c r="F1006">
        <f>VLOOKUP(YEAR(B1006),'Frozen Customer Counts'!A:B,2,FALSE)</f>
        <v>897258</v>
      </c>
      <c r="G1006">
        <f t="shared" si="30"/>
        <v>0.3620483796187941</v>
      </c>
      <c r="H1006">
        <f t="shared" si="31"/>
        <v>-1.0159774307303262</v>
      </c>
    </row>
    <row r="1007" spans="1:8" x14ac:dyDescent="0.25">
      <c r="A1007" s="4" t="s">
        <v>8</v>
      </c>
      <c r="B1007" s="5">
        <v>43010</v>
      </c>
      <c r="C1007" s="3">
        <v>37</v>
      </c>
      <c r="D1007" s="3">
        <v>645</v>
      </c>
      <c r="E1007" s="3">
        <v>170238.44800000006</v>
      </c>
      <c r="F1007">
        <f>VLOOKUP(YEAR(B1007),'Frozen Customer Counts'!A:B,2,FALSE)</f>
        <v>897258</v>
      </c>
      <c r="G1007">
        <f t="shared" si="30"/>
        <v>0.18973188090827839</v>
      </c>
      <c r="H1007">
        <f t="shared" si="31"/>
        <v>-1.662143356550225</v>
      </c>
    </row>
    <row r="1008" spans="1:8" x14ac:dyDescent="0.25">
      <c r="A1008" s="4" t="s">
        <v>8</v>
      </c>
      <c r="B1008" s="5">
        <v>43011</v>
      </c>
      <c r="C1008" s="3">
        <v>36</v>
      </c>
      <c r="D1008" s="3">
        <v>4096</v>
      </c>
      <c r="E1008" s="3">
        <v>333966.93599999999</v>
      </c>
      <c r="F1008">
        <f>VLOOKUP(YEAR(B1008),'Frozen Customer Counts'!A:B,2,FALSE)</f>
        <v>897258</v>
      </c>
      <c r="G1008">
        <f t="shared" si="30"/>
        <v>0.37220836816166586</v>
      </c>
      <c r="H1008">
        <f t="shared" si="31"/>
        <v>-0.98830145205610187</v>
      </c>
    </row>
    <row r="1009" spans="1:8" x14ac:dyDescent="0.25">
      <c r="A1009" s="4" t="s">
        <v>8</v>
      </c>
      <c r="B1009" s="5">
        <v>43012</v>
      </c>
      <c r="C1009" s="3">
        <v>53</v>
      </c>
      <c r="D1009" s="3">
        <v>5657</v>
      </c>
      <c r="E1009" s="3">
        <v>995677.01800000004</v>
      </c>
      <c r="F1009">
        <f>VLOOKUP(YEAR(B1009),'Frozen Customer Counts'!A:B,2,FALSE)</f>
        <v>897258</v>
      </c>
      <c r="G1009">
        <f t="shared" si="30"/>
        <v>1.1096886491956606</v>
      </c>
      <c r="H1009">
        <f t="shared" si="31"/>
        <v>0.10407947975769455</v>
      </c>
    </row>
    <row r="1010" spans="1:8" x14ac:dyDescent="0.25">
      <c r="A1010" s="4" t="s">
        <v>8</v>
      </c>
      <c r="B1010" s="5">
        <v>43013</v>
      </c>
      <c r="C1010" s="3">
        <v>36</v>
      </c>
      <c r="D1010" s="3">
        <v>4243</v>
      </c>
      <c r="E1010" s="3">
        <v>196854.59899999996</v>
      </c>
      <c r="F1010">
        <f>VLOOKUP(YEAR(B1010),'Frozen Customer Counts'!A:B,2,FALSE)</f>
        <v>897258</v>
      </c>
      <c r="G1010">
        <f t="shared" si="30"/>
        <v>0.21939575796482166</v>
      </c>
      <c r="H1010">
        <f t="shared" si="31"/>
        <v>-1.5168780660370333</v>
      </c>
    </row>
    <row r="1011" spans="1:8" x14ac:dyDescent="0.25">
      <c r="A1011" s="4" t="s">
        <v>8</v>
      </c>
      <c r="B1011" s="5">
        <v>43014</v>
      </c>
      <c r="C1011" s="3">
        <v>18</v>
      </c>
      <c r="D1011" s="3">
        <v>807</v>
      </c>
      <c r="E1011" s="3">
        <v>56313.331000000006</v>
      </c>
      <c r="F1011">
        <f>VLOOKUP(YEAR(B1011),'Frozen Customer Counts'!A:B,2,FALSE)</f>
        <v>897258</v>
      </c>
      <c r="G1011">
        <f t="shared" si="30"/>
        <v>6.2761581395763544E-2</v>
      </c>
      <c r="H1011">
        <f t="shared" si="31"/>
        <v>-2.7684121539241846</v>
      </c>
    </row>
    <row r="1012" spans="1:8" x14ac:dyDescent="0.25">
      <c r="A1012" s="4" t="s">
        <v>8</v>
      </c>
      <c r="B1012" s="5">
        <v>43015</v>
      </c>
      <c r="C1012" s="3">
        <v>20</v>
      </c>
      <c r="D1012" s="3">
        <v>285</v>
      </c>
      <c r="E1012" s="3">
        <v>31500.469000000001</v>
      </c>
      <c r="F1012">
        <f>VLOOKUP(YEAR(B1012),'Frozen Customer Counts'!A:B,2,FALSE)</f>
        <v>897258</v>
      </c>
      <c r="G1012">
        <f t="shared" si="30"/>
        <v>3.5107481905984679E-2</v>
      </c>
      <c r="H1012">
        <f t="shared" si="31"/>
        <v>-3.3493410115109579</v>
      </c>
    </row>
    <row r="1013" spans="1:8" x14ac:dyDescent="0.25">
      <c r="A1013" s="4" t="s">
        <v>8</v>
      </c>
      <c r="B1013" s="5">
        <v>43016</v>
      </c>
      <c r="C1013" s="3">
        <v>32</v>
      </c>
      <c r="D1013" s="3">
        <v>3198</v>
      </c>
      <c r="E1013" s="3">
        <v>135798.22400000002</v>
      </c>
      <c r="F1013">
        <f>VLOOKUP(YEAR(B1013),'Frozen Customer Counts'!A:B,2,FALSE)</f>
        <v>897258</v>
      </c>
      <c r="G1013">
        <f t="shared" si="30"/>
        <v>0.15134802253086627</v>
      </c>
      <c r="H1013">
        <f t="shared" si="31"/>
        <v>-1.888173309137483</v>
      </c>
    </row>
    <row r="1014" spans="1:8" x14ac:dyDescent="0.25">
      <c r="A1014" s="4" t="s">
        <v>8</v>
      </c>
      <c r="B1014" s="5">
        <v>43017</v>
      </c>
      <c r="C1014" s="3">
        <v>27</v>
      </c>
      <c r="D1014" s="3">
        <v>289</v>
      </c>
      <c r="E1014" s="3">
        <v>80726.2</v>
      </c>
      <c r="F1014">
        <f>VLOOKUP(YEAR(B1014),'Frozen Customer Counts'!A:B,2,FALSE)</f>
        <v>897258</v>
      </c>
      <c r="G1014">
        <f t="shared" si="30"/>
        <v>8.9969886030550852E-2</v>
      </c>
      <c r="H1014">
        <f t="shared" si="31"/>
        <v>-2.4082802643033747</v>
      </c>
    </row>
    <row r="1015" spans="1:8" x14ac:dyDescent="0.25">
      <c r="A1015" s="4" t="s">
        <v>8</v>
      </c>
      <c r="B1015" s="5">
        <v>43018</v>
      </c>
      <c r="C1015" s="3">
        <v>22</v>
      </c>
      <c r="D1015" s="3">
        <v>699</v>
      </c>
      <c r="E1015" s="3">
        <v>80029.899000000005</v>
      </c>
      <c r="F1015">
        <f>VLOOKUP(YEAR(B1015),'Frozen Customer Counts'!A:B,2,FALSE)</f>
        <v>897258</v>
      </c>
      <c r="G1015">
        <f t="shared" si="30"/>
        <v>8.9193853941675644E-2</v>
      </c>
      <c r="H1015">
        <f t="shared" si="31"/>
        <v>-2.4169431437691773</v>
      </c>
    </row>
    <row r="1016" spans="1:8" x14ac:dyDescent="0.25">
      <c r="A1016" s="4" t="s">
        <v>8</v>
      </c>
      <c r="B1016" s="5">
        <v>43019</v>
      </c>
      <c r="C1016" s="3">
        <v>14</v>
      </c>
      <c r="D1016" s="3">
        <v>768</v>
      </c>
      <c r="E1016" s="3">
        <v>85007.36599999998</v>
      </c>
      <c r="F1016">
        <f>VLOOKUP(YEAR(B1016),'Frozen Customer Counts'!A:B,2,FALSE)</f>
        <v>897258</v>
      </c>
      <c r="G1016">
        <f t="shared" si="30"/>
        <v>9.474127397025156E-2</v>
      </c>
      <c r="H1016">
        <f t="shared" si="31"/>
        <v>-2.356605534561409</v>
      </c>
    </row>
    <row r="1017" spans="1:8" x14ac:dyDescent="0.25">
      <c r="A1017" s="4" t="s">
        <v>8</v>
      </c>
      <c r="B1017" s="5">
        <v>43020</v>
      </c>
      <c r="C1017" s="3">
        <v>25</v>
      </c>
      <c r="D1017" s="3">
        <v>2853</v>
      </c>
      <c r="E1017" s="3">
        <v>117770.45500000003</v>
      </c>
      <c r="F1017">
        <f>VLOOKUP(YEAR(B1017),'Frozen Customer Counts'!A:B,2,FALSE)</f>
        <v>897258</v>
      </c>
      <c r="G1017">
        <f t="shared" si="30"/>
        <v>0.13125595425173142</v>
      </c>
      <c r="H1017">
        <f t="shared" si="31"/>
        <v>-2.0306060128119201</v>
      </c>
    </row>
    <row r="1018" spans="1:8" x14ac:dyDescent="0.25">
      <c r="A1018" s="4" t="s">
        <v>8</v>
      </c>
      <c r="B1018" s="5">
        <v>43021</v>
      </c>
      <c r="C1018" s="3">
        <v>29</v>
      </c>
      <c r="D1018" s="3">
        <v>339</v>
      </c>
      <c r="E1018" s="3">
        <v>52836.947999999997</v>
      </c>
      <c r="F1018">
        <f>VLOOKUP(YEAR(B1018),'Frozen Customer Counts'!A:B,2,FALSE)</f>
        <v>897258</v>
      </c>
      <c r="G1018">
        <f t="shared" si="30"/>
        <v>5.8887129454404413E-2</v>
      </c>
      <c r="H1018">
        <f t="shared" si="31"/>
        <v>-2.8321327274078802</v>
      </c>
    </row>
    <row r="1019" spans="1:8" x14ac:dyDescent="0.25">
      <c r="A1019" s="4" t="s">
        <v>8</v>
      </c>
      <c r="B1019" s="5">
        <v>43022</v>
      </c>
      <c r="C1019" s="3">
        <v>22</v>
      </c>
      <c r="D1019" s="3">
        <v>240</v>
      </c>
      <c r="E1019" s="3">
        <v>63491.476999999999</v>
      </c>
      <c r="F1019">
        <f>VLOOKUP(YEAR(B1019),'Frozen Customer Counts'!A:B,2,FALSE)</f>
        <v>897258</v>
      </c>
      <c r="G1019">
        <f t="shared" si="30"/>
        <v>7.0761672785308122E-2</v>
      </c>
      <c r="H1019">
        <f t="shared" si="31"/>
        <v>-2.6484377697027646</v>
      </c>
    </row>
    <row r="1020" spans="1:8" x14ac:dyDescent="0.25">
      <c r="A1020" s="4" t="s">
        <v>8</v>
      </c>
      <c r="B1020" s="5">
        <v>43023</v>
      </c>
      <c r="C1020" s="3">
        <v>20</v>
      </c>
      <c r="D1020" s="3">
        <v>694</v>
      </c>
      <c r="E1020" s="3">
        <v>134397.41800000001</v>
      </c>
      <c r="F1020">
        <f>VLOOKUP(YEAR(B1020),'Frozen Customer Counts'!A:B,2,FALSE)</f>
        <v>897258</v>
      </c>
      <c r="G1020">
        <f t="shared" si="30"/>
        <v>0.14978681494063023</v>
      </c>
      <c r="H1020">
        <f t="shared" si="31"/>
        <v>-1.8985422295256098</v>
      </c>
    </row>
    <row r="1021" spans="1:8" x14ac:dyDescent="0.25">
      <c r="A1021" s="4" t="s">
        <v>8</v>
      </c>
      <c r="B1021" s="5">
        <v>43024</v>
      </c>
      <c r="C1021" s="3">
        <v>29</v>
      </c>
      <c r="D1021" s="3">
        <v>2293</v>
      </c>
      <c r="E1021" s="3">
        <v>139776.18999999997</v>
      </c>
      <c r="F1021">
        <f>VLOOKUP(YEAR(B1021),'Frozen Customer Counts'!A:B,2,FALSE)</f>
        <v>897258</v>
      </c>
      <c r="G1021">
        <f t="shared" si="30"/>
        <v>0.15578149205691114</v>
      </c>
      <c r="H1021">
        <f t="shared" si="31"/>
        <v>-1.8593009455614238</v>
      </c>
    </row>
    <row r="1022" spans="1:8" x14ac:dyDescent="0.25">
      <c r="A1022" s="4" t="s">
        <v>8</v>
      </c>
      <c r="B1022" s="5">
        <v>43025</v>
      </c>
      <c r="C1022" s="3">
        <v>22</v>
      </c>
      <c r="D1022" s="3">
        <v>392</v>
      </c>
      <c r="E1022" s="3">
        <v>75212.083000000013</v>
      </c>
      <c r="F1022">
        <f>VLOOKUP(YEAR(B1022),'Frozen Customer Counts'!A:B,2,FALSE)</f>
        <v>897258</v>
      </c>
      <c r="G1022">
        <f t="shared" si="30"/>
        <v>8.3824366012897084E-2</v>
      </c>
      <c r="H1022">
        <f t="shared" si="31"/>
        <v>-2.4790315498806699</v>
      </c>
    </row>
    <row r="1023" spans="1:8" x14ac:dyDescent="0.25">
      <c r="A1023" s="4" t="s">
        <v>8</v>
      </c>
      <c r="B1023" s="5">
        <v>43026</v>
      </c>
      <c r="C1023" s="3">
        <v>22</v>
      </c>
      <c r="D1023" s="3">
        <v>499</v>
      </c>
      <c r="E1023" s="3">
        <v>83791.750000000015</v>
      </c>
      <c r="F1023">
        <f>VLOOKUP(YEAR(B1023),'Frozen Customer Counts'!A:B,2,FALSE)</f>
        <v>897258</v>
      </c>
      <c r="G1023">
        <f t="shared" si="30"/>
        <v>9.3386461864926273E-2</v>
      </c>
      <c r="H1023">
        <f t="shared" si="31"/>
        <v>-2.3710088921662988</v>
      </c>
    </row>
    <row r="1024" spans="1:8" x14ac:dyDescent="0.25">
      <c r="A1024" s="4" t="s">
        <v>8</v>
      </c>
      <c r="B1024" s="5">
        <v>43027</v>
      </c>
      <c r="C1024" s="3">
        <v>21</v>
      </c>
      <c r="D1024" s="3">
        <v>344</v>
      </c>
      <c r="E1024" s="3">
        <v>68222.133000000002</v>
      </c>
      <c r="F1024">
        <f>VLOOKUP(YEAR(B1024),'Frozen Customer Counts'!A:B,2,FALSE)</f>
        <v>897258</v>
      </c>
      <c r="G1024">
        <f t="shared" si="30"/>
        <v>7.6034020315227061E-2</v>
      </c>
      <c r="H1024">
        <f t="shared" si="31"/>
        <v>-2.5765744031281175</v>
      </c>
    </row>
    <row r="1025" spans="1:8" x14ac:dyDescent="0.25">
      <c r="A1025" s="4" t="s">
        <v>8</v>
      </c>
      <c r="B1025" s="5">
        <v>43028</v>
      </c>
      <c r="C1025" s="3">
        <v>64</v>
      </c>
      <c r="D1025" s="3">
        <v>7557</v>
      </c>
      <c r="E1025" s="3">
        <v>466586.91900000011</v>
      </c>
      <c r="F1025">
        <f>VLOOKUP(YEAR(B1025),'Frozen Customer Counts'!A:B,2,FALSE)</f>
        <v>897258</v>
      </c>
      <c r="G1025">
        <f t="shared" si="30"/>
        <v>0.520014219990237</v>
      </c>
      <c r="H1025">
        <f t="shared" si="31"/>
        <v>-0.65389912164549158</v>
      </c>
    </row>
    <row r="1026" spans="1:8" x14ac:dyDescent="0.25">
      <c r="A1026" s="4" t="s">
        <v>8</v>
      </c>
      <c r="B1026" s="5">
        <v>43029</v>
      </c>
      <c r="C1026" s="3">
        <v>10</v>
      </c>
      <c r="D1026" s="3">
        <v>272</v>
      </c>
      <c r="E1026" s="3">
        <v>6691.6839999999993</v>
      </c>
      <c r="F1026">
        <f>VLOOKUP(YEAR(B1026),'Frozen Customer Counts'!A:B,2,FALSE)</f>
        <v>897258</v>
      </c>
      <c r="G1026">
        <f t="shared" si="30"/>
        <v>7.457926259782581E-3</v>
      </c>
      <c r="H1026">
        <f t="shared" si="31"/>
        <v>-4.8984778846728094</v>
      </c>
    </row>
    <row r="1027" spans="1:8" x14ac:dyDescent="0.25">
      <c r="A1027" s="4" t="s">
        <v>8</v>
      </c>
      <c r="B1027" s="5">
        <v>43030</v>
      </c>
      <c r="C1027" s="3">
        <v>14</v>
      </c>
      <c r="D1027" s="3">
        <v>587</v>
      </c>
      <c r="E1027" s="3">
        <v>121650.41800000001</v>
      </c>
      <c r="F1027">
        <f>VLOOKUP(YEAR(B1027),'Frozen Customer Counts'!A:B,2,FALSE)</f>
        <v>897258</v>
      </c>
      <c r="G1027">
        <f t="shared" ref="G1027:G1090" si="32">E1027/F1027</f>
        <v>0.13558019878340455</v>
      </c>
      <c r="H1027">
        <f t="shared" ref="H1027:H1090" si="33">LN(G1027)</f>
        <v>-1.9981919408098321</v>
      </c>
    </row>
    <row r="1028" spans="1:8" x14ac:dyDescent="0.25">
      <c r="A1028" s="4" t="s">
        <v>8</v>
      </c>
      <c r="B1028" s="5">
        <v>43031</v>
      </c>
      <c r="C1028" s="3">
        <v>27</v>
      </c>
      <c r="D1028" s="3">
        <v>970</v>
      </c>
      <c r="E1028" s="3">
        <v>118686.74000000002</v>
      </c>
      <c r="F1028">
        <f>VLOOKUP(YEAR(B1028),'Frozen Customer Counts'!A:B,2,FALSE)</f>
        <v>897258</v>
      </c>
      <c r="G1028">
        <f t="shared" si="32"/>
        <v>0.13227715996959627</v>
      </c>
      <c r="H1028">
        <f t="shared" si="33"/>
        <v>-2.0228558609387872</v>
      </c>
    </row>
    <row r="1029" spans="1:8" x14ac:dyDescent="0.25">
      <c r="A1029" s="4" t="s">
        <v>8</v>
      </c>
      <c r="B1029" s="5">
        <v>43032</v>
      </c>
      <c r="C1029" s="3">
        <v>27</v>
      </c>
      <c r="D1029" s="3">
        <v>1030</v>
      </c>
      <c r="E1029" s="3">
        <v>97142.723999999987</v>
      </c>
      <c r="F1029">
        <f>VLOOKUP(YEAR(B1029),'Frozen Customer Counts'!A:B,2,FALSE)</f>
        <v>897258</v>
      </c>
      <c r="G1029">
        <f t="shared" si="32"/>
        <v>0.10826621105635167</v>
      </c>
      <c r="H1029">
        <f t="shared" si="33"/>
        <v>-2.2231621675949311</v>
      </c>
    </row>
    <row r="1030" spans="1:8" x14ac:dyDescent="0.25">
      <c r="A1030" s="4" t="s">
        <v>8</v>
      </c>
      <c r="B1030" s="5">
        <v>43033</v>
      </c>
      <c r="C1030" s="3">
        <v>25</v>
      </c>
      <c r="D1030" s="3">
        <v>860</v>
      </c>
      <c r="E1030" s="3">
        <v>91895.165999999997</v>
      </c>
      <c r="F1030">
        <f>VLOOKUP(YEAR(B1030),'Frozen Customer Counts'!A:B,2,FALSE)</f>
        <v>897258</v>
      </c>
      <c r="G1030">
        <f t="shared" si="32"/>
        <v>0.1024177728145082</v>
      </c>
      <c r="H1030">
        <f t="shared" si="33"/>
        <v>-2.2786950187953008</v>
      </c>
    </row>
    <row r="1031" spans="1:8" x14ac:dyDescent="0.25">
      <c r="A1031" s="4" t="s">
        <v>8</v>
      </c>
      <c r="B1031" s="5">
        <v>43034</v>
      </c>
      <c r="C1031" s="3">
        <v>29</v>
      </c>
      <c r="D1031" s="3">
        <v>1520</v>
      </c>
      <c r="E1031" s="3">
        <v>110237.01499999998</v>
      </c>
      <c r="F1031">
        <f>VLOOKUP(YEAR(B1031),'Frozen Customer Counts'!A:B,2,FALSE)</f>
        <v>897258</v>
      </c>
      <c r="G1031">
        <f t="shared" si="32"/>
        <v>0.12285988533955672</v>
      </c>
      <c r="H1031">
        <f t="shared" si="33"/>
        <v>-2.0967107165077654</v>
      </c>
    </row>
    <row r="1032" spans="1:8" x14ac:dyDescent="0.25">
      <c r="A1032" s="4" t="s">
        <v>8</v>
      </c>
      <c r="B1032" s="5">
        <v>43035</v>
      </c>
      <c r="C1032" s="3">
        <v>23</v>
      </c>
      <c r="D1032" s="3">
        <v>571</v>
      </c>
      <c r="E1032" s="3">
        <v>63727.415999999997</v>
      </c>
      <c r="F1032">
        <f>VLOOKUP(YEAR(B1032),'Frozen Customer Counts'!A:B,2,FALSE)</f>
        <v>897258</v>
      </c>
      <c r="G1032">
        <f t="shared" si="32"/>
        <v>7.102462836776044E-2</v>
      </c>
      <c r="H1032">
        <f t="shared" si="33"/>
        <v>-2.6447285836700702</v>
      </c>
    </row>
    <row r="1033" spans="1:8" x14ac:dyDescent="0.25">
      <c r="A1033" s="4" t="s">
        <v>8</v>
      </c>
      <c r="B1033" s="5">
        <v>43036</v>
      </c>
      <c r="C1033" s="3">
        <v>14</v>
      </c>
      <c r="D1033" s="3">
        <v>349</v>
      </c>
      <c r="E1033" s="3">
        <v>49519.618000000002</v>
      </c>
      <c r="F1033">
        <f>VLOOKUP(YEAR(B1033),'Frozen Customer Counts'!A:B,2,FALSE)</f>
        <v>897258</v>
      </c>
      <c r="G1033">
        <f t="shared" si="32"/>
        <v>5.5189943137871164E-2</v>
      </c>
      <c r="H1033">
        <f t="shared" si="33"/>
        <v>-2.8969745318289357</v>
      </c>
    </row>
    <row r="1034" spans="1:8" x14ac:dyDescent="0.25">
      <c r="A1034" s="4" t="s">
        <v>8</v>
      </c>
      <c r="B1034" s="5">
        <v>43037</v>
      </c>
      <c r="C1034" s="3">
        <v>15</v>
      </c>
      <c r="D1034" s="3">
        <v>428</v>
      </c>
      <c r="E1034" s="3">
        <v>80807.549999999988</v>
      </c>
      <c r="F1034">
        <f>VLOOKUP(YEAR(B1034),'Frozen Customer Counts'!A:B,2,FALSE)</f>
        <v>897258</v>
      </c>
      <c r="G1034">
        <f t="shared" si="32"/>
        <v>9.0060551145824272E-2</v>
      </c>
      <c r="H1034">
        <f t="shared" si="33"/>
        <v>-2.407273044364787</v>
      </c>
    </row>
    <row r="1035" spans="1:8" x14ac:dyDescent="0.25">
      <c r="A1035" s="4" t="s">
        <v>8</v>
      </c>
      <c r="B1035" s="5">
        <v>43038</v>
      </c>
      <c r="C1035" s="3">
        <v>25</v>
      </c>
      <c r="D1035" s="3">
        <v>3429</v>
      </c>
      <c r="E1035" s="3">
        <v>333567.25799999997</v>
      </c>
      <c r="F1035">
        <f>VLOOKUP(YEAR(B1035),'Frozen Customer Counts'!A:B,2,FALSE)</f>
        <v>897258</v>
      </c>
      <c r="G1035">
        <f t="shared" si="32"/>
        <v>0.37176292437626635</v>
      </c>
      <c r="H1035">
        <f t="shared" si="33"/>
        <v>-0.98949892793479766</v>
      </c>
    </row>
    <row r="1036" spans="1:8" x14ac:dyDescent="0.25">
      <c r="A1036" s="4" t="s">
        <v>8</v>
      </c>
      <c r="B1036" s="5">
        <v>43039</v>
      </c>
      <c r="C1036" s="3">
        <v>27</v>
      </c>
      <c r="D1036" s="3">
        <v>1079</v>
      </c>
      <c r="E1036" s="3">
        <v>124902.72</v>
      </c>
      <c r="F1036">
        <f>VLOOKUP(YEAR(B1036),'Frozen Customer Counts'!A:B,2,FALSE)</f>
        <v>897258</v>
      </c>
      <c r="G1036">
        <f t="shared" si="32"/>
        <v>0.13920491096206442</v>
      </c>
      <c r="H1036">
        <f t="shared" si="33"/>
        <v>-1.9718082518042508</v>
      </c>
    </row>
    <row r="1037" spans="1:8" x14ac:dyDescent="0.25">
      <c r="A1037" s="4" t="s">
        <v>8</v>
      </c>
      <c r="B1037" s="5">
        <v>43040</v>
      </c>
      <c r="C1037" s="3">
        <v>26</v>
      </c>
      <c r="D1037" s="3">
        <v>3244</v>
      </c>
      <c r="E1037" s="3">
        <v>327981.223</v>
      </c>
      <c r="F1037">
        <f>VLOOKUP(YEAR(B1037),'Frozen Customer Counts'!A:B,2,FALSE)</f>
        <v>897258</v>
      </c>
      <c r="G1037">
        <f t="shared" si="32"/>
        <v>0.36553725126998032</v>
      </c>
      <c r="H1037">
        <f t="shared" si="33"/>
        <v>-1.0063870863263407</v>
      </c>
    </row>
    <row r="1038" spans="1:8" x14ac:dyDescent="0.25">
      <c r="A1038" s="4" t="s">
        <v>8</v>
      </c>
      <c r="B1038" s="5">
        <v>43041</v>
      </c>
      <c r="C1038" s="3">
        <v>22</v>
      </c>
      <c r="D1038" s="3">
        <v>221</v>
      </c>
      <c r="E1038" s="3">
        <v>21112.967999999997</v>
      </c>
      <c r="F1038">
        <f>VLOOKUP(YEAR(B1038),'Frozen Customer Counts'!A:B,2,FALSE)</f>
        <v>897258</v>
      </c>
      <c r="G1038">
        <f t="shared" si="32"/>
        <v>2.3530543054506057E-2</v>
      </c>
      <c r="H1038">
        <f t="shared" si="33"/>
        <v>-3.7494559972696613</v>
      </c>
    </row>
    <row r="1039" spans="1:8" x14ac:dyDescent="0.25">
      <c r="A1039" s="4" t="s">
        <v>8</v>
      </c>
      <c r="B1039" s="5">
        <v>43042</v>
      </c>
      <c r="C1039" s="3">
        <v>17</v>
      </c>
      <c r="D1039" s="3">
        <v>499</v>
      </c>
      <c r="E1039" s="3">
        <v>65600.065999999992</v>
      </c>
      <c r="F1039">
        <f>VLOOKUP(YEAR(B1039),'Frozen Customer Counts'!A:B,2,FALSE)</f>
        <v>897258</v>
      </c>
      <c r="G1039">
        <f t="shared" si="32"/>
        <v>7.311170922967529E-2</v>
      </c>
      <c r="H1039">
        <f t="shared" si="33"/>
        <v>-2.6157667440734977</v>
      </c>
    </row>
    <row r="1040" spans="1:8" x14ac:dyDescent="0.25">
      <c r="A1040" s="4" t="s">
        <v>8</v>
      </c>
      <c r="B1040" s="5">
        <v>43043</v>
      </c>
      <c r="C1040" s="3">
        <v>21</v>
      </c>
      <c r="D1040" s="3">
        <v>3584</v>
      </c>
      <c r="E1040" s="3">
        <v>216260.90100000004</v>
      </c>
      <c r="F1040">
        <f>VLOOKUP(YEAR(B1040),'Frozen Customer Counts'!A:B,2,FALSE)</f>
        <v>897258</v>
      </c>
      <c r="G1040">
        <f t="shared" si="32"/>
        <v>0.24102421042776997</v>
      </c>
      <c r="H1040">
        <f t="shared" si="33"/>
        <v>-1.4228578923305553</v>
      </c>
    </row>
    <row r="1041" spans="1:8" x14ac:dyDescent="0.25">
      <c r="A1041" s="4" t="s">
        <v>8</v>
      </c>
      <c r="B1041" s="5">
        <v>43044</v>
      </c>
      <c r="C1041" s="3">
        <v>30</v>
      </c>
      <c r="D1041" s="3">
        <v>517</v>
      </c>
      <c r="E1041" s="3">
        <v>111564.94300000001</v>
      </c>
      <c r="F1041">
        <f>VLOOKUP(YEAR(B1041),'Frozen Customer Counts'!A:B,2,FALSE)</f>
        <v>897258</v>
      </c>
      <c r="G1041">
        <f t="shared" si="32"/>
        <v>0.12433986991478484</v>
      </c>
      <c r="H1041">
        <f t="shared" si="33"/>
        <v>-2.0847365763471801</v>
      </c>
    </row>
    <row r="1042" spans="1:8" x14ac:dyDescent="0.25">
      <c r="A1042" s="4" t="s">
        <v>8</v>
      </c>
      <c r="B1042" s="5">
        <v>43045</v>
      </c>
      <c r="C1042" s="3">
        <v>20</v>
      </c>
      <c r="D1042" s="3">
        <v>1739</v>
      </c>
      <c r="E1042" s="3">
        <v>289467.73200000002</v>
      </c>
      <c r="F1042">
        <f>VLOOKUP(YEAR(B1042),'Frozen Customer Counts'!A:B,2,FALSE)</f>
        <v>897258</v>
      </c>
      <c r="G1042">
        <f t="shared" si="32"/>
        <v>0.32261370976909653</v>
      </c>
      <c r="H1042">
        <f t="shared" si="33"/>
        <v>-1.1312996164596965</v>
      </c>
    </row>
    <row r="1043" spans="1:8" x14ac:dyDescent="0.25">
      <c r="A1043" s="4" t="s">
        <v>8</v>
      </c>
      <c r="B1043" s="5">
        <v>43046</v>
      </c>
      <c r="C1043" s="3">
        <v>19</v>
      </c>
      <c r="D1043" s="3">
        <v>559</v>
      </c>
      <c r="E1043" s="3">
        <v>76228.2</v>
      </c>
      <c r="F1043">
        <f>VLOOKUP(YEAR(B1043),'Frozen Customer Counts'!A:B,2,FALSE)</f>
        <v>897258</v>
      </c>
      <c r="G1043">
        <f t="shared" si="32"/>
        <v>8.49568351577807E-2</v>
      </c>
      <c r="H1043">
        <f t="shared" si="33"/>
        <v>-2.4656119731500841</v>
      </c>
    </row>
    <row r="1044" spans="1:8" x14ac:dyDescent="0.25">
      <c r="A1044" s="4" t="s">
        <v>8</v>
      </c>
      <c r="B1044" s="5">
        <v>43047</v>
      </c>
      <c r="C1044" s="3">
        <v>23</v>
      </c>
      <c r="D1044" s="3">
        <v>485</v>
      </c>
      <c r="E1044" s="3">
        <v>104004.55500000001</v>
      </c>
      <c r="F1044">
        <f>VLOOKUP(YEAR(B1044),'Frozen Customer Counts'!A:B,2,FALSE)</f>
        <v>897258</v>
      </c>
      <c r="G1044">
        <f t="shared" si="32"/>
        <v>0.11591376727763922</v>
      </c>
      <c r="H1044">
        <f t="shared" si="33"/>
        <v>-2.1549087498614075</v>
      </c>
    </row>
    <row r="1045" spans="1:8" x14ac:dyDescent="0.25">
      <c r="A1045" s="4" t="s">
        <v>8</v>
      </c>
      <c r="B1045" s="5">
        <v>43048</v>
      </c>
      <c r="C1045" s="3">
        <v>25</v>
      </c>
      <c r="D1045" s="3">
        <v>6853</v>
      </c>
      <c r="E1045" s="3">
        <v>591980.94099999988</v>
      </c>
      <c r="F1045">
        <f>VLOOKUP(YEAR(B1045),'Frozen Customer Counts'!A:B,2,FALSE)</f>
        <v>897258</v>
      </c>
      <c r="G1045">
        <f t="shared" si="32"/>
        <v>0.65976669029420731</v>
      </c>
      <c r="H1045">
        <f t="shared" si="33"/>
        <v>-0.41586900601159316</v>
      </c>
    </row>
    <row r="1046" spans="1:8" x14ac:dyDescent="0.25">
      <c r="A1046" s="4" t="s">
        <v>8</v>
      </c>
      <c r="B1046" s="5">
        <v>43049</v>
      </c>
      <c r="C1046" s="3">
        <v>11</v>
      </c>
      <c r="D1046" s="3">
        <v>2072</v>
      </c>
      <c r="E1046" s="3">
        <v>156859.46400000001</v>
      </c>
      <c r="F1046">
        <f>VLOOKUP(YEAR(B1046),'Frozen Customer Counts'!A:B,2,FALSE)</f>
        <v>897258</v>
      </c>
      <c r="G1046">
        <f t="shared" si="32"/>
        <v>0.17482091438582884</v>
      </c>
      <c r="H1046">
        <f t="shared" si="33"/>
        <v>-1.7439931754017119</v>
      </c>
    </row>
    <row r="1047" spans="1:8" x14ac:dyDescent="0.25">
      <c r="A1047" s="4" t="s">
        <v>8</v>
      </c>
      <c r="B1047" s="5">
        <v>43050</v>
      </c>
      <c r="C1047" s="3">
        <v>7</v>
      </c>
      <c r="D1047" s="3">
        <v>132</v>
      </c>
      <c r="E1047" s="3">
        <v>11765.801000000001</v>
      </c>
      <c r="F1047">
        <f>VLOOKUP(YEAR(B1047),'Frozen Customer Counts'!A:B,2,FALSE)</f>
        <v>897258</v>
      </c>
      <c r="G1047">
        <f t="shared" si="32"/>
        <v>1.3113063355244535E-2</v>
      </c>
      <c r="H1047">
        <f t="shared" si="33"/>
        <v>-4.3341463429609144</v>
      </c>
    </row>
    <row r="1048" spans="1:8" x14ac:dyDescent="0.25">
      <c r="A1048" s="4" t="s">
        <v>8</v>
      </c>
      <c r="B1048" s="5">
        <v>43051</v>
      </c>
      <c r="C1048" s="3">
        <v>14</v>
      </c>
      <c r="D1048" s="3">
        <v>160</v>
      </c>
      <c r="E1048" s="3">
        <v>47596.077000000005</v>
      </c>
      <c r="F1048">
        <f>VLOOKUP(YEAR(B1048),'Frozen Customer Counts'!A:B,2,FALSE)</f>
        <v>897258</v>
      </c>
      <c r="G1048">
        <f t="shared" si="32"/>
        <v>5.3046143918471615E-2</v>
      </c>
      <c r="H1048">
        <f t="shared" si="33"/>
        <v>-2.9365931042459903</v>
      </c>
    </row>
    <row r="1049" spans="1:8" x14ac:dyDescent="0.25">
      <c r="A1049" s="4" t="s">
        <v>8</v>
      </c>
      <c r="B1049" s="5">
        <v>43052</v>
      </c>
      <c r="C1049" s="3">
        <v>12</v>
      </c>
      <c r="D1049" s="3">
        <v>221</v>
      </c>
      <c r="E1049" s="3">
        <v>23921.453000000001</v>
      </c>
      <c r="F1049">
        <f>VLOOKUP(YEAR(B1049),'Frozen Customer Counts'!A:B,2,FALSE)</f>
        <v>897258</v>
      </c>
      <c r="G1049">
        <f t="shared" si="32"/>
        <v>2.6660618239124089E-2</v>
      </c>
      <c r="H1049">
        <f t="shared" si="33"/>
        <v>-3.6245677747358584</v>
      </c>
    </row>
    <row r="1050" spans="1:8" x14ac:dyDescent="0.25">
      <c r="A1050" s="4" t="s">
        <v>8</v>
      </c>
      <c r="B1050" s="5">
        <v>43053</v>
      </c>
      <c r="C1050" s="3">
        <v>16</v>
      </c>
      <c r="D1050" s="3">
        <v>161</v>
      </c>
      <c r="E1050" s="3">
        <v>17062.600000000002</v>
      </c>
      <c r="F1050">
        <f>VLOOKUP(YEAR(B1050),'Frozen Customer Counts'!A:B,2,FALSE)</f>
        <v>897258</v>
      </c>
      <c r="G1050">
        <f t="shared" si="32"/>
        <v>1.9016381018614491E-2</v>
      </c>
      <c r="H1050">
        <f t="shared" si="33"/>
        <v>-3.962454512386731</v>
      </c>
    </row>
    <row r="1051" spans="1:8" x14ac:dyDescent="0.25">
      <c r="A1051" s="4" t="s">
        <v>8</v>
      </c>
      <c r="B1051" s="5">
        <v>43054</v>
      </c>
      <c r="C1051" s="3">
        <v>23</v>
      </c>
      <c r="D1051" s="3">
        <v>4636</v>
      </c>
      <c r="E1051" s="3">
        <v>393522.20700000005</v>
      </c>
      <c r="F1051">
        <f>VLOOKUP(YEAR(B1051),'Frozen Customer Counts'!A:B,2,FALSE)</f>
        <v>897258</v>
      </c>
      <c r="G1051">
        <f t="shared" si="32"/>
        <v>0.4385831132182717</v>
      </c>
      <c r="H1051">
        <f t="shared" si="33"/>
        <v>-0.82420594529388114</v>
      </c>
    </row>
    <row r="1052" spans="1:8" x14ac:dyDescent="0.25">
      <c r="A1052" s="4" t="s">
        <v>8</v>
      </c>
      <c r="B1052" s="5">
        <v>43055</v>
      </c>
      <c r="C1052" s="3">
        <v>35</v>
      </c>
      <c r="D1052" s="3">
        <v>2990</v>
      </c>
      <c r="E1052" s="3">
        <v>208013.33299999998</v>
      </c>
      <c r="F1052">
        <f>VLOOKUP(YEAR(B1052),'Frozen Customer Counts'!A:B,2,FALSE)</f>
        <v>897258</v>
      </c>
      <c r="G1052">
        <f t="shared" si="32"/>
        <v>0.23183224111682479</v>
      </c>
      <c r="H1052">
        <f t="shared" si="33"/>
        <v>-1.4617412675121182</v>
      </c>
    </row>
    <row r="1053" spans="1:8" x14ac:dyDescent="0.25">
      <c r="A1053" s="4" t="s">
        <v>8</v>
      </c>
      <c r="B1053" s="5">
        <v>43056</v>
      </c>
      <c r="C1053" s="3">
        <v>80</v>
      </c>
      <c r="D1053" s="3">
        <v>5355</v>
      </c>
      <c r="E1053" s="3">
        <v>752300.43699999992</v>
      </c>
      <c r="F1053">
        <f>VLOOKUP(YEAR(B1053),'Frozen Customer Counts'!A:B,2,FALSE)</f>
        <v>897258</v>
      </c>
      <c r="G1053">
        <f t="shared" si="32"/>
        <v>0.83844383332330263</v>
      </c>
      <c r="H1053">
        <f t="shared" si="33"/>
        <v>-0.17620768466930353</v>
      </c>
    </row>
    <row r="1054" spans="1:8" x14ac:dyDescent="0.25">
      <c r="A1054" s="4" t="s">
        <v>8</v>
      </c>
      <c r="B1054" s="5">
        <v>43057</v>
      </c>
      <c r="C1054" s="3">
        <v>30</v>
      </c>
      <c r="D1054" s="3">
        <v>4711</v>
      </c>
      <c r="E1054" s="3">
        <v>2708230.977</v>
      </c>
      <c r="F1054">
        <f>VLOOKUP(YEAR(B1054),'Frozen Customer Counts'!A:B,2,FALSE)</f>
        <v>897258</v>
      </c>
      <c r="G1054">
        <f t="shared" si="32"/>
        <v>3.0183414101629631</v>
      </c>
      <c r="H1054">
        <f t="shared" si="33"/>
        <v>1.1047074785873632</v>
      </c>
    </row>
    <row r="1055" spans="1:8" x14ac:dyDescent="0.25">
      <c r="A1055" s="4" t="s">
        <v>8</v>
      </c>
      <c r="B1055" s="5">
        <v>43058</v>
      </c>
      <c r="C1055" s="3">
        <v>21</v>
      </c>
      <c r="D1055" s="3">
        <v>3661</v>
      </c>
      <c r="E1055" s="3">
        <v>488419.37699999998</v>
      </c>
      <c r="F1055">
        <f>VLOOKUP(YEAR(B1055),'Frozen Customer Counts'!A:B,2,FALSE)</f>
        <v>897258</v>
      </c>
      <c r="G1055">
        <f t="shared" si="32"/>
        <v>0.54434663942812433</v>
      </c>
      <c r="H1055">
        <f t="shared" si="33"/>
        <v>-0.60816903022388169</v>
      </c>
    </row>
    <row r="1056" spans="1:8" x14ac:dyDescent="0.25">
      <c r="A1056" s="4" t="s">
        <v>8</v>
      </c>
      <c r="B1056" s="5">
        <v>43059</v>
      </c>
      <c r="C1056" s="3">
        <v>26</v>
      </c>
      <c r="D1056" s="3">
        <v>350</v>
      </c>
      <c r="E1056" s="3">
        <v>43557.582999999999</v>
      </c>
      <c r="F1056">
        <f>VLOOKUP(YEAR(B1056),'Frozen Customer Counts'!A:B,2,FALSE)</f>
        <v>897258</v>
      </c>
      <c r="G1056">
        <f t="shared" si="32"/>
        <v>4.854521553443937E-2</v>
      </c>
      <c r="H1056">
        <f t="shared" si="33"/>
        <v>-3.0252596362803112</v>
      </c>
    </row>
    <row r="1057" spans="1:8" x14ac:dyDescent="0.25">
      <c r="A1057" s="4" t="s">
        <v>8</v>
      </c>
      <c r="B1057" s="5">
        <v>43060</v>
      </c>
      <c r="C1057" s="3">
        <v>27</v>
      </c>
      <c r="D1057" s="3">
        <v>10748</v>
      </c>
      <c r="E1057" s="3">
        <v>1589610.81</v>
      </c>
      <c r="F1057">
        <f>VLOOKUP(YEAR(B1057),'Frozen Customer Counts'!A:B,2,FALSE)</f>
        <v>897258</v>
      </c>
      <c r="G1057">
        <f t="shared" si="32"/>
        <v>1.7716318048989255</v>
      </c>
      <c r="H1057">
        <f t="shared" si="33"/>
        <v>0.57190104554683263</v>
      </c>
    </row>
    <row r="1058" spans="1:8" x14ac:dyDescent="0.25">
      <c r="A1058" s="4" t="s">
        <v>8</v>
      </c>
      <c r="B1058" s="5">
        <v>43061</v>
      </c>
      <c r="C1058" s="3">
        <v>16</v>
      </c>
      <c r="D1058" s="3">
        <v>1421</v>
      </c>
      <c r="E1058" s="3">
        <v>43338.484000000011</v>
      </c>
      <c r="F1058">
        <f>VLOOKUP(YEAR(B1058),'Frozen Customer Counts'!A:B,2,FALSE)</f>
        <v>897258</v>
      </c>
      <c r="G1058">
        <f t="shared" si="32"/>
        <v>4.8301028243827315E-2</v>
      </c>
      <c r="H1058">
        <f t="shared" si="33"/>
        <v>-3.0303024298581342</v>
      </c>
    </row>
    <row r="1059" spans="1:8" x14ac:dyDescent="0.25">
      <c r="A1059" s="4" t="s">
        <v>8</v>
      </c>
      <c r="B1059" s="5">
        <v>43062</v>
      </c>
      <c r="C1059" s="3">
        <v>8</v>
      </c>
      <c r="D1059" s="3">
        <v>102</v>
      </c>
      <c r="E1059" s="3">
        <v>7914.9749999999995</v>
      </c>
      <c r="F1059">
        <f>VLOOKUP(YEAR(B1059),'Frozen Customer Counts'!A:B,2,FALSE)</f>
        <v>897258</v>
      </c>
      <c r="G1059">
        <f t="shared" si="32"/>
        <v>8.8212922035802409E-3</v>
      </c>
      <c r="H1059">
        <f t="shared" si="33"/>
        <v>-4.7305869113523054</v>
      </c>
    </row>
    <row r="1060" spans="1:8" x14ac:dyDescent="0.25">
      <c r="A1060" s="4" t="s">
        <v>8</v>
      </c>
      <c r="B1060" s="5">
        <v>43063</v>
      </c>
      <c r="C1060" s="3">
        <v>11</v>
      </c>
      <c r="D1060" s="3">
        <v>83</v>
      </c>
      <c r="E1060" s="3">
        <v>35045.251000000004</v>
      </c>
      <c r="F1060">
        <f>VLOOKUP(YEAR(B1060),'Frozen Customer Counts'!A:B,2,FALSE)</f>
        <v>897258</v>
      </c>
      <c r="G1060">
        <f t="shared" si="32"/>
        <v>3.9058164987105161E-2</v>
      </c>
      <c r="H1060">
        <f t="shared" si="33"/>
        <v>-3.2427033339739531</v>
      </c>
    </row>
    <row r="1061" spans="1:8" x14ac:dyDescent="0.25">
      <c r="A1061" s="4" t="s">
        <v>8</v>
      </c>
      <c r="B1061" s="5">
        <v>43064</v>
      </c>
      <c r="C1061" s="3">
        <v>10</v>
      </c>
      <c r="D1061" s="3">
        <v>321</v>
      </c>
      <c r="E1061" s="3">
        <v>32781.027000000002</v>
      </c>
      <c r="F1061">
        <f>VLOOKUP(YEAR(B1061),'Frozen Customer Counts'!A:B,2,FALSE)</f>
        <v>897258</v>
      </c>
      <c r="G1061">
        <f t="shared" si="32"/>
        <v>3.6534672301612246E-2</v>
      </c>
      <c r="H1061">
        <f t="shared" si="33"/>
        <v>-3.3094935432163721</v>
      </c>
    </row>
    <row r="1062" spans="1:8" x14ac:dyDescent="0.25">
      <c r="A1062" s="4" t="s">
        <v>8</v>
      </c>
      <c r="B1062" s="5">
        <v>43065</v>
      </c>
      <c r="C1062" s="3">
        <v>10</v>
      </c>
      <c r="D1062" s="3">
        <v>3234</v>
      </c>
      <c r="E1062" s="3">
        <v>704145.45600000001</v>
      </c>
      <c r="F1062">
        <f>VLOOKUP(YEAR(B1062),'Frozen Customer Counts'!A:B,2,FALSE)</f>
        <v>897258</v>
      </c>
      <c r="G1062">
        <f t="shared" si="32"/>
        <v>0.78477478718495686</v>
      </c>
      <c r="H1062">
        <f t="shared" si="33"/>
        <v>-0.24235849766784734</v>
      </c>
    </row>
    <row r="1063" spans="1:8" x14ac:dyDescent="0.25">
      <c r="A1063" s="4" t="s">
        <v>8</v>
      </c>
      <c r="B1063" s="5">
        <v>43066</v>
      </c>
      <c r="C1063" s="3">
        <v>58</v>
      </c>
      <c r="D1063" s="3">
        <v>6123</v>
      </c>
      <c r="E1063" s="3">
        <v>645900.61199999996</v>
      </c>
      <c r="F1063">
        <f>VLOOKUP(YEAR(B1063),'Frozen Customer Counts'!A:B,2,FALSE)</f>
        <v>897258</v>
      </c>
      <c r="G1063">
        <f t="shared" si="32"/>
        <v>0.71986052172284887</v>
      </c>
      <c r="H1063">
        <f t="shared" si="33"/>
        <v>-0.32869780556752237</v>
      </c>
    </row>
    <row r="1064" spans="1:8" x14ac:dyDescent="0.25">
      <c r="A1064" s="4" t="s">
        <v>8</v>
      </c>
      <c r="B1064" s="5">
        <v>43067</v>
      </c>
      <c r="C1064" s="3">
        <v>23</v>
      </c>
      <c r="D1064" s="3">
        <v>3085</v>
      </c>
      <c r="E1064" s="3">
        <v>306725.86</v>
      </c>
      <c r="F1064">
        <f>VLOOKUP(YEAR(B1064),'Frozen Customer Counts'!A:B,2,FALSE)</f>
        <v>897258</v>
      </c>
      <c r="G1064">
        <f t="shared" si="32"/>
        <v>0.34184800804227988</v>
      </c>
      <c r="H1064">
        <f t="shared" si="33"/>
        <v>-1.0733890616327881</v>
      </c>
    </row>
    <row r="1065" spans="1:8" x14ac:dyDescent="0.25">
      <c r="A1065" s="4" t="s">
        <v>8</v>
      </c>
      <c r="B1065" s="5">
        <v>43068</v>
      </c>
      <c r="C1065" s="3">
        <v>19</v>
      </c>
      <c r="D1065" s="3">
        <v>2893</v>
      </c>
      <c r="E1065" s="3">
        <v>421857.23899999994</v>
      </c>
      <c r="F1065">
        <f>VLOOKUP(YEAR(B1065),'Frozen Customer Counts'!A:B,2,FALSE)</f>
        <v>897258</v>
      </c>
      <c r="G1065">
        <f t="shared" si="32"/>
        <v>0.47016269456499687</v>
      </c>
      <c r="H1065">
        <f t="shared" si="33"/>
        <v>-0.75467648552818567</v>
      </c>
    </row>
    <row r="1066" spans="1:8" x14ac:dyDescent="0.25">
      <c r="A1066" s="4" t="s">
        <v>8</v>
      </c>
      <c r="B1066" s="5">
        <v>43069</v>
      </c>
      <c r="C1066" s="3">
        <v>25</v>
      </c>
      <c r="D1066" s="3">
        <v>591</v>
      </c>
      <c r="E1066" s="3">
        <v>86744.564999999973</v>
      </c>
      <c r="F1066">
        <f>VLOOKUP(YEAR(B1066),'Frozen Customer Counts'!A:B,2,FALSE)</f>
        <v>897258</v>
      </c>
      <c r="G1066">
        <f t="shared" si="32"/>
        <v>9.667739379308958E-2</v>
      </c>
      <c r="H1066">
        <f t="shared" si="33"/>
        <v>-2.3363756805531319</v>
      </c>
    </row>
    <row r="1067" spans="1:8" x14ac:dyDescent="0.25">
      <c r="A1067" s="4" t="s">
        <v>8</v>
      </c>
      <c r="B1067" s="5">
        <v>43070</v>
      </c>
      <c r="C1067" s="3">
        <v>18</v>
      </c>
      <c r="D1067" s="3">
        <v>3113</v>
      </c>
      <c r="E1067" s="3">
        <v>133094.81599999999</v>
      </c>
      <c r="F1067">
        <f>VLOOKUP(YEAR(B1067),'Frozen Customer Counts'!A:B,2,FALSE)</f>
        <v>897258</v>
      </c>
      <c r="G1067">
        <f t="shared" si="32"/>
        <v>0.14833505636060085</v>
      </c>
      <c r="H1067">
        <f t="shared" si="33"/>
        <v>-1.9082816696373077</v>
      </c>
    </row>
    <row r="1068" spans="1:8" x14ac:dyDescent="0.25">
      <c r="A1068" s="4" t="s">
        <v>8</v>
      </c>
      <c r="B1068" s="5">
        <v>43071</v>
      </c>
      <c r="C1068" s="3">
        <v>14</v>
      </c>
      <c r="D1068" s="3">
        <v>299</v>
      </c>
      <c r="E1068" s="3">
        <v>49981.317999999999</v>
      </c>
      <c r="F1068">
        <f>VLOOKUP(YEAR(B1068),'Frozen Customer Counts'!A:B,2,FALSE)</f>
        <v>897258</v>
      </c>
      <c r="G1068">
        <f t="shared" si="32"/>
        <v>5.5704510854180177E-2</v>
      </c>
      <c r="H1068">
        <f t="shared" si="33"/>
        <v>-2.8876941505132669</v>
      </c>
    </row>
    <row r="1069" spans="1:8" x14ac:dyDescent="0.25">
      <c r="A1069" s="4" t="s">
        <v>8</v>
      </c>
      <c r="B1069" s="5">
        <v>43072</v>
      </c>
      <c r="C1069" s="3">
        <v>53</v>
      </c>
      <c r="D1069" s="3">
        <v>5172</v>
      </c>
      <c r="E1069" s="3">
        <v>763849.0120000001</v>
      </c>
      <c r="F1069">
        <f>VLOOKUP(YEAR(B1069),'Frozen Customer Counts'!A:B,2,FALSE)</f>
        <v>897258</v>
      </c>
      <c r="G1069">
        <f t="shared" si="32"/>
        <v>0.85131479685887457</v>
      </c>
      <c r="H1069">
        <f t="shared" si="33"/>
        <v>-0.16097330475736665</v>
      </c>
    </row>
    <row r="1070" spans="1:8" x14ac:dyDescent="0.25">
      <c r="A1070" s="4" t="s">
        <v>8</v>
      </c>
      <c r="B1070" s="5">
        <v>43073</v>
      </c>
      <c r="C1070" s="3">
        <v>31</v>
      </c>
      <c r="D1070" s="3">
        <v>2987</v>
      </c>
      <c r="E1070" s="3">
        <v>336590.94899999996</v>
      </c>
      <c r="F1070">
        <f>VLOOKUP(YEAR(B1070),'Frozen Customer Counts'!A:B,2,FALSE)</f>
        <v>897258</v>
      </c>
      <c r="G1070">
        <f t="shared" si="32"/>
        <v>0.37513284807714165</v>
      </c>
      <c r="H1070">
        <f t="shared" si="33"/>
        <v>-0.98047505420848469</v>
      </c>
    </row>
    <row r="1071" spans="1:8" x14ac:dyDescent="0.25">
      <c r="A1071" s="4" t="s">
        <v>8</v>
      </c>
      <c r="B1071" s="5">
        <v>43074</v>
      </c>
      <c r="C1071" s="3">
        <v>22</v>
      </c>
      <c r="D1071" s="3">
        <v>3208</v>
      </c>
      <c r="E1071" s="3">
        <v>222981.64599999998</v>
      </c>
      <c r="F1071">
        <f>VLOOKUP(YEAR(B1071),'Frozen Customer Counts'!A:B,2,FALSE)</f>
        <v>897258</v>
      </c>
      <c r="G1071">
        <f t="shared" si="32"/>
        <v>0.24851452536505664</v>
      </c>
      <c r="H1071">
        <f t="shared" si="33"/>
        <v>-1.3922539829804492</v>
      </c>
    </row>
    <row r="1072" spans="1:8" x14ac:dyDescent="0.25">
      <c r="A1072" s="4" t="s">
        <v>8</v>
      </c>
      <c r="B1072" s="5">
        <v>43075</v>
      </c>
      <c r="C1072" s="3">
        <v>26</v>
      </c>
      <c r="D1072" s="3">
        <v>2925</v>
      </c>
      <c r="E1072" s="3">
        <v>238268.44899999996</v>
      </c>
      <c r="F1072">
        <f>VLOOKUP(YEAR(B1072),'Frozen Customer Counts'!A:B,2,FALSE)</f>
        <v>897258</v>
      </c>
      <c r="G1072">
        <f t="shared" si="32"/>
        <v>0.26555176883349046</v>
      </c>
      <c r="H1072">
        <f t="shared" si="33"/>
        <v>-1.3259454711173086</v>
      </c>
    </row>
    <row r="1073" spans="1:8" x14ac:dyDescent="0.25">
      <c r="A1073" s="4" t="s">
        <v>8</v>
      </c>
      <c r="B1073" s="5">
        <v>43076</v>
      </c>
      <c r="C1073" s="3">
        <v>22</v>
      </c>
      <c r="D1073" s="3">
        <v>344</v>
      </c>
      <c r="E1073" s="3">
        <v>43593.305</v>
      </c>
      <c r="F1073">
        <f>VLOOKUP(YEAR(B1073),'Frozen Customer Counts'!A:B,2,FALSE)</f>
        <v>897258</v>
      </c>
      <c r="G1073">
        <f t="shared" si="32"/>
        <v>4.8585027940681501E-2</v>
      </c>
      <c r="H1073">
        <f t="shared" si="33"/>
        <v>-3.0244398626022617</v>
      </c>
    </row>
    <row r="1074" spans="1:8" x14ac:dyDescent="0.25">
      <c r="A1074" s="4" t="s">
        <v>8</v>
      </c>
      <c r="B1074" s="5">
        <v>43077</v>
      </c>
      <c r="C1074" s="3">
        <v>11</v>
      </c>
      <c r="D1074" s="3">
        <v>56</v>
      </c>
      <c r="E1074" s="3">
        <v>8499.3840000000018</v>
      </c>
      <c r="F1074">
        <f>VLOOKUP(YEAR(B1074),'Frozen Customer Counts'!A:B,2,FALSE)</f>
        <v>897258</v>
      </c>
      <c r="G1074">
        <f t="shared" si="32"/>
        <v>9.472619915342078E-3</v>
      </c>
      <c r="H1074">
        <f t="shared" si="33"/>
        <v>-4.6593497558386803</v>
      </c>
    </row>
    <row r="1075" spans="1:8" x14ac:dyDescent="0.25">
      <c r="A1075" s="4" t="s">
        <v>8</v>
      </c>
      <c r="B1075" s="5">
        <v>43078</v>
      </c>
      <c r="C1075" s="3">
        <v>15</v>
      </c>
      <c r="D1075" s="3">
        <v>140</v>
      </c>
      <c r="E1075" s="3">
        <v>26587.683000000005</v>
      </c>
      <c r="F1075">
        <f>VLOOKUP(YEAR(B1075),'Frozen Customer Counts'!A:B,2,FALSE)</f>
        <v>897258</v>
      </c>
      <c r="G1075">
        <f t="shared" si="32"/>
        <v>2.9632149281477574E-2</v>
      </c>
      <c r="H1075">
        <f t="shared" si="33"/>
        <v>-3.5188953826842178</v>
      </c>
    </row>
    <row r="1076" spans="1:8" x14ac:dyDescent="0.25">
      <c r="A1076" s="4" t="s">
        <v>8</v>
      </c>
      <c r="B1076" s="5">
        <v>43079</v>
      </c>
      <c r="C1076" s="3">
        <v>9</v>
      </c>
      <c r="D1076" s="3">
        <v>59</v>
      </c>
      <c r="E1076" s="3">
        <v>19252.333000000002</v>
      </c>
      <c r="F1076">
        <f>VLOOKUP(YEAR(B1076),'Frozen Customer Counts'!A:B,2,FALSE)</f>
        <v>897258</v>
      </c>
      <c r="G1076">
        <f t="shared" si="32"/>
        <v>2.1456852989886969E-2</v>
      </c>
      <c r="H1076">
        <f t="shared" si="33"/>
        <v>-3.8417111979251044</v>
      </c>
    </row>
    <row r="1077" spans="1:8" x14ac:dyDescent="0.25">
      <c r="A1077" s="4" t="s">
        <v>8</v>
      </c>
      <c r="B1077" s="5">
        <v>43080</v>
      </c>
      <c r="C1077" s="3">
        <v>18</v>
      </c>
      <c r="D1077" s="3">
        <v>2229</v>
      </c>
      <c r="E1077" s="3">
        <v>130850.45799999998</v>
      </c>
      <c r="F1077">
        <f>VLOOKUP(YEAR(B1077),'Frozen Customer Counts'!A:B,2,FALSE)</f>
        <v>897258</v>
      </c>
      <c r="G1077">
        <f t="shared" si="32"/>
        <v>0.14583370446404489</v>
      </c>
      <c r="H1077">
        <f t="shared" si="33"/>
        <v>-1.9252883169595081</v>
      </c>
    </row>
    <row r="1078" spans="1:8" x14ac:dyDescent="0.25">
      <c r="A1078" s="4" t="s">
        <v>8</v>
      </c>
      <c r="B1078" s="5">
        <v>43081</v>
      </c>
      <c r="C1078" s="3">
        <v>16</v>
      </c>
      <c r="D1078" s="3">
        <v>183</v>
      </c>
      <c r="E1078" s="3">
        <v>21463.165999999997</v>
      </c>
      <c r="F1078">
        <f>VLOOKUP(YEAR(B1078),'Frozen Customer Counts'!A:B,2,FALSE)</f>
        <v>897258</v>
      </c>
      <c r="G1078">
        <f t="shared" si="32"/>
        <v>2.3920841051291823E-2</v>
      </c>
      <c r="H1078">
        <f t="shared" si="33"/>
        <v>-3.7330051895106564</v>
      </c>
    </row>
    <row r="1079" spans="1:8" x14ac:dyDescent="0.25">
      <c r="A1079" s="4" t="s">
        <v>8</v>
      </c>
      <c r="B1079" s="5">
        <v>43082</v>
      </c>
      <c r="C1079" s="3">
        <v>24</v>
      </c>
      <c r="D1079" s="3">
        <v>285</v>
      </c>
      <c r="E1079" s="3">
        <v>30110.685999999998</v>
      </c>
      <c r="F1079">
        <f>VLOOKUP(YEAR(B1079),'Frozen Customer Counts'!A:B,2,FALSE)</f>
        <v>897258</v>
      </c>
      <c r="G1079">
        <f t="shared" si="32"/>
        <v>3.3558559522456191E-2</v>
      </c>
      <c r="H1079">
        <f t="shared" si="33"/>
        <v>-3.3944633207579562</v>
      </c>
    </row>
    <row r="1080" spans="1:8" x14ac:dyDescent="0.25">
      <c r="A1080" s="4" t="s">
        <v>8</v>
      </c>
      <c r="B1080" s="5">
        <v>43083</v>
      </c>
      <c r="C1080" s="3">
        <v>19</v>
      </c>
      <c r="D1080" s="3">
        <v>3746</v>
      </c>
      <c r="E1080" s="3">
        <v>167757.38500000001</v>
      </c>
      <c r="F1080">
        <f>VLOOKUP(YEAR(B1080),'Frozen Customer Counts'!A:B,2,FALSE)</f>
        <v>897258</v>
      </c>
      <c r="G1080">
        <f t="shared" si="32"/>
        <v>0.18696671971718282</v>
      </c>
      <c r="H1080">
        <f t="shared" si="33"/>
        <v>-1.6768246473928179</v>
      </c>
    </row>
    <row r="1081" spans="1:8" x14ac:dyDescent="0.25">
      <c r="A1081" s="4" t="s">
        <v>8</v>
      </c>
      <c r="B1081" s="5">
        <v>43084</v>
      </c>
      <c r="C1081" s="3">
        <v>12</v>
      </c>
      <c r="D1081" s="3">
        <v>82</v>
      </c>
      <c r="E1081" s="3">
        <v>17462.916000000001</v>
      </c>
      <c r="F1081">
        <f>VLOOKUP(YEAR(B1081),'Frozen Customer Counts'!A:B,2,FALSE)</f>
        <v>897258</v>
      </c>
      <c r="G1081">
        <f t="shared" si="32"/>
        <v>1.9462535859251187E-2</v>
      </c>
      <c r="H1081">
        <f t="shared" si="33"/>
        <v>-3.9392638993445304</v>
      </c>
    </row>
    <row r="1082" spans="1:8" x14ac:dyDescent="0.25">
      <c r="A1082" s="4" t="s">
        <v>8</v>
      </c>
      <c r="B1082" s="5">
        <v>43085</v>
      </c>
      <c r="C1082" s="3">
        <v>17</v>
      </c>
      <c r="D1082" s="3">
        <v>2037</v>
      </c>
      <c r="E1082" s="3">
        <v>211860.40400000001</v>
      </c>
      <c r="F1082">
        <f>VLOOKUP(YEAR(B1082),'Frozen Customer Counts'!A:B,2,FALSE)</f>
        <v>897258</v>
      </c>
      <c r="G1082">
        <f t="shared" si="32"/>
        <v>0.23611982729605085</v>
      </c>
      <c r="H1082">
        <f t="shared" si="33"/>
        <v>-1.4434158600343998</v>
      </c>
    </row>
    <row r="1083" spans="1:8" x14ac:dyDescent="0.25">
      <c r="A1083" s="4" t="s">
        <v>8</v>
      </c>
      <c r="B1083" s="5">
        <v>43086</v>
      </c>
      <c r="C1083" s="3">
        <v>7</v>
      </c>
      <c r="D1083" s="3">
        <v>228</v>
      </c>
      <c r="E1083" s="3">
        <v>15119.285000000002</v>
      </c>
      <c r="F1083">
        <f>VLOOKUP(YEAR(B1083),'Frozen Customer Counts'!A:B,2,FALSE)</f>
        <v>897258</v>
      </c>
      <c r="G1083">
        <f t="shared" si="32"/>
        <v>1.6850543544888987E-2</v>
      </c>
      <c r="H1083">
        <f t="shared" si="33"/>
        <v>-4.0833723648471265</v>
      </c>
    </row>
    <row r="1084" spans="1:8" x14ac:dyDescent="0.25">
      <c r="A1084" s="4" t="s">
        <v>8</v>
      </c>
      <c r="B1084" s="5">
        <v>43087</v>
      </c>
      <c r="C1084" s="3">
        <v>13</v>
      </c>
      <c r="D1084" s="3">
        <v>37</v>
      </c>
      <c r="E1084" s="3">
        <v>2439.3680000000004</v>
      </c>
      <c r="F1084">
        <f>VLOOKUP(YEAR(B1084),'Frozen Customer Counts'!A:B,2,FALSE)</f>
        <v>897258</v>
      </c>
      <c r="G1084">
        <f t="shared" si="32"/>
        <v>2.7186918366846552E-3</v>
      </c>
      <c r="H1084">
        <f t="shared" si="33"/>
        <v>-5.9076044567594668</v>
      </c>
    </row>
    <row r="1085" spans="1:8" x14ac:dyDescent="0.25">
      <c r="A1085" s="4" t="s">
        <v>8</v>
      </c>
      <c r="B1085" s="5">
        <v>43088</v>
      </c>
      <c r="C1085" s="3">
        <v>15</v>
      </c>
      <c r="D1085" s="3">
        <v>116</v>
      </c>
      <c r="E1085" s="3">
        <v>23250.369999999995</v>
      </c>
      <c r="F1085">
        <f>VLOOKUP(YEAR(B1085),'Frozen Customer Counts'!A:B,2,FALSE)</f>
        <v>897258</v>
      </c>
      <c r="G1085">
        <f t="shared" si="32"/>
        <v>2.5912691778730304E-2</v>
      </c>
      <c r="H1085">
        <f t="shared" si="33"/>
        <v>-3.6530224002353617</v>
      </c>
    </row>
    <row r="1086" spans="1:8" x14ac:dyDescent="0.25">
      <c r="A1086" s="4" t="s">
        <v>8</v>
      </c>
      <c r="B1086" s="5">
        <v>43089</v>
      </c>
      <c r="C1086" s="3">
        <v>34</v>
      </c>
      <c r="D1086" s="3">
        <v>3844</v>
      </c>
      <c r="E1086" s="3">
        <v>782938.83499999996</v>
      </c>
      <c r="F1086">
        <f>VLOOKUP(YEAR(B1086),'Frozen Customer Counts'!A:B,2,FALSE)</f>
        <v>897258</v>
      </c>
      <c r="G1086">
        <f t="shared" si="32"/>
        <v>0.8725905313744764</v>
      </c>
      <c r="H1086">
        <f t="shared" si="33"/>
        <v>-0.13628886940069135</v>
      </c>
    </row>
    <row r="1087" spans="1:8" x14ac:dyDescent="0.25">
      <c r="A1087" s="4" t="s">
        <v>8</v>
      </c>
      <c r="B1087" s="5">
        <v>43090</v>
      </c>
      <c r="C1087" s="3">
        <v>23</v>
      </c>
      <c r="D1087" s="3">
        <v>1320</v>
      </c>
      <c r="E1087" s="3">
        <v>307285.08600000013</v>
      </c>
      <c r="F1087">
        <f>VLOOKUP(YEAR(B1087),'Frozen Customer Counts'!A:B,2,FALSE)</f>
        <v>897258</v>
      </c>
      <c r="G1087">
        <f t="shared" si="32"/>
        <v>0.3424712691332929</v>
      </c>
      <c r="H1087">
        <f t="shared" si="33"/>
        <v>-1.0715675105406732</v>
      </c>
    </row>
    <row r="1088" spans="1:8" x14ac:dyDescent="0.25">
      <c r="A1088" s="4" t="s">
        <v>8</v>
      </c>
      <c r="B1088" s="5">
        <v>43091</v>
      </c>
      <c r="C1088" s="3">
        <v>10</v>
      </c>
      <c r="D1088" s="3">
        <v>352</v>
      </c>
      <c r="E1088" s="3">
        <v>93850.78300000001</v>
      </c>
      <c r="F1088">
        <f>VLOOKUP(YEAR(B1088),'Frozen Customer Counts'!A:B,2,FALSE)</f>
        <v>897258</v>
      </c>
      <c r="G1088">
        <f t="shared" si="32"/>
        <v>0.10459732094893555</v>
      </c>
      <c r="H1088">
        <f t="shared" si="33"/>
        <v>-2.2576373400221885</v>
      </c>
    </row>
    <row r="1089" spans="1:8" x14ac:dyDescent="0.25">
      <c r="A1089" s="4" t="s">
        <v>8</v>
      </c>
      <c r="B1089" s="5">
        <v>43092</v>
      </c>
      <c r="C1089" s="3">
        <v>27</v>
      </c>
      <c r="D1089" s="3">
        <v>1757</v>
      </c>
      <c r="E1089" s="3">
        <v>287167.69999999995</v>
      </c>
      <c r="F1089">
        <f>VLOOKUP(YEAR(B1089),'Frozen Customer Counts'!A:B,2,FALSE)</f>
        <v>897258</v>
      </c>
      <c r="G1089">
        <f t="shared" si="32"/>
        <v>0.32005030882979024</v>
      </c>
      <c r="H1089">
        <f t="shared" si="33"/>
        <v>-1.1392770804522678</v>
      </c>
    </row>
    <row r="1090" spans="1:8" x14ac:dyDescent="0.25">
      <c r="A1090" s="4" t="s">
        <v>8</v>
      </c>
      <c r="B1090" s="5">
        <v>43093</v>
      </c>
      <c r="C1090" s="3">
        <v>22</v>
      </c>
      <c r="D1090" s="3">
        <v>2466</v>
      </c>
      <c r="E1090" s="3">
        <v>528774.37699999998</v>
      </c>
      <c r="F1090">
        <f>VLOOKUP(YEAR(B1090),'Frozen Customer Counts'!A:B,2,FALSE)</f>
        <v>897258</v>
      </c>
      <c r="G1090">
        <f t="shared" si="32"/>
        <v>0.58932255493960484</v>
      </c>
      <c r="H1090">
        <f t="shared" si="33"/>
        <v>-0.52878161374953592</v>
      </c>
    </row>
    <row r="1091" spans="1:8" x14ac:dyDescent="0.25">
      <c r="A1091" s="4" t="s">
        <v>8</v>
      </c>
      <c r="B1091" s="5">
        <v>43094</v>
      </c>
      <c r="C1091" s="3">
        <v>22</v>
      </c>
      <c r="D1091" s="3">
        <v>1646</v>
      </c>
      <c r="E1091" s="3">
        <v>236725.96100000001</v>
      </c>
      <c r="F1091">
        <f>VLOOKUP(YEAR(B1091),'Frozen Customer Counts'!A:B,2,FALSE)</f>
        <v>897258</v>
      </c>
      <c r="G1091">
        <f t="shared" ref="G1091:G1154" si="34">E1091/F1091</f>
        <v>0.26383265571329539</v>
      </c>
      <c r="H1091">
        <f t="shared" ref="H1091:H1154" si="35">LN(G1091)</f>
        <v>-1.3324402566964881</v>
      </c>
    </row>
    <row r="1092" spans="1:8" x14ac:dyDescent="0.25">
      <c r="A1092" s="4" t="s">
        <v>8</v>
      </c>
      <c r="B1092" s="5">
        <v>43095</v>
      </c>
      <c r="C1092" s="3">
        <v>27</v>
      </c>
      <c r="D1092" s="3">
        <v>3637</v>
      </c>
      <c r="E1092" s="3">
        <v>625647.68999999983</v>
      </c>
      <c r="F1092">
        <f>VLOOKUP(YEAR(B1092),'Frozen Customer Counts'!A:B,2,FALSE)</f>
        <v>897258</v>
      </c>
      <c r="G1092">
        <f t="shared" si="34"/>
        <v>0.69728850564720501</v>
      </c>
      <c r="H1092">
        <f t="shared" si="35"/>
        <v>-0.36055602897650135</v>
      </c>
    </row>
    <row r="1093" spans="1:8" x14ac:dyDescent="0.25">
      <c r="A1093" s="4" t="s">
        <v>8</v>
      </c>
      <c r="B1093" s="5">
        <v>43096</v>
      </c>
      <c r="C1093" s="3">
        <v>14</v>
      </c>
      <c r="D1093" s="3">
        <v>1204</v>
      </c>
      <c r="E1093" s="3">
        <v>52647.934000000001</v>
      </c>
      <c r="F1093">
        <f>VLOOKUP(YEAR(B1093),'Frozen Customer Counts'!A:B,2,FALSE)</f>
        <v>897258</v>
      </c>
      <c r="G1093">
        <f t="shared" si="34"/>
        <v>5.8676472096097221E-2</v>
      </c>
      <c r="H1093">
        <f t="shared" si="35"/>
        <v>-2.8357164485764375</v>
      </c>
    </row>
    <row r="1094" spans="1:8" x14ac:dyDescent="0.25">
      <c r="A1094" s="4" t="s">
        <v>8</v>
      </c>
      <c r="B1094" s="5">
        <v>43097</v>
      </c>
      <c r="C1094" s="3">
        <v>19</v>
      </c>
      <c r="D1094" s="3">
        <v>1420</v>
      </c>
      <c r="E1094" s="3">
        <v>72287.735000000001</v>
      </c>
      <c r="F1094">
        <f>VLOOKUP(YEAR(B1094),'Frozen Customer Counts'!A:B,2,FALSE)</f>
        <v>897258</v>
      </c>
      <c r="G1094">
        <f t="shared" si="34"/>
        <v>8.056516074529288E-2</v>
      </c>
      <c r="H1094">
        <f t="shared" si="35"/>
        <v>-2.51868897173371</v>
      </c>
    </row>
    <row r="1095" spans="1:8" x14ac:dyDescent="0.25">
      <c r="A1095" s="4" t="s">
        <v>8</v>
      </c>
      <c r="B1095" s="5">
        <v>43098</v>
      </c>
      <c r="C1095" s="3">
        <v>14</v>
      </c>
      <c r="D1095" s="3">
        <v>44</v>
      </c>
      <c r="E1095" s="3">
        <v>5954.45</v>
      </c>
      <c r="F1095">
        <f>VLOOKUP(YEAR(B1095),'Frozen Customer Counts'!A:B,2,FALSE)</f>
        <v>897258</v>
      </c>
      <c r="G1095">
        <f t="shared" si="34"/>
        <v>6.6362740705571861E-3</v>
      </c>
      <c r="H1095">
        <f t="shared" si="35"/>
        <v>-5.0152046069406016</v>
      </c>
    </row>
    <row r="1096" spans="1:8" x14ac:dyDescent="0.25">
      <c r="A1096" s="4" t="s">
        <v>8</v>
      </c>
      <c r="B1096" s="5">
        <v>43099</v>
      </c>
      <c r="C1096" s="3">
        <v>9</v>
      </c>
      <c r="D1096" s="3">
        <v>100</v>
      </c>
      <c r="E1096" s="3">
        <v>12821.883000000002</v>
      </c>
      <c r="F1096">
        <f>VLOOKUP(YEAR(B1096),'Frozen Customer Counts'!A:B,2,FALSE)</f>
        <v>897258</v>
      </c>
      <c r="G1096">
        <f t="shared" si="34"/>
        <v>1.4290073758049526E-2</v>
      </c>
      <c r="H1096">
        <f t="shared" si="35"/>
        <v>-4.2481901255386694</v>
      </c>
    </row>
    <row r="1097" spans="1:8" x14ac:dyDescent="0.25">
      <c r="A1097" s="4" t="s">
        <v>8</v>
      </c>
      <c r="B1097" s="5">
        <v>43100</v>
      </c>
      <c r="C1097" s="3">
        <v>10</v>
      </c>
      <c r="D1097" s="3">
        <v>52</v>
      </c>
      <c r="E1097" s="3">
        <v>4117.8840000000009</v>
      </c>
      <c r="F1097">
        <f>VLOOKUP(YEAR(B1097),'Frozen Customer Counts'!A:B,2,FALSE)</f>
        <v>897258</v>
      </c>
      <c r="G1097">
        <f t="shared" si="34"/>
        <v>4.5894090662886274E-3</v>
      </c>
      <c r="H1097">
        <f t="shared" si="35"/>
        <v>-5.3840040069258359</v>
      </c>
    </row>
    <row r="1098" spans="1:8" x14ac:dyDescent="0.25">
      <c r="A1098" s="4" t="s">
        <v>8</v>
      </c>
      <c r="B1098" s="5">
        <v>43101</v>
      </c>
      <c r="C1098" s="3">
        <v>8</v>
      </c>
      <c r="D1098" s="3">
        <v>180</v>
      </c>
      <c r="E1098" s="3">
        <v>29551.035000000003</v>
      </c>
      <c r="F1098">
        <f>VLOOKUP(YEAR(B1098),'Frozen Customer Counts'!A:B,2,FALSE)</f>
        <v>917739</v>
      </c>
      <c r="G1098">
        <f t="shared" si="34"/>
        <v>3.2199824786785791E-2</v>
      </c>
      <c r="H1098">
        <f t="shared" si="35"/>
        <v>-3.4357942678507469</v>
      </c>
    </row>
    <row r="1099" spans="1:8" x14ac:dyDescent="0.25">
      <c r="A1099" s="4" t="s">
        <v>8</v>
      </c>
      <c r="B1099" s="5">
        <v>43102</v>
      </c>
      <c r="C1099" s="3">
        <v>18</v>
      </c>
      <c r="D1099" s="3">
        <v>119</v>
      </c>
      <c r="E1099" s="3">
        <v>12721.449000000001</v>
      </c>
      <c r="F1099">
        <f>VLOOKUP(YEAR(B1099),'Frozen Customer Counts'!A:B,2,FALSE)</f>
        <v>917739</v>
      </c>
      <c r="G1099">
        <f t="shared" si="34"/>
        <v>1.3861728661416809E-2</v>
      </c>
      <c r="H1099">
        <f t="shared" si="35"/>
        <v>-4.2786235699517068</v>
      </c>
    </row>
    <row r="1100" spans="1:8" x14ac:dyDescent="0.25">
      <c r="A1100" s="4" t="s">
        <v>8</v>
      </c>
      <c r="B1100" s="5">
        <v>43103</v>
      </c>
      <c r="C1100" s="3">
        <v>23</v>
      </c>
      <c r="D1100" s="3">
        <v>1382</v>
      </c>
      <c r="E1100" s="3">
        <v>166323.18299999996</v>
      </c>
      <c r="F1100">
        <f>VLOOKUP(YEAR(B1100),'Frozen Customer Counts'!A:B,2,FALSE)</f>
        <v>917739</v>
      </c>
      <c r="G1100">
        <f t="shared" si="34"/>
        <v>0.18123146450134511</v>
      </c>
      <c r="H1100">
        <f t="shared" si="35"/>
        <v>-1.707980255296921</v>
      </c>
    </row>
    <row r="1101" spans="1:8" x14ac:dyDescent="0.25">
      <c r="A1101" s="4" t="s">
        <v>8</v>
      </c>
      <c r="B1101" s="5">
        <v>43104</v>
      </c>
      <c r="C1101" s="3">
        <v>15</v>
      </c>
      <c r="D1101" s="3">
        <v>54</v>
      </c>
      <c r="E1101" s="3">
        <v>7434.3510000000015</v>
      </c>
      <c r="F1101">
        <f>VLOOKUP(YEAR(B1101),'Frozen Customer Counts'!A:B,2,FALSE)</f>
        <v>917739</v>
      </c>
      <c r="G1101">
        <f t="shared" si="34"/>
        <v>8.1007247158505873E-3</v>
      </c>
      <c r="H1101">
        <f t="shared" si="35"/>
        <v>-4.8158017502133781</v>
      </c>
    </row>
    <row r="1102" spans="1:8" x14ac:dyDescent="0.25">
      <c r="A1102" s="4" t="s">
        <v>8</v>
      </c>
      <c r="B1102" s="5">
        <v>43105</v>
      </c>
      <c r="C1102" s="3">
        <v>16</v>
      </c>
      <c r="D1102" s="3">
        <v>67</v>
      </c>
      <c r="E1102" s="3">
        <v>7278.0510000000004</v>
      </c>
      <c r="F1102">
        <f>VLOOKUP(YEAR(B1102),'Frozen Customer Counts'!A:B,2,FALSE)</f>
        <v>917739</v>
      </c>
      <c r="G1102">
        <f t="shared" si="34"/>
        <v>7.9304148565114922E-3</v>
      </c>
      <c r="H1102">
        <f t="shared" si="35"/>
        <v>-4.8370499298851533</v>
      </c>
    </row>
    <row r="1103" spans="1:8" x14ac:dyDescent="0.25">
      <c r="A1103" s="4" t="s">
        <v>8</v>
      </c>
      <c r="B1103" s="5">
        <v>43106</v>
      </c>
      <c r="C1103" s="3">
        <v>24</v>
      </c>
      <c r="D1103" s="3">
        <v>2331</v>
      </c>
      <c r="E1103" s="3">
        <v>104132.87799999997</v>
      </c>
      <c r="F1103">
        <f>VLOOKUP(YEAR(B1103),'Frozen Customer Counts'!A:B,2,FALSE)</f>
        <v>917739</v>
      </c>
      <c r="G1103">
        <f t="shared" si="34"/>
        <v>0.1134667677847405</v>
      </c>
      <c r="H1103">
        <f t="shared" si="35"/>
        <v>-2.1762452797815612</v>
      </c>
    </row>
    <row r="1104" spans="1:8" x14ac:dyDescent="0.25">
      <c r="A1104" s="4" t="s">
        <v>8</v>
      </c>
      <c r="B1104" s="5">
        <v>43107</v>
      </c>
      <c r="C1104" s="3">
        <v>17</v>
      </c>
      <c r="D1104" s="3">
        <v>2485</v>
      </c>
      <c r="E1104" s="3">
        <v>237042.247</v>
      </c>
      <c r="F1104">
        <f>VLOOKUP(YEAR(B1104),'Frozen Customer Counts'!A:B,2,FALSE)</f>
        <v>917739</v>
      </c>
      <c r="G1104">
        <f t="shared" si="34"/>
        <v>0.25828939055657435</v>
      </c>
      <c r="H1104">
        <f t="shared" si="35"/>
        <v>-1.353674653837053</v>
      </c>
    </row>
    <row r="1105" spans="1:8" x14ac:dyDescent="0.25">
      <c r="A1105" s="4" t="s">
        <v>8</v>
      </c>
      <c r="B1105" s="5">
        <v>43108</v>
      </c>
      <c r="C1105" s="3">
        <v>15</v>
      </c>
      <c r="D1105" s="3">
        <v>166</v>
      </c>
      <c r="E1105" s="3">
        <v>23123.933000000005</v>
      </c>
      <c r="F1105">
        <f>VLOOKUP(YEAR(B1105),'Frozen Customer Counts'!A:B,2,FALSE)</f>
        <v>917739</v>
      </c>
      <c r="G1105">
        <f t="shared" si="34"/>
        <v>2.519663324757911E-2</v>
      </c>
      <c r="H1105">
        <f t="shared" si="35"/>
        <v>-3.6810448946767496</v>
      </c>
    </row>
    <row r="1106" spans="1:8" x14ac:dyDescent="0.25">
      <c r="A1106" s="4" t="s">
        <v>8</v>
      </c>
      <c r="B1106" s="5">
        <v>43109</v>
      </c>
      <c r="C1106" s="3">
        <v>29</v>
      </c>
      <c r="D1106" s="3">
        <v>4394</v>
      </c>
      <c r="E1106" s="3">
        <v>280680.47700000001</v>
      </c>
      <c r="F1106">
        <f>VLOOKUP(YEAR(B1106),'Frozen Customer Counts'!A:B,2,FALSE)</f>
        <v>917739</v>
      </c>
      <c r="G1106">
        <f t="shared" si="34"/>
        <v>0.30583910785092494</v>
      </c>
      <c r="H1106">
        <f t="shared" si="35"/>
        <v>-1.1846961066433397</v>
      </c>
    </row>
    <row r="1107" spans="1:8" x14ac:dyDescent="0.25">
      <c r="A1107" s="4" t="s">
        <v>8</v>
      </c>
      <c r="B1107" s="5">
        <v>43110</v>
      </c>
      <c r="C1107" s="3">
        <v>29</v>
      </c>
      <c r="D1107" s="3">
        <v>4216</v>
      </c>
      <c r="E1107" s="3">
        <v>512120.92400000006</v>
      </c>
      <c r="F1107">
        <f>VLOOKUP(YEAR(B1107),'Frozen Customer Counts'!A:B,2,FALSE)</f>
        <v>917739</v>
      </c>
      <c r="G1107">
        <f t="shared" si="34"/>
        <v>0.55802458433171098</v>
      </c>
      <c r="H1107">
        <f t="shared" si="35"/>
        <v>-0.58335225962921433</v>
      </c>
    </row>
    <row r="1108" spans="1:8" x14ac:dyDescent="0.25">
      <c r="A1108" s="4" t="s">
        <v>8</v>
      </c>
      <c r="B1108" s="5">
        <v>43111</v>
      </c>
      <c r="C1108" s="3">
        <v>21</v>
      </c>
      <c r="D1108" s="3">
        <v>161</v>
      </c>
      <c r="E1108" s="3">
        <v>18008.249000000003</v>
      </c>
      <c r="F1108">
        <f>VLOOKUP(YEAR(B1108),'Frozen Customer Counts'!A:B,2,FALSE)</f>
        <v>917739</v>
      </c>
      <c r="G1108">
        <f t="shared" si="34"/>
        <v>1.9622407895926841E-2</v>
      </c>
      <c r="H1108">
        <f t="shared" si="35"/>
        <v>-3.9310831057734377</v>
      </c>
    </row>
    <row r="1109" spans="1:8" x14ac:dyDescent="0.25">
      <c r="A1109" s="4" t="s">
        <v>8</v>
      </c>
      <c r="B1109" s="5">
        <v>43112</v>
      </c>
      <c r="C1109" s="3">
        <v>18</v>
      </c>
      <c r="D1109" s="3">
        <v>1287</v>
      </c>
      <c r="E1109" s="3">
        <v>127721.717</v>
      </c>
      <c r="F1109">
        <f>VLOOKUP(YEAR(B1109),'Frozen Customer Counts'!A:B,2,FALSE)</f>
        <v>917739</v>
      </c>
      <c r="G1109">
        <f t="shared" si="34"/>
        <v>0.13916997861047639</v>
      </c>
      <c r="H1109">
        <f t="shared" si="35"/>
        <v>-1.9720592252438811</v>
      </c>
    </row>
    <row r="1110" spans="1:8" x14ac:dyDescent="0.25">
      <c r="A1110" s="4" t="s">
        <v>8</v>
      </c>
      <c r="B1110" s="5">
        <v>43113</v>
      </c>
      <c r="C1110" s="3">
        <v>14</v>
      </c>
      <c r="D1110" s="3">
        <v>614</v>
      </c>
      <c r="E1110" s="3">
        <v>124452.77699999999</v>
      </c>
      <c r="F1110">
        <f>VLOOKUP(YEAR(B1110),'Frozen Customer Counts'!A:B,2,FALSE)</f>
        <v>917739</v>
      </c>
      <c r="G1110">
        <f t="shared" si="34"/>
        <v>0.13560802908016331</v>
      </c>
      <c r="H1110">
        <f t="shared" si="35"/>
        <v>-1.9979866937231447</v>
      </c>
    </row>
    <row r="1111" spans="1:8" x14ac:dyDescent="0.25">
      <c r="A1111" s="4" t="s">
        <v>8</v>
      </c>
      <c r="B1111" s="5">
        <v>43114</v>
      </c>
      <c r="C1111" s="3">
        <v>11</v>
      </c>
      <c r="D1111" s="3">
        <v>112</v>
      </c>
      <c r="E1111" s="3">
        <v>6551.4359999999997</v>
      </c>
      <c r="F1111">
        <f>VLOOKUP(YEAR(B1111),'Frozen Customer Counts'!A:B,2,FALSE)</f>
        <v>917739</v>
      </c>
      <c r="G1111">
        <f t="shared" si="34"/>
        <v>7.1386701447797244E-3</v>
      </c>
      <c r="H1111">
        <f t="shared" si="35"/>
        <v>-4.9422287742106494</v>
      </c>
    </row>
    <row r="1112" spans="1:8" x14ac:dyDescent="0.25">
      <c r="A1112" s="4" t="s">
        <v>8</v>
      </c>
      <c r="B1112" s="5">
        <v>43115</v>
      </c>
      <c r="C1112" s="3">
        <v>15</v>
      </c>
      <c r="D1112" s="3">
        <v>50</v>
      </c>
      <c r="E1112" s="3">
        <v>9093.9670000000006</v>
      </c>
      <c r="F1112">
        <f>VLOOKUP(YEAR(B1112),'Frozen Customer Counts'!A:B,2,FALSE)</f>
        <v>917739</v>
      </c>
      <c r="G1112">
        <f t="shared" si="34"/>
        <v>9.9090994280508944E-3</v>
      </c>
      <c r="H1112">
        <f t="shared" si="35"/>
        <v>-4.6143018098401756</v>
      </c>
    </row>
    <row r="1113" spans="1:8" x14ac:dyDescent="0.25">
      <c r="A1113" s="4" t="s">
        <v>8</v>
      </c>
      <c r="B1113" s="5">
        <v>43116</v>
      </c>
      <c r="C1113" s="3">
        <v>16</v>
      </c>
      <c r="D1113" s="3">
        <v>187</v>
      </c>
      <c r="E1113" s="3">
        <v>16858.3</v>
      </c>
      <c r="F1113">
        <f>VLOOKUP(YEAR(B1113),'Frozen Customer Counts'!A:B,2,FALSE)</f>
        <v>917739</v>
      </c>
      <c r="G1113">
        <f t="shared" si="34"/>
        <v>1.8369383888011733E-2</v>
      </c>
      <c r="H1113">
        <f t="shared" si="35"/>
        <v>-3.9970699193479389</v>
      </c>
    </row>
    <row r="1114" spans="1:8" x14ac:dyDescent="0.25">
      <c r="A1114" s="4" t="s">
        <v>8</v>
      </c>
      <c r="B1114" s="5">
        <v>43117</v>
      </c>
      <c r="C1114" s="3">
        <v>19</v>
      </c>
      <c r="D1114" s="3">
        <v>258</v>
      </c>
      <c r="E1114" s="3">
        <v>27004.034</v>
      </c>
      <c r="F1114">
        <f>VLOOKUP(YEAR(B1114),'Frozen Customer Counts'!A:B,2,FALSE)</f>
        <v>917739</v>
      </c>
      <c r="G1114">
        <f t="shared" si="34"/>
        <v>2.9424524837671714E-2</v>
      </c>
      <c r="H1114">
        <f t="shared" si="35"/>
        <v>-3.5259267742186293</v>
      </c>
    </row>
    <row r="1115" spans="1:8" x14ac:dyDescent="0.25">
      <c r="A1115" s="4" t="s">
        <v>8</v>
      </c>
      <c r="B1115" s="5">
        <v>43118</v>
      </c>
      <c r="C1115" s="3">
        <v>19</v>
      </c>
      <c r="D1115" s="3">
        <v>473</v>
      </c>
      <c r="E1115" s="3">
        <v>45253.884000000005</v>
      </c>
      <c r="F1115">
        <f>VLOOKUP(YEAR(B1115),'Frozen Customer Counts'!A:B,2,FALSE)</f>
        <v>917739</v>
      </c>
      <c r="G1115">
        <f t="shared" si="34"/>
        <v>4.9310189498321423E-2</v>
      </c>
      <c r="H1115">
        <f t="shared" si="35"/>
        <v>-3.0096245357536606</v>
      </c>
    </row>
    <row r="1116" spans="1:8" x14ac:dyDescent="0.25">
      <c r="A1116" s="4" t="s">
        <v>8</v>
      </c>
      <c r="B1116" s="5">
        <v>43119</v>
      </c>
      <c r="C1116" s="3">
        <v>38</v>
      </c>
      <c r="D1116" s="3">
        <v>3083</v>
      </c>
      <c r="E1116" s="3">
        <v>502233.55700000003</v>
      </c>
      <c r="F1116">
        <f>VLOOKUP(YEAR(B1116),'Frozen Customer Counts'!A:B,2,FALSE)</f>
        <v>917739</v>
      </c>
      <c r="G1116">
        <f t="shared" si="34"/>
        <v>0.5472509689574051</v>
      </c>
      <c r="H1116">
        <f t="shared" si="35"/>
        <v>-0.6028477719870271</v>
      </c>
    </row>
    <row r="1117" spans="1:8" x14ac:dyDescent="0.25">
      <c r="A1117" s="4" t="s">
        <v>8</v>
      </c>
      <c r="B1117" s="5">
        <v>43120</v>
      </c>
      <c r="C1117" s="3">
        <v>40</v>
      </c>
      <c r="D1117" s="3">
        <v>3359</v>
      </c>
      <c r="E1117" s="3">
        <v>899841.79899999977</v>
      </c>
      <c r="F1117">
        <f>VLOOKUP(YEAR(B1117),'Frozen Customer Counts'!A:B,2,FALSE)</f>
        <v>917739</v>
      </c>
      <c r="G1117">
        <f t="shared" si="34"/>
        <v>0.98049859382678495</v>
      </c>
      <c r="H1117">
        <f t="shared" si="35"/>
        <v>-1.9694067485688534E-2</v>
      </c>
    </row>
    <row r="1118" spans="1:8" x14ac:dyDescent="0.25">
      <c r="A1118" s="4" t="s">
        <v>8</v>
      </c>
      <c r="B1118" s="5">
        <v>43121</v>
      </c>
      <c r="C1118" s="3">
        <v>17</v>
      </c>
      <c r="D1118" s="3">
        <v>3766</v>
      </c>
      <c r="E1118" s="3">
        <v>272511.951</v>
      </c>
      <c r="F1118">
        <f>VLOOKUP(YEAR(B1118),'Frozen Customer Counts'!A:B,2,FALSE)</f>
        <v>917739</v>
      </c>
      <c r="G1118">
        <f t="shared" si="34"/>
        <v>0.29693840078715189</v>
      </c>
      <c r="H1118">
        <f t="shared" si="35"/>
        <v>-1.2142305664478428</v>
      </c>
    </row>
    <row r="1119" spans="1:8" x14ac:dyDescent="0.25">
      <c r="A1119" s="4" t="s">
        <v>8</v>
      </c>
      <c r="B1119" s="5">
        <v>43122</v>
      </c>
      <c r="C1119" s="3">
        <v>14</v>
      </c>
      <c r="D1119" s="3">
        <v>165</v>
      </c>
      <c r="E1119" s="3">
        <v>23083.551000000003</v>
      </c>
      <c r="F1119">
        <f>VLOOKUP(YEAR(B1119),'Frozen Customer Counts'!A:B,2,FALSE)</f>
        <v>917739</v>
      </c>
      <c r="G1119">
        <f t="shared" si="34"/>
        <v>2.5152631630561632E-2</v>
      </c>
      <c r="H1119">
        <f t="shared" si="35"/>
        <v>-3.6827927505124225</v>
      </c>
    </row>
    <row r="1120" spans="1:8" x14ac:dyDescent="0.25">
      <c r="A1120" s="4" t="s">
        <v>8</v>
      </c>
      <c r="B1120" s="5">
        <v>43123</v>
      </c>
      <c r="C1120" s="3">
        <v>18</v>
      </c>
      <c r="D1120" s="3">
        <v>101</v>
      </c>
      <c r="E1120" s="3">
        <v>25834.450999999994</v>
      </c>
      <c r="F1120">
        <f>VLOOKUP(YEAR(B1120),'Frozen Customer Counts'!A:B,2,FALSE)</f>
        <v>917739</v>
      </c>
      <c r="G1120">
        <f t="shared" si="34"/>
        <v>2.8150106947617999E-2</v>
      </c>
      <c r="H1120">
        <f t="shared" si="35"/>
        <v>-3.5702041251987522</v>
      </c>
    </row>
    <row r="1121" spans="1:8" x14ac:dyDescent="0.25">
      <c r="A1121" s="4" t="s">
        <v>8</v>
      </c>
      <c r="B1121" s="5">
        <v>43124</v>
      </c>
      <c r="C1121" s="3">
        <v>10</v>
      </c>
      <c r="D1121" s="3">
        <v>62</v>
      </c>
      <c r="E1121" s="3">
        <v>3870.9669999999996</v>
      </c>
      <c r="F1121">
        <f>VLOOKUP(YEAR(B1121),'Frozen Customer Counts'!A:B,2,FALSE)</f>
        <v>917739</v>
      </c>
      <c r="G1121">
        <f t="shared" si="34"/>
        <v>4.217938869329951E-3</v>
      </c>
      <c r="H1121">
        <f t="shared" si="35"/>
        <v>-5.4684086898399755</v>
      </c>
    </row>
    <row r="1122" spans="1:8" x14ac:dyDescent="0.25">
      <c r="A1122" s="4" t="s">
        <v>8</v>
      </c>
      <c r="B1122" s="5">
        <v>43125</v>
      </c>
      <c r="C1122" s="3">
        <v>30</v>
      </c>
      <c r="D1122" s="3">
        <v>1859</v>
      </c>
      <c r="E1122" s="3">
        <v>303461.46900000004</v>
      </c>
      <c r="F1122">
        <f>VLOOKUP(YEAR(B1122),'Frozen Customer Counts'!A:B,2,FALSE)</f>
        <v>917739</v>
      </c>
      <c r="G1122">
        <f t="shared" si="34"/>
        <v>0.33066206078198707</v>
      </c>
      <c r="H1122">
        <f t="shared" si="35"/>
        <v>-1.1066583895491173</v>
      </c>
    </row>
    <row r="1123" spans="1:8" x14ac:dyDescent="0.25">
      <c r="A1123" s="4" t="s">
        <v>8</v>
      </c>
      <c r="B1123" s="5">
        <v>43126</v>
      </c>
      <c r="C1123" s="3">
        <v>13</v>
      </c>
      <c r="D1123" s="3">
        <v>206</v>
      </c>
      <c r="E1123" s="3">
        <v>23956.749000000003</v>
      </c>
      <c r="F1123">
        <f>VLOOKUP(YEAR(B1123),'Frozen Customer Counts'!A:B,2,FALSE)</f>
        <v>917739</v>
      </c>
      <c r="G1123">
        <f t="shared" si="34"/>
        <v>2.6104098224004869E-2</v>
      </c>
      <c r="H1123">
        <f t="shared" si="35"/>
        <v>-3.6456629569030365</v>
      </c>
    </row>
    <row r="1124" spans="1:8" x14ac:dyDescent="0.25">
      <c r="A1124" s="4" t="s">
        <v>8</v>
      </c>
      <c r="B1124" s="5">
        <v>43127</v>
      </c>
      <c r="C1124" s="3">
        <v>16</v>
      </c>
      <c r="D1124" s="3">
        <v>457</v>
      </c>
      <c r="E1124" s="3">
        <v>45533.001000000004</v>
      </c>
      <c r="F1124">
        <f>VLOOKUP(YEAR(B1124),'Frozen Customer Counts'!A:B,2,FALSE)</f>
        <v>917739</v>
      </c>
      <c r="G1124">
        <f t="shared" si="34"/>
        <v>4.9614324987823338E-2</v>
      </c>
      <c r="H1124">
        <f t="shared" si="35"/>
        <v>-3.0034756767105302</v>
      </c>
    </row>
    <row r="1125" spans="1:8" x14ac:dyDescent="0.25">
      <c r="A1125" s="4" t="s">
        <v>8</v>
      </c>
      <c r="B1125" s="5">
        <v>43128</v>
      </c>
      <c r="C1125" s="3">
        <v>14</v>
      </c>
      <c r="D1125" s="3">
        <v>135</v>
      </c>
      <c r="E1125" s="3">
        <v>10721.752000000002</v>
      </c>
      <c r="F1125">
        <f>VLOOKUP(YEAR(B1125),'Frozen Customer Counts'!A:B,2,FALSE)</f>
        <v>917739</v>
      </c>
      <c r="G1125">
        <f t="shared" si="34"/>
        <v>1.1682789987131421E-2</v>
      </c>
      <c r="H1125">
        <f t="shared" si="35"/>
        <v>-4.4496384613454047</v>
      </c>
    </row>
    <row r="1126" spans="1:8" x14ac:dyDescent="0.25">
      <c r="A1126" s="4" t="s">
        <v>8</v>
      </c>
      <c r="B1126" s="5">
        <v>43129</v>
      </c>
      <c r="C1126" s="3">
        <v>26</v>
      </c>
      <c r="D1126" s="3">
        <v>6767</v>
      </c>
      <c r="E1126" s="3">
        <v>233175.91800000006</v>
      </c>
      <c r="F1126">
        <f>VLOOKUP(YEAR(B1126),'Frozen Customer Counts'!A:B,2,FALSE)</f>
        <v>917739</v>
      </c>
      <c r="G1126">
        <f t="shared" si="34"/>
        <v>0.25407650541166937</v>
      </c>
      <c r="H1126">
        <f t="shared" si="35"/>
        <v>-1.370119854907792</v>
      </c>
    </row>
    <row r="1127" spans="1:8" x14ac:dyDescent="0.25">
      <c r="A1127" s="4" t="s">
        <v>8</v>
      </c>
      <c r="B1127" s="5">
        <v>43130</v>
      </c>
      <c r="C1127" s="3">
        <v>13</v>
      </c>
      <c r="D1127" s="3">
        <v>337</v>
      </c>
      <c r="E1127" s="3">
        <v>150297.99799999999</v>
      </c>
      <c r="F1127">
        <f>VLOOKUP(YEAR(B1127),'Frozen Customer Counts'!A:B,2,FALSE)</f>
        <v>917739</v>
      </c>
      <c r="G1127">
        <f t="shared" si="34"/>
        <v>0.16376987139044979</v>
      </c>
      <c r="H1127">
        <f t="shared" si="35"/>
        <v>-1.8092930598265875</v>
      </c>
    </row>
    <row r="1128" spans="1:8" x14ac:dyDescent="0.25">
      <c r="A1128" s="4" t="s">
        <v>8</v>
      </c>
      <c r="B1128" s="5">
        <v>43131</v>
      </c>
      <c r="C1128" s="3">
        <v>13</v>
      </c>
      <c r="D1128" s="3">
        <v>77</v>
      </c>
      <c r="E1128" s="3">
        <v>8321.9490000000005</v>
      </c>
      <c r="F1128">
        <f>VLOOKUP(YEAR(B1128),'Frozen Customer Counts'!A:B,2,FALSE)</f>
        <v>917739</v>
      </c>
      <c r="G1128">
        <f t="shared" si="34"/>
        <v>9.0678820448951182E-3</v>
      </c>
      <c r="H1128">
        <f t="shared" si="35"/>
        <v>-4.7030165542627547</v>
      </c>
    </row>
    <row r="1129" spans="1:8" x14ac:dyDescent="0.25">
      <c r="A1129" s="4" t="s">
        <v>8</v>
      </c>
      <c r="B1129" s="5">
        <v>43132</v>
      </c>
      <c r="C1129" s="3">
        <v>20</v>
      </c>
      <c r="D1129" s="3">
        <v>2339</v>
      </c>
      <c r="E1129" s="3">
        <v>297479.82200000004</v>
      </c>
      <c r="F1129">
        <f>VLOOKUP(YEAR(B1129),'Frozen Customer Counts'!A:B,2,FALSE)</f>
        <v>917739</v>
      </c>
      <c r="G1129">
        <f t="shared" si="34"/>
        <v>0.32414425234189681</v>
      </c>
      <c r="H1129">
        <f t="shared" si="35"/>
        <v>-1.1265666389948237</v>
      </c>
    </row>
    <row r="1130" spans="1:8" x14ac:dyDescent="0.25">
      <c r="A1130" s="4" t="s">
        <v>8</v>
      </c>
      <c r="B1130" s="5">
        <v>43133</v>
      </c>
      <c r="C1130" s="3">
        <v>18</v>
      </c>
      <c r="D1130" s="3">
        <v>223</v>
      </c>
      <c r="E1130" s="3">
        <v>11009.951000000001</v>
      </c>
      <c r="F1130">
        <f>VLOOKUP(YEAR(B1130),'Frozen Customer Counts'!A:B,2,FALSE)</f>
        <v>917739</v>
      </c>
      <c r="G1130">
        <f t="shared" si="34"/>
        <v>1.1996821536406322E-2</v>
      </c>
      <c r="H1130">
        <f t="shared" si="35"/>
        <v>-4.4231135362450509</v>
      </c>
    </row>
    <row r="1131" spans="1:8" x14ac:dyDescent="0.25">
      <c r="A1131" s="4" t="s">
        <v>8</v>
      </c>
      <c r="B1131" s="5">
        <v>43134</v>
      </c>
      <c r="C1131" s="3">
        <v>15</v>
      </c>
      <c r="D1131" s="3">
        <v>289</v>
      </c>
      <c r="E1131" s="3">
        <v>80896.304000000004</v>
      </c>
      <c r="F1131">
        <f>VLOOKUP(YEAR(B1131),'Frozen Customer Counts'!A:B,2,FALSE)</f>
        <v>917739</v>
      </c>
      <c r="G1131">
        <f t="shared" si="34"/>
        <v>8.8147397026823532E-2</v>
      </c>
      <c r="H1131">
        <f t="shared" si="35"/>
        <v>-2.4287448994815217</v>
      </c>
    </row>
    <row r="1132" spans="1:8" x14ac:dyDescent="0.25">
      <c r="A1132" s="4" t="s">
        <v>8</v>
      </c>
      <c r="B1132" s="5">
        <v>43135</v>
      </c>
      <c r="C1132" s="3">
        <v>7</v>
      </c>
      <c r="D1132" s="3">
        <v>157</v>
      </c>
      <c r="E1132" s="3">
        <v>23491.183000000001</v>
      </c>
      <c r="F1132">
        <f>VLOOKUP(YEAR(B1132),'Frozen Customer Counts'!A:B,2,FALSE)</f>
        <v>917739</v>
      </c>
      <c r="G1132">
        <f t="shared" si="34"/>
        <v>2.5596801487133052E-2</v>
      </c>
      <c r="H1132">
        <f t="shared" si="35"/>
        <v>-3.6652878772113757</v>
      </c>
    </row>
    <row r="1133" spans="1:8" x14ac:dyDescent="0.25">
      <c r="A1133" s="4" t="s">
        <v>8</v>
      </c>
      <c r="B1133" s="5">
        <v>43136</v>
      </c>
      <c r="C1133" s="3">
        <v>17</v>
      </c>
      <c r="D1133" s="3">
        <v>2132</v>
      </c>
      <c r="E1133" s="3">
        <v>137244.83300000001</v>
      </c>
      <c r="F1133">
        <f>VLOOKUP(YEAR(B1133),'Frozen Customer Counts'!A:B,2,FALSE)</f>
        <v>917739</v>
      </c>
      <c r="G1133">
        <f t="shared" si="34"/>
        <v>0.14954669355884409</v>
      </c>
      <c r="H1133">
        <f t="shared" si="35"/>
        <v>-1.9001466034194394</v>
      </c>
    </row>
    <row r="1134" spans="1:8" x14ac:dyDescent="0.25">
      <c r="A1134" s="4" t="s">
        <v>8</v>
      </c>
      <c r="B1134" s="5">
        <v>43137</v>
      </c>
      <c r="C1134" s="3">
        <v>26</v>
      </c>
      <c r="D1134" s="3">
        <v>510</v>
      </c>
      <c r="E1134" s="3">
        <v>43064.767</v>
      </c>
      <c r="F1134">
        <f>VLOOKUP(YEAR(B1134),'Frozen Customer Counts'!A:B,2,FALSE)</f>
        <v>917739</v>
      </c>
      <c r="G1134">
        <f t="shared" si="34"/>
        <v>4.6924852272813948E-2</v>
      </c>
      <c r="H1134">
        <f t="shared" si="35"/>
        <v>-3.0592078446697903</v>
      </c>
    </row>
    <row r="1135" spans="1:8" x14ac:dyDescent="0.25">
      <c r="A1135" s="4" t="s">
        <v>8</v>
      </c>
      <c r="B1135" s="5">
        <v>43138</v>
      </c>
      <c r="C1135" s="3">
        <v>22</v>
      </c>
      <c r="D1135" s="3">
        <v>568</v>
      </c>
      <c r="E1135" s="3">
        <v>64713.802000000003</v>
      </c>
      <c r="F1135">
        <f>VLOOKUP(YEAR(B1135),'Frozen Customer Counts'!A:B,2,FALSE)</f>
        <v>917739</v>
      </c>
      <c r="G1135">
        <f t="shared" si="34"/>
        <v>7.0514385898387238E-2</v>
      </c>
      <c r="H1135">
        <f t="shared" si="35"/>
        <v>-2.6519385346840916</v>
      </c>
    </row>
    <row r="1136" spans="1:8" x14ac:dyDescent="0.25">
      <c r="A1136" s="4" t="s">
        <v>8</v>
      </c>
      <c r="B1136" s="5">
        <v>43139</v>
      </c>
      <c r="C1136" s="3">
        <v>17</v>
      </c>
      <c r="D1136" s="3">
        <v>2133</v>
      </c>
      <c r="E1136" s="3">
        <v>218508.38300000003</v>
      </c>
      <c r="F1136">
        <f>VLOOKUP(YEAR(B1136),'Frozen Customer Counts'!A:B,2,FALSE)</f>
        <v>917739</v>
      </c>
      <c r="G1136">
        <f t="shared" si="34"/>
        <v>0.23809425446668392</v>
      </c>
      <c r="H1136">
        <f t="shared" si="35"/>
        <v>-1.4350886565377838</v>
      </c>
    </row>
    <row r="1137" spans="1:8" x14ac:dyDescent="0.25">
      <c r="A1137" s="4" t="s">
        <v>8</v>
      </c>
      <c r="B1137" s="5">
        <v>43140</v>
      </c>
      <c r="C1137" s="3">
        <v>15</v>
      </c>
      <c r="D1137" s="3">
        <v>71</v>
      </c>
      <c r="E1137" s="3">
        <v>6338.5330000000013</v>
      </c>
      <c r="F1137">
        <f>VLOOKUP(YEAR(B1137),'Frozen Customer Counts'!A:B,2,FALSE)</f>
        <v>917739</v>
      </c>
      <c r="G1137">
        <f t="shared" si="34"/>
        <v>6.9066837085489463E-3</v>
      </c>
      <c r="H1137">
        <f t="shared" si="35"/>
        <v>-4.9752656828080104</v>
      </c>
    </row>
    <row r="1138" spans="1:8" x14ac:dyDescent="0.25">
      <c r="A1138" s="4" t="s">
        <v>8</v>
      </c>
      <c r="B1138" s="5">
        <v>43141</v>
      </c>
      <c r="C1138" s="3">
        <v>28</v>
      </c>
      <c r="D1138" s="3">
        <v>7402</v>
      </c>
      <c r="E1138" s="3">
        <v>242965.91400000002</v>
      </c>
      <c r="F1138">
        <f>VLOOKUP(YEAR(B1138),'Frozen Customer Counts'!A:B,2,FALSE)</f>
        <v>917739</v>
      </c>
      <c r="G1138">
        <f t="shared" si="34"/>
        <v>0.26474402199318109</v>
      </c>
      <c r="H1138">
        <f t="shared" si="35"/>
        <v>-1.328991874573562</v>
      </c>
    </row>
    <row r="1139" spans="1:8" x14ac:dyDescent="0.25">
      <c r="A1139" s="4" t="s">
        <v>8</v>
      </c>
      <c r="B1139" s="5">
        <v>43142</v>
      </c>
      <c r="C1139" s="3">
        <v>12</v>
      </c>
      <c r="D1139" s="3">
        <v>431</v>
      </c>
      <c r="E1139" s="3">
        <v>66666.945000000007</v>
      </c>
      <c r="F1139">
        <f>VLOOKUP(YEAR(B1139),'Frozen Customer Counts'!A:B,2,FALSE)</f>
        <v>917739</v>
      </c>
      <c r="G1139">
        <f t="shared" si="34"/>
        <v>7.2642597732034936E-2</v>
      </c>
      <c r="H1139">
        <f t="shared" si="35"/>
        <v>-2.6222037835989789</v>
      </c>
    </row>
    <row r="1140" spans="1:8" x14ac:dyDescent="0.25">
      <c r="A1140" s="4" t="s">
        <v>8</v>
      </c>
      <c r="B1140" s="5">
        <v>43143</v>
      </c>
      <c r="C1140" s="3">
        <v>20</v>
      </c>
      <c r="D1140" s="3">
        <v>818</v>
      </c>
      <c r="E1140" s="3">
        <v>92759.95</v>
      </c>
      <c r="F1140">
        <f>VLOOKUP(YEAR(B1140),'Frozen Customer Counts'!A:B,2,FALSE)</f>
        <v>917739</v>
      </c>
      <c r="G1140">
        <f t="shared" si="34"/>
        <v>0.10107443401664307</v>
      </c>
      <c r="H1140">
        <f t="shared" si="35"/>
        <v>-2.2918980631084471</v>
      </c>
    </row>
    <row r="1141" spans="1:8" x14ac:dyDescent="0.25">
      <c r="A1141" s="4" t="s">
        <v>8</v>
      </c>
      <c r="B1141" s="5">
        <v>43144</v>
      </c>
      <c r="C1141" s="3">
        <v>22</v>
      </c>
      <c r="D1141" s="3">
        <v>190</v>
      </c>
      <c r="E1141" s="3">
        <v>24326.232999999997</v>
      </c>
      <c r="F1141">
        <f>VLOOKUP(YEAR(B1141),'Frozen Customer Counts'!A:B,2,FALSE)</f>
        <v>917739</v>
      </c>
      <c r="G1141">
        <f t="shared" si="34"/>
        <v>2.6506700706845843E-2</v>
      </c>
      <c r="H1141">
        <f t="shared" si="35"/>
        <v>-3.6303577210907618</v>
      </c>
    </row>
    <row r="1142" spans="1:8" x14ac:dyDescent="0.25">
      <c r="A1142" s="4" t="s">
        <v>8</v>
      </c>
      <c r="B1142" s="5">
        <v>43145</v>
      </c>
      <c r="C1142" s="3">
        <v>13</v>
      </c>
      <c r="D1142" s="3">
        <v>336</v>
      </c>
      <c r="E1142" s="3">
        <v>42418.600000000006</v>
      </c>
      <c r="F1142">
        <f>VLOOKUP(YEAR(B1142),'Frozen Customer Counts'!A:B,2,FALSE)</f>
        <v>917739</v>
      </c>
      <c r="G1142">
        <f t="shared" si="34"/>
        <v>4.6220766470641439E-2</v>
      </c>
      <c r="H1142">
        <f t="shared" si="35"/>
        <v>-3.0743260911786052</v>
      </c>
    </row>
    <row r="1143" spans="1:8" x14ac:dyDescent="0.25">
      <c r="A1143" s="4" t="s">
        <v>8</v>
      </c>
      <c r="B1143" s="5">
        <v>43146</v>
      </c>
      <c r="C1143" s="3">
        <v>26</v>
      </c>
      <c r="D1143" s="3">
        <v>700</v>
      </c>
      <c r="E1143" s="3">
        <v>77418.767999999982</v>
      </c>
      <c r="F1143">
        <f>VLOOKUP(YEAR(B1143),'Frozen Customer Counts'!A:B,2,FALSE)</f>
        <v>917739</v>
      </c>
      <c r="G1143">
        <f t="shared" si="34"/>
        <v>8.4358154115712611E-2</v>
      </c>
      <c r="H1143">
        <f t="shared" si="35"/>
        <v>-2.4726838046480286</v>
      </c>
    </row>
    <row r="1144" spans="1:8" x14ac:dyDescent="0.25">
      <c r="A1144" s="4" t="s">
        <v>8</v>
      </c>
      <c r="B1144" s="5">
        <v>43147</v>
      </c>
      <c r="C1144" s="3">
        <v>16</v>
      </c>
      <c r="D1144" s="3">
        <v>228</v>
      </c>
      <c r="E1144" s="3">
        <v>35128.515000000007</v>
      </c>
      <c r="F1144">
        <f>VLOOKUP(YEAR(B1144),'Frozen Customer Counts'!A:B,2,FALSE)</f>
        <v>917739</v>
      </c>
      <c r="G1144">
        <f t="shared" si="34"/>
        <v>3.8277238953558695E-2</v>
      </c>
      <c r="H1144">
        <f t="shared" si="35"/>
        <v>-3.2628998426486895</v>
      </c>
    </row>
    <row r="1145" spans="1:8" x14ac:dyDescent="0.25">
      <c r="A1145" s="4" t="s">
        <v>8</v>
      </c>
      <c r="B1145" s="5">
        <v>43148</v>
      </c>
      <c r="C1145" s="3">
        <v>15</v>
      </c>
      <c r="D1145" s="3">
        <v>79</v>
      </c>
      <c r="E1145" s="3">
        <v>12895.083000000002</v>
      </c>
      <c r="F1145">
        <f>VLOOKUP(YEAR(B1145),'Frozen Customer Counts'!A:B,2,FALSE)</f>
        <v>917739</v>
      </c>
      <c r="G1145">
        <f t="shared" si="34"/>
        <v>1.4050926243735967E-2</v>
      </c>
      <c r="H1145">
        <f t="shared" si="35"/>
        <v>-4.2650669605542628</v>
      </c>
    </row>
    <row r="1146" spans="1:8" x14ac:dyDescent="0.25">
      <c r="A1146" s="4" t="s">
        <v>8</v>
      </c>
      <c r="B1146" s="5">
        <v>43149</v>
      </c>
      <c r="C1146" s="3">
        <v>54</v>
      </c>
      <c r="D1146" s="3">
        <v>12496</v>
      </c>
      <c r="E1146" s="3">
        <v>1336907.2220000001</v>
      </c>
      <c r="F1146">
        <f>VLOOKUP(YEAR(B1146),'Frozen Customer Counts'!A:B,2,FALSE)</f>
        <v>917739</v>
      </c>
      <c r="G1146">
        <f t="shared" si="34"/>
        <v>1.456740121101969</v>
      </c>
      <c r="H1146">
        <f t="shared" si="35"/>
        <v>0.37620114555381273</v>
      </c>
    </row>
    <row r="1147" spans="1:8" x14ac:dyDescent="0.25">
      <c r="A1147" s="4" t="s">
        <v>8</v>
      </c>
      <c r="B1147" s="5">
        <v>43150</v>
      </c>
      <c r="C1147" s="3">
        <v>71</v>
      </c>
      <c r="D1147" s="3">
        <v>15941</v>
      </c>
      <c r="E1147" s="3">
        <v>2589527.6229999987</v>
      </c>
      <c r="F1147">
        <f>VLOOKUP(YEAR(B1147),'Frozen Customer Counts'!A:B,2,FALSE)</f>
        <v>917739</v>
      </c>
      <c r="G1147">
        <f t="shared" si="34"/>
        <v>2.8216384211633141</v>
      </c>
      <c r="H1147">
        <f t="shared" si="35"/>
        <v>1.0373177166471512</v>
      </c>
    </row>
    <row r="1148" spans="1:8" x14ac:dyDescent="0.25">
      <c r="A1148" s="4" t="s">
        <v>8</v>
      </c>
      <c r="B1148" s="5">
        <v>43151</v>
      </c>
      <c r="C1148" s="3">
        <v>40</v>
      </c>
      <c r="D1148" s="3">
        <v>4237</v>
      </c>
      <c r="E1148" s="3">
        <v>460556.46500000003</v>
      </c>
      <c r="F1148">
        <f>VLOOKUP(YEAR(B1148),'Frozen Customer Counts'!A:B,2,FALSE)</f>
        <v>917739</v>
      </c>
      <c r="G1148">
        <f t="shared" si="34"/>
        <v>0.50183817512386419</v>
      </c>
      <c r="H1148">
        <f t="shared" si="35"/>
        <v>-0.68947757157068923</v>
      </c>
    </row>
    <row r="1149" spans="1:8" x14ac:dyDescent="0.25">
      <c r="A1149" s="4" t="s">
        <v>8</v>
      </c>
      <c r="B1149" s="5">
        <v>43152</v>
      </c>
      <c r="C1149" s="3">
        <v>23</v>
      </c>
      <c r="D1149" s="3">
        <v>1106</v>
      </c>
      <c r="E1149" s="3">
        <v>150465.03299999997</v>
      </c>
      <c r="F1149">
        <f>VLOOKUP(YEAR(B1149),'Frozen Customer Counts'!A:B,2,FALSE)</f>
        <v>917739</v>
      </c>
      <c r="G1149">
        <f t="shared" si="34"/>
        <v>0.16395187847525272</v>
      </c>
      <c r="H1149">
        <f t="shared" si="35"/>
        <v>-1.8081823181465491</v>
      </c>
    </row>
    <row r="1150" spans="1:8" x14ac:dyDescent="0.25">
      <c r="A1150" s="4" t="s">
        <v>8</v>
      </c>
      <c r="B1150" s="5">
        <v>43153</v>
      </c>
      <c r="C1150" s="3">
        <v>14</v>
      </c>
      <c r="D1150" s="3">
        <v>59</v>
      </c>
      <c r="E1150" s="3">
        <v>9057.3189999999995</v>
      </c>
      <c r="F1150">
        <f>VLOOKUP(YEAR(B1150),'Frozen Customer Counts'!A:B,2,FALSE)</f>
        <v>917739</v>
      </c>
      <c r="G1150">
        <f t="shared" si="34"/>
        <v>9.8691665059455896E-3</v>
      </c>
      <c r="H1150">
        <f t="shared" si="35"/>
        <v>-4.6183398763219055</v>
      </c>
    </row>
    <row r="1151" spans="1:8" x14ac:dyDescent="0.25">
      <c r="A1151" s="4" t="s">
        <v>8</v>
      </c>
      <c r="B1151" s="5">
        <v>43154</v>
      </c>
      <c r="C1151" s="3">
        <v>20</v>
      </c>
      <c r="D1151" s="3">
        <v>136</v>
      </c>
      <c r="E1151" s="3">
        <v>21513.617000000006</v>
      </c>
      <c r="F1151">
        <f>VLOOKUP(YEAR(B1151),'Frozen Customer Counts'!A:B,2,FALSE)</f>
        <v>917739</v>
      </c>
      <c r="G1151">
        <f t="shared" si="34"/>
        <v>2.3441977512124915E-2</v>
      </c>
      <c r="H1151">
        <f t="shared" si="35"/>
        <v>-3.7532269529800937</v>
      </c>
    </row>
    <row r="1152" spans="1:8" x14ac:dyDescent="0.25">
      <c r="A1152" s="4" t="s">
        <v>8</v>
      </c>
      <c r="B1152" s="5">
        <v>43155</v>
      </c>
      <c r="C1152" s="3">
        <v>15</v>
      </c>
      <c r="D1152" s="3">
        <v>562</v>
      </c>
      <c r="E1152" s="3">
        <v>103754.80100000001</v>
      </c>
      <c r="F1152">
        <f>VLOOKUP(YEAR(B1152),'Frozen Customer Counts'!A:B,2,FALSE)</f>
        <v>917739</v>
      </c>
      <c r="G1152">
        <f t="shared" si="34"/>
        <v>0.11305480207335637</v>
      </c>
      <c r="H1152">
        <f t="shared" si="35"/>
        <v>-2.1798826037312287</v>
      </c>
    </row>
    <row r="1153" spans="1:8" x14ac:dyDescent="0.25">
      <c r="A1153" s="4" t="s">
        <v>8</v>
      </c>
      <c r="B1153" s="5">
        <v>43156</v>
      </c>
      <c r="C1153" s="3">
        <v>11</v>
      </c>
      <c r="D1153" s="3">
        <v>4680</v>
      </c>
      <c r="E1153" s="3">
        <v>233849.217</v>
      </c>
      <c r="F1153">
        <f>VLOOKUP(YEAR(B1153),'Frozen Customer Counts'!A:B,2,FALSE)</f>
        <v>917739</v>
      </c>
      <c r="G1153">
        <f t="shared" si="34"/>
        <v>0.25481015517483729</v>
      </c>
      <c r="H1153">
        <f t="shared" si="35"/>
        <v>-1.3672365006040934</v>
      </c>
    </row>
    <row r="1154" spans="1:8" x14ac:dyDescent="0.25">
      <c r="A1154" s="4" t="s">
        <v>8</v>
      </c>
      <c r="B1154" s="5">
        <v>43157</v>
      </c>
      <c r="C1154" s="3">
        <v>26</v>
      </c>
      <c r="D1154" s="3">
        <v>670</v>
      </c>
      <c r="E1154" s="3">
        <v>84720.79800000001</v>
      </c>
      <c r="F1154">
        <f>VLOOKUP(YEAR(B1154),'Frozen Customer Counts'!A:B,2,FALSE)</f>
        <v>917739</v>
      </c>
      <c r="G1154">
        <f t="shared" si="34"/>
        <v>9.2314697315903554E-2</v>
      </c>
      <c r="H1154">
        <f t="shared" si="35"/>
        <v>-2.3825519159579445</v>
      </c>
    </row>
    <row r="1155" spans="1:8" x14ac:dyDescent="0.25">
      <c r="A1155" s="4" t="s">
        <v>8</v>
      </c>
      <c r="B1155" s="5">
        <v>43158</v>
      </c>
      <c r="C1155" s="3">
        <v>10</v>
      </c>
      <c r="D1155" s="3">
        <v>112</v>
      </c>
      <c r="E1155" s="3">
        <v>4326.5820000000003</v>
      </c>
      <c r="F1155">
        <f>VLOOKUP(YEAR(B1155),'Frozen Customer Counts'!A:B,2,FALSE)</f>
        <v>917739</v>
      </c>
      <c r="G1155">
        <f t="shared" ref="G1155:G1218" si="36">E1155/F1155</f>
        <v>4.7143926541206166E-3</v>
      </c>
      <c r="H1155">
        <f t="shared" ref="H1155:H1218" si="37">LN(G1155)</f>
        <v>-5.3571351826208495</v>
      </c>
    </row>
    <row r="1156" spans="1:8" x14ac:dyDescent="0.25">
      <c r="A1156" s="4" t="s">
        <v>8</v>
      </c>
      <c r="B1156" s="5">
        <v>43159</v>
      </c>
      <c r="C1156" s="3">
        <v>14</v>
      </c>
      <c r="D1156" s="3">
        <v>7695</v>
      </c>
      <c r="E1156" s="3">
        <v>645876.06200000003</v>
      </c>
      <c r="F1156">
        <f>VLOOKUP(YEAR(B1156),'Frozen Customer Counts'!A:B,2,FALSE)</f>
        <v>917739</v>
      </c>
      <c r="G1156">
        <f t="shared" si="36"/>
        <v>0.70376878611457072</v>
      </c>
      <c r="H1156">
        <f t="shared" si="37"/>
        <v>-0.35130540558317963</v>
      </c>
    </row>
    <row r="1157" spans="1:8" x14ac:dyDescent="0.25">
      <c r="A1157" s="4" t="s">
        <v>8</v>
      </c>
      <c r="B1157" s="5">
        <v>43160</v>
      </c>
      <c r="C1157" s="3">
        <v>66</v>
      </c>
      <c r="D1157" s="3">
        <v>21383</v>
      </c>
      <c r="E1157" s="3">
        <v>1549036.9690000003</v>
      </c>
      <c r="F1157">
        <f>VLOOKUP(YEAR(B1157),'Frozen Customer Counts'!A:B,2,FALSE)</f>
        <v>917739</v>
      </c>
      <c r="G1157">
        <f t="shared" si="36"/>
        <v>1.687883994251089</v>
      </c>
      <c r="H1157">
        <f t="shared" si="37"/>
        <v>0.52347567002727802</v>
      </c>
    </row>
    <row r="1158" spans="1:8" x14ac:dyDescent="0.25">
      <c r="A1158" s="4" t="s">
        <v>8</v>
      </c>
      <c r="B1158" s="5">
        <v>43161</v>
      </c>
      <c r="C1158" s="3">
        <v>88</v>
      </c>
      <c r="D1158" s="3">
        <v>8155</v>
      </c>
      <c r="E1158" s="3">
        <v>1261792.0520000001</v>
      </c>
      <c r="F1158">
        <f>VLOOKUP(YEAR(B1158),'Frozen Customer Counts'!A:B,2,FALSE)</f>
        <v>917739</v>
      </c>
      <c r="G1158">
        <f t="shared" si="36"/>
        <v>1.3748920466494288</v>
      </c>
      <c r="H1158">
        <f t="shared" si="37"/>
        <v>0.31837521650865513</v>
      </c>
    </row>
    <row r="1159" spans="1:8" x14ac:dyDescent="0.25">
      <c r="A1159" s="4" t="s">
        <v>8</v>
      </c>
      <c r="B1159" s="5">
        <v>43162</v>
      </c>
      <c r="C1159" s="3">
        <v>22</v>
      </c>
      <c r="D1159" s="3">
        <v>844</v>
      </c>
      <c r="E1159" s="3">
        <v>201813.46600000001</v>
      </c>
      <c r="F1159">
        <f>VLOOKUP(YEAR(B1159),'Frozen Customer Counts'!A:B,2,FALSE)</f>
        <v>917739</v>
      </c>
      <c r="G1159">
        <f t="shared" si="36"/>
        <v>0.21990289831858514</v>
      </c>
      <c r="H1159">
        <f t="shared" si="37"/>
        <v>-1.5145692013419074</v>
      </c>
    </row>
    <row r="1160" spans="1:8" x14ac:dyDescent="0.25">
      <c r="A1160" s="4" t="s">
        <v>8</v>
      </c>
      <c r="B1160" s="5">
        <v>43163</v>
      </c>
      <c r="C1160" s="3">
        <v>47</v>
      </c>
      <c r="D1160" s="3">
        <v>1513</v>
      </c>
      <c r="E1160" s="3">
        <v>193084.42900000003</v>
      </c>
      <c r="F1160">
        <f>VLOOKUP(YEAR(B1160),'Frozen Customer Counts'!A:B,2,FALSE)</f>
        <v>917739</v>
      </c>
      <c r="G1160">
        <f t="shared" si="36"/>
        <v>0.21039143917824135</v>
      </c>
      <c r="H1160">
        <f t="shared" si="37"/>
        <v>-1.5587854872627176</v>
      </c>
    </row>
    <row r="1161" spans="1:8" x14ac:dyDescent="0.25">
      <c r="A1161" s="4" t="s">
        <v>8</v>
      </c>
      <c r="B1161" s="5">
        <v>43164</v>
      </c>
      <c r="C1161" s="3">
        <v>21</v>
      </c>
      <c r="D1161" s="3">
        <v>96</v>
      </c>
      <c r="E1161" s="3">
        <v>14306.035000000002</v>
      </c>
      <c r="F1161">
        <f>VLOOKUP(YEAR(B1161),'Frozen Customer Counts'!A:B,2,FALSE)</f>
        <v>917739</v>
      </c>
      <c r="G1161">
        <f t="shared" si="36"/>
        <v>1.5588348103327855E-2</v>
      </c>
      <c r="H1161">
        <f t="shared" si="37"/>
        <v>-4.1612315602610579</v>
      </c>
    </row>
    <row r="1162" spans="1:8" x14ac:dyDescent="0.25">
      <c r="A1162" s="4" t="s">
        <v>8</v>
      </c>
      <c r="B1162" s="5">
        <v>43165</v>
      </c>
      <c r="C1162" s="3">
        <v>28</v>
      </c>
      <c r="D1162" s="3">
        <v>756</v>
      </c>
      <c r="E1162" s="3">
        <v>46869.717000000011</v>
      </c>
      <c r="F1162">
        <f>VLOOKUP(YEAR(B1162),'Frozen Customer Counts'!A:B,2,FALSE)</f>
        <v>917739</v>
      </c>
      <c r="G1162">
        <f t="shared" si="36"/>
        <v>5.1070856746852876E-2</v>
      </c>
      <c r="H1162">
        <f t="shared" si="37"/>
        <v>-2.9745412625311887</v>
      </c>
    </row>
    <row r="1163" spans="1:8" x14ac:dyDescent="0.25">
      <c r="A1163" s="4" t="s">
        <v>8</v>
      </c>
      <c r="B1163" s="5">
        <v>43166</v>
      </c>
      <c r="C1163" s="3">
        <v>11</v>
      </c>
      <c r="D1163" s="3">
        <v>116</v>
      </c>
      <c r="E1163" s="3">
        <v>15193.400000000001</v>
      </c>
      <c r="F1163">
        <f>VLOOKUP(YEAR(B1163),'Frozen Customer Counts'!A:B,2,FALSE)</f>
        <v>917739</v>
      </c>
      <c r="G1163">
        <f t="shared" si="36"/>
        <v>1.655525154755328E-2</v>
      </c>
      <c r="H1163">
        <f t="shared" si="37"/>
        <v>-4.1010519134409638</v>
      </c>
    </row>
    <row r="1164" spans="1:8" x14ac:dyDescent="0.25">
      <c r="A1164" s="4" t="s">
        <v>8</v>
      </c>
      <c r="B1164" s="5">
        <v>43167</v>
      </c>
      <c r="C1164" s="3">
        <v>17</v>
      </c>
      <c r="D1164" s="3">
        <v>98</v>
      </c>
      <c r="E1164" s="3">
        <v>11351.284</v>
      </c>
      <c r="F1164">
        <f>VLOOKUP(YEAR(B1164),'Frozen Customer Counts'!A:B,2,FALSE)</f>
        <v>917739</v>
      </c>
      <c r="G1164">
        <f t="shared" si="36"/>
        <v>1.236874972078118E-2</v>
      </c>
      <c r="H1164">
        <f t="shared" si="37"/>
        <v>-4.3925821711879367</v>
      </c>
    </row>
    <row r="1165" spans="1:8" x14ac:dyDescent="0.25">
      <c r="A1165" s="4" t="s">
        <v>8</v>
      </c>
      <c r="B1165" s="5">
        <v>43168</v>
      </c>
      <c r="C1165" s="3">
        <v>26</v>
      </c>
      <c r="D1165" s="3">
        <v>1764</v>
      </c>
      <c r="E1165" s="3">
        <v>149580.87700000001</v>
      </c>
      <c r="F1165">
        <f>VLOOKUP(YEAR(B1165),'Frozen Customer Counts'!A:B,2,FALSE)</f>
        <v>917739</v>
      </c>
      <c r="G1165">
        <f t="shared" si="36"/>
        <v>0.16298847166787073</v>
      </c>
      <c r="H1165">
        <f t="shared" si="37"/>
        <v>-1.8140758066405569</v>
      </c>
    </row>
    <row r="1166" spans="1:8" x14ac:dyDescent="0.25">
      <c r="A1166" s="4" t="s">
        <v>8</v>
      </c>
      <c r="B1166" s="5">
        <v>43169</v>
      </c>
      <c r="C1166" s="3">
        <v>16</v>
      </c>
      <c r="D1166" s="3">
        <v>806</v>
      </c>
      <c r="E1166" s="3">
        <v>131290.75</v>
      </c>
      <c r="F1166">
        <f>VLOOKUP(YEAR(B1166),'Frozen Customer Counts'!A:B,2,FALSE)</f>
        <v>917739</v>
      </c>
      <c r="G1166">
        <f t="shared" si="36"/>
        <v>0.14305891980181729</v>
      </c>
      <c r="H1166">
        <f t="shared" si="37"/>
        <v>-1.94449870699574</v>
      </c>
    </row>
    <row r="1167" spans="1:8" x14ac:dyDescent="0.25">
      <c r="A1167" s="4" t="s">
        <v>8</v>
      </c>
      <c r="B1167" s="5">
        <v>43170</v>
      </c>
      <c r="C1167" s="3">
        <v>16</v>
      </c>
      <c r="D1167" s="3">
        <v>1525</v>
      </c>
      <c r="E1167" s="3">
        <v>91174.375000000015</v>
      </c>
      <c r="F1167">
        <f>VLOOKUP(YEAR(B1167),'Frozen Customer Counts'!A:B,2,FALSE)</f>
        <v>917739</v>
      </c>
      <c r="G1167">
        <f t="shared" si="36"/>
        <v>9.934673692629388E-2</v>
      </c>
      <c r="H1167">
        <f t="shared" si="37"/>
        <v>-2.3091391547482152</v>
      </c>
    </row>
    <row r="1168" spans="1:8" x14ac:dyDescent="0.25">
      <c r="A1168" s="4" t="s">
        <v>8</v>
      </c>
      <c r="B1168" s="5">
        <v>43171</v>
      </c>
      <c r="C1168" s="3">
        <v>26</v>
      </c>
      <c r="D1168" s="3">
        <v>527</v>
      </c>
      <c r="E1168" s="3">
        <v>54943.544999999998</v>
      </c>
      <c r="F1168">
        <f>VLOOKUP(YEAR(B1168),'Frozen Customer Counts'!A:B,2,FALSE)</f>
        <v>917739</v>
      </c>
      <c r="G1168">
        <f t="shared" si="36"/>
        <v>5.9868377610627854E-2</v>
      </c>
      <c r="H1168">
        <f t="shared" si="37"/>
        <v>-2.8156068329484127</v>
      </c>
    </row>
    <row r="1169" spans="1:8" x14ac:dyDescent="0.25">
      <c r="A1169" s="4" t="s">
        <v>8</v>
      </c>
      <c r="B1169" s="5">
        <v>43172</v>
      </c>
      <c r="C1169" s="3">
        <v>20</v>
      </c>
      <c r="D1169" s="3">
        <v>1499</v>
      </c>
      <c r="E1169" s="3">
        <v>98468.466999999975</v>
      </c>
      <c r="F1169">
        <f>VLOOKUP(YEAR(B1169),'Frozen Customer Counts'!A:B,2,FALSE)</f>
        <v>917739</v>
      </c>
      <c r="G1169">
        <f t="shared" si="36"/>
        <v>0.10729463060848451</v>
      </c>
      <c r="H1169">
        <f t="shared" si="37"/>
        <v>-2.232176671525024</v>
      </c>
    </row>
    <row r="1170" spans="1:8" x14ac:dyDescent="0.25">
      <c r="A1170" s="4" t="s">
        <v>8</v>
      </c>
      <c r="B1170" s="5">
        <v>43173</v>
      </c>
      <c r="C1170" s="3">
        <v>78</v>
      </c>
      <c r="D1170" s="3">
        <v>11157</v>
      </c>
      <c r="E1170" s="3">
        <v>1551742.6040000003</v>
      </c>
      <c r="F1170">
        <f>VLOOKUP(YEAR(B1170),'Frozen Customer Counts'!A:B,2,FALSE)</f>
        <v>917739</v>
      </c>
      <c r="G1170">
        <f t="shared" si="36"/>
        <v>1.6908321472662711</v>
      </c>
      <c r="H1170">
        <f t="shared" si="37"/>
        <v>0.52522080258053927</v>
      </c>
    </row>
    <row r="1171" spans="1:8" x14ac:dyDescent="0.25">
      <c r="A1171" s="4" t="s">
        <v>8</v>
      </c>
      <c r="B1171" s="5">
        <v>43174</v>
      </c>
      <c r="C1171" s="3">
        <v>50</v>
      </c>
      <c r="D1171" s="3">
        <v>3886</v>
      </c>
      <c r="E1171" s="3">
        <v>203629.43200000006</v>
      </c>
      <c r="F1171">
        <f>VLOOKUP(YEAR(B1171),'Frozen Customer Counts'!A:B,2,FALSE)</f>
        <v>917739</v>
      </c>
      <c r="G1171">
        <f t="shared" si="36"/>
        <v>0.22188163737184544</v>
      </c>
      <c r="H1171">
        <f t="shared" si="37"/>
        <v>-1.5056112042845393</v>
      </c>
    </row>
    <row r="1172" spans="1:8" x14ac:dyDescent="0.25">
      <c r="A1172" s="4" t="s">
        <v>8</v>
      </c>
      <c r="B1172" s="5">
        <v>43175</v>
      </c>
      <c r="C1172" s="3">
        <v>19</v>
      </c>
      <c r="D1172" s="3">
        <v>257</v>
      </c>
      <c r="E1172" s="3">
        <v>24916.335000000003</v>
      </c>
      <c r="F1172">
        <f>VLOOKUP(YEAR(B1172),'Frozen Customer Counts'!A:B,2,FALSE)</f>
        <v>917739</v>
      </c>
      <c r="G1172">
        <f t="shared" si="36"/>
        <v>2.7149696155442889E-2</v>
      </c>
      <c r="H1172">
        <f t="shared" si="37"/>
        <v>-3.6063894239928862</v>
      </c>
    </row>
    <row r="1173" spans="1:8" x14ac:dyDescent="0.25">
      <c r="A1173" s="4" t="s">
        <v>8</v>
      </c>
      <c r="B1173" s="5">
        <v>43176</v>
      </c>
      <c r="C1173" s="3">
        <v>30</v>
      </c>
      <c r="D1173" s="3">
        <v>928</v>
      </c>
      <c r="E1173" s="3">
        <v>136992.89000000001</v>
      </c>
      <c r="F1173">
        <f>VLOOKUP(YEAR(B1173),'Frozen Customer Counts'!A:B,2,FALSE)</f>
        <v>917739</v>
      </c>
      <c r="G1173">
        <f t="shared" si="36"/>
        <v>0.14927216779498312</v>
      </c>
      <c r="H1173">
        <f t="shared" si="37"/>
        <v>-1.9019840097990226</v>
      </c>
    </row>
    <row r="1174" spans="1:8" x14ac:dyDescent="0.25">
      <c r="A1174" s="4" t="s">
        <v>8</v>
      </c>
      <c r="B1174" s="5">
        <v>43177</v>
      </c>
      <c r="C1174" s="3">
        <v>26</v>
      </c>
      <c r="D1174" s="3">
        <v>800</v>
      </c>
      <c r="E1174" s="3">
        <v>112452.6</v>
      </c>
      <c r="F1174">
        <f>VLOOKUP(YEAR(B1174),'Frozen Customer Counts'!A:B,2,FALSE)</f>
        <v>917739</v>
      </c>
      <c r="G1174">
        <f t="shared" si="36"/>
        <v>0.12253222321378955</v>
      </c>
      <c r="H1174">
        <f t="shared" si="37"/>
        <v>-2.0993812369448777</v>
      </c>
    </row>
    <row r="1175" spans="1:8" x14ac:dyDescent="0.25">
      <c r="A1175" s="4" t="s">
        <v>8</v>
      </c>
      <c r="B1175" s="5">
        <v>43178</v>
      </c>
      <c r="C1175" s="3">
        <v>29</v>
      </c>
      <c r="D1175" s="3">
        <v>501</v>
      </c>
      <c r="E1175" s="3">
        <v>45258.527999999998</v>
      </c>
      <c r="F1175">
        <f>VLOOKUP(YEAR(B1175),'Frozen Customer Counts'!A:B,2,FALSE)</f>
        <v>917739</v>
      </c>
      <c r="G1175">
        <f t="shared" si="36"/>
        <v>4.9315249760552834E-2</v>
      </c>
      <c r="H1175">
        <f t="shared" si="37"/>
        <v>-3.009521919992983</v>
      </c>
    </row>
    <row r="1176" spans="1:8" x14ac:dyDescent="0.25">
      <c r="A1176" s="4" t="s">
        <v>8</v>
      </c>
      <c r="B1176" s="5">
        <v>43179</v>
      </c>
      <c r="C1176" s="3">
        <v>22</v>
      </c>
      <c r="D1176" s="3">
        <v>3795</v>
      </c>
      <c r="E1176" s="3">
        <v>570824.86600000004</v>
      </c>
      <c r="F1176">
        <f>VLOOKUP(YEAR(B1176),'Frozen Customer Counts'!A:B,2,FALSE)</f>
        <v>917739</v>
      </c>
      <c r="G1176">
        <f t="shared" si="36"/>
        <v>0.62199041993420789</v>
      </c>
      <c r="H1176">
        <f t="shared" si="37"/>
        <v>-0.47483058839660569</v>
      </c>
    </row>
    <row r="1177" spans="1:8" x14ac:dyDescent="0.25">
      <c r="A1177" s="4" t="s">
        <v>8</v>
      </c>
      <c r="B1177" s="5">
        <v>43180</v>
      </c>
      <c r="C1177" s="3">
        <v>21</v>
      </c>
      <c r="D1177" s="3">
        <v>651</v>
      </c>
      <c r="E1177" s="3">
        <v>167267.13</v>
      </c>
      <c r="F1177">
        <f>VLOOKUP(YEAR(B1177),'Frozen Customer Counts'!A:B,2,FALSE)</f>
        <v>917739</v>
      </c>
      <c r="G1177">
        <f t="shared" si="36"/>
        <v>0.18226002164013952</v>
      </c>
      <c r="H1177">
        <f t="shared" si="37"/>
        <v>-1.7023209211819152</v>
      </c>
    </row>
    <row r="1178" spans="1:8" x14ac:dyDescent="0.25">
      <c r="A1178" s="4" t="s">
        <v>8</v>
      </c>
      <c r="B1178" s="5">
        <v>43181</v>
      </c>
      <c r="C1178" s="3">
        <v>85</v>
      </c>
      <c r="D1178" s="3">
        <v>18100</v>
      </c>
      <c r="E1178" s="3">
        <v>2576399.2530000005</v>
      </c>
      <c r="F1178">
        <f>VLOOKUP(YEAR(B1178),'Frozen Customer Counts'!A:B,2,FALSE)</f>
        <v>917739</v>
      </c>
      <c r="G1178">
        <f t="shared" si="36"/>
        <v>2.8073332973753979</v>
      </c>
      <c r="H1178">
        <f t="shared" si="37"/>
        <v>1.0322350282630528</v>
      </c>
    </row>
    <row r="1179" spans="1:8" x14ac:dyDescent="0.25">
      <c r="A1179" s="4" t="s">
        <v>8</v>
      </c>
      <c r="B1179" s="5">
        <v>43182</v>
      </c>
      <c r="C1179" s="3">
        <v>50</v>
      </c>
      <c r="D1179" s="3">
        <v>1227</v>
      </c>
      <c r="E1179" s="3">
        <v>166706.25499999998</v>
      </c>
      <c r="F1179">
        <f>VLOOKUP(YEAR(B1179),'Frozen Customer Counts'!A:B,2,FALSE)</f>
        <v>917739</v>
      </c>
      <c r="G1179">
        <f t="shared" si="36"/>
        <v>0.181648872936641</v>
      </c>
      <c r="H1179">
        <f t="shared" si="37"/>
        <v>-1.7056797249218927</v>
      </c>
    </row>
    <row r="1180" spans="1:8" x14ac:dyDescent="0.25">
      <c r="A1180" s="4" t="s">
        <v>8</v>
      </c>
      <c r="B1180" s="5">
        <v>43183</v>
      </c>
      <c r="C1180" s="3">
        <v>23</v>
      </c>
      <c r="D1180" s="3">
        <v>1507</v>
      </c>
      <c r="E1180" s="3">
        <v>265750.26599999995</v>
      </c>
      <c r="F1180">
        <f>VLOOKUP(YEAR(B1180),'Frozen Customer Counts'!A:B,2,FALSE)</f>
        <v>917739</v>
      </c>
      <c r="G1180">
        <f t="shared" si="36"/>
        <v>0.2895706360958834</v>
      </c>
      <c r="H1180">
        <f t="shared" si="37"/>
        <v>-1.2393560183079007</v>
      </c>
    </row>
    <row r="1181" spans="1:8" x14ac:dyDescent="0.25">
      <c r="A1181" s="4" t="s">
        <v>8</v>
      </c>
      <c r="B1181" s="5">
        <v>43184</v>
      </c>
      <c r="C1181" s="3">
        <v>17</v>
      </c>
      <c r="D1181" s="3">
        <v>1573</v>
      </c>
      <c r="E1181" s="3">
        <v>29704.115999999998</v>
      </c>
      <c r="F1181">
        <f>VLOOKUP(YEAR(B1181),'Frozen Customer Counts'!A:B,2,FALSE)</f>
        <v>917739</v>
      </c>
      <c r="G1181">
        <f t="shared" si="36"/>
        <v>3.2366627112937335E-2</v>
      </c>
      <c r="H1181">
        <f t="shared" si="37"/>
        <v>-3.4306274144050839</v>
      </c>
    </row>
    <row r="1182" spans="1:8" x14ac:dyDescent="0.25">
      <c r="A1182" s="4" t="s">
        <v>8</v>
      </c>
      <c r="B1182" s="5">
        <v>43185</v>
      </c>
      <c r="C1182" s="3">
        <v>26</v>
      </c>
      <c r="D1182" s="3">
        <v>1372</v>
      </c>
      <c r="E1182" s="3">
        <v>82167.65800000001</v>
      </c>
      <c r="F1182">
        <f>VLOOKUP(YEAR(B1182),'Frozen Customer Counts'!A:B,2,FALSE)</f>
        <v>917739</v>
      </c>
      <c r="G1182">
        <f t="shared" si="36"/>
        <v>8.9532708101105016E-2</v>
      </c>
      <c r="H1182">
        <f t="shared" si="37"/>
        <v>-2.4131512668196136</v>
      </c>
    </row>
    <row r="1183" spans="1:8" x14ac:dyDescent="0.25">
      <c r="A1183" s="4" t="s">
        <v>8</v>
      </c>
      <c r="B1183" s="5">
        <v>43186</v>
      </c>
      <c r="C1183" s="3">
        <v>33</v>
      </c>
      <c r="D1183" s="3">
        <v>1586</v>
      </c>
      <c r="E1183" s="3">
        <v>134945.87000000002</v>
      </c>
      <c r="F1183">
        <f>VLOOKUP(YEAR(B1183),'Frozen Customer Counts'!A:B,2,FALSE)</f>
        <v>917739</v>
      </c>
      <c r="G1183">
        <f t="shared" si="36"/>
        <v>0.14704166435119356</v>
      </c>
      <c r="H1183">
        <f t="shared" si="37"/>
        <v>-1.917039301401867</v>
      </c>
    </row>
    <row r="1184" spans="1:8" x14ac:dyDescent="0.25">
      <c r="A1184" s="4" t="s">
        <v>8</v>
      </c>
      <c r="B1184" s="5">
        <v>43187</v>
      </c>
      <c r="C1184" s="3">
        <v>29</v>
      </c>
      <c r="D1184" s="3">
        <v>4841</v>
      </c>
      <c r="E1184" s="3">
        <v>396049.39399999997</v>
      </c>
      <c r="F1184">
        <f>VLOOKUP(YEAR(B1184),'Frozen Customer Counts'!A:B,2,FALSE)</f>
        <v>917739</v>
      </c>
      <c r="G1184">
        <f t="shared" si="36"/>
        <v>0.4315490504380875</v>
      </c>
      <c r="H1184">
        <f t="shared" si="37"/>
        <v>-0.84037410067090723</v>
      </c>
    </row>
    <row r="1185" spans="1:8" x14ac:dyDescent="0.25">
      <c r="A1185" s="4" t="s">
        <v>8</v>
      </c>
      <c r="B1185" s="5">
        <v>43188</v>
      </c>
      <c r="C1185" s="3">
        <v>28</v>
      </c>
      <c r="D1185" s="3">
        <v>2958</v>
      </c>
      <c r="E1185" s="3">
        <v>246142.11900000001</v>
      </c>
      <c r="F1185">
        <f>VLOOKUP(YEAR(B1185),'Frozen Customer Counts'!A:B,2,FALSE)</f>
        <v>917739</v>
      </c>
      <c r="G1185">
        <f t="shared" si="36"/>
        <v>0.26820492427585624</v>
      </c>
      <c r="H1185">
        <f t="shared" si="37"/>
        <v>-1.3160039478413046</v>
      </c>
    </row>
    <row r="1186" spans="1:8" x14ac:dyDescent="0.25">
      <c r="A1186" s="4" t="s">
        <v>8</v>
      </c>
      <c r="B1186" s="5">
        <v>43189</v>
      </c>
      <c r="C1186" s="3">
        <v>14</v>
      </c>
      <c r="D1186" s="3">
        <v>313</v>
      </c>
      <c r="E1186" s="3">
        <v>30048.006000000001</v>
      </c>
      <c r="F1186">
        <f>VLOOKUP(YEAR(B1186),'Frozen Customer Counts'!A:B,2,FALSE)</f>
        <v>917739</v>
      </c>
      <c r="G1186">
        <f t="shared" si="36"/>
        <v>3.2741341492515848E-2</v>
      </c>
      <c r="H1186">
        <f t="shared" si="37"/>
        <v>-3.4191167337638468</v>
      </c>
    </row>
    <row r="1187" spans="1:8" x14ac:dyDescent="0.25">
      <c r="A1187" s="4" t="s">
        <v>8</v>
      </c>
      <c r="B1187" s="5">
        <v>43190</v>
      </c>
      <c r="C1187" s="3">
        <v>7</v>
      </c>
      <c r="D1187" s="3">
        <v>58</v>
      </c>
      <c r="E1187" s="3">
        <v>11383.117</v>
      </c>
      <c r="F1187">
        <f>VLOOKUP(YEAR(B1187),'Frozen Customer Counts'!A:B,2,FALSE)</f>
        <v>917739</v>
      </c>
      <c r="G1187">
        <f t="shared" si="36"/>
        <v>1.24034360531698E-2</v>
      </c>
      <c r="H1187">
        <f t="shared" si="37"/>
        <v>-4.3897817436944733</v>
      </c>
    </row>
    <row r="1188" spans="1:8" x14ac:dyDescent="0.25">
      <c r="A1188" s="4" t="s">
        <v>8</v>
      </c>
      <c r="B1188" s="5">
        <v>43191</v>
      </c>
      <c r="C1188" s="3">
        <v>13</v>
      </c>
      <c r="D1188" s="3">
        <v>71</v>
      </c>
      <c r="E1188" s="3">
        <v>13450.951999999999</v>
      </c>
      <c r="F1188">
        <f>VLOOKUP(YEAR(B1188),'Frozen Customer Counts'!A:B,2,FALSE)</f>
        <v>917739</v>
      </c>
      <c r="G1188">
        <f t="shared" si="36"/>
        <v>1.4656620237344167E-2</v>
      </c>
      <c r="H1188">
        <f t="shared" si="37"/>
        <v>-4.2228631522580313</v>
      </c>
    </row>
    <row r="1189" spans="1:8" x14ac:dyDescent="0.25">
      <c r="A1189" s="4" t="s">
        <v>8</v>
      </c>
      <c r="B1189" s="5">
        <v>43192</v>
      </c>
      <c r="C1189" s="3">
        <v>43</v>
      </c>
      <c r="D1189" s="3">
        <v>1264</v>
      </c>
      <c r="E1189" s="3">
        <v>207986.152</v>
      </c>
      <c r="F1189">
        <f>VLOOKUP(YEAR(B1189),'Frozen Customer Counts'!A:B,2,FALSE)</f>
        <v>917739</v>
      </c>
      <c r="G1189">
        <f t="shared" si="36"/>
        <v>0.22662886942801821</v>
      </c>
      <c r="H1189">
        <f t="shared" si="37"/>
        <v>-1.4844415359082912</v>
      </c>
    </row>
    <row r="1190" spans="1:8" x14ac:dyDescent="0.25">
      <c r="A1190" s="4" t="s">
        <v>8</v>
      </c>
      <c r="B1190" s="5">
        <v>43193</v>
      </c>
      <c r="C1190" s="3">
        <v>33</v>
      </c>
      <c r="D1190" s="3">
        <v>2679</v>
      </c>
      <c r="E1190" s="3">
        <v>734634.15499999956</v>
      </c>
      <c r="F1190">
        <f>VLOOKUP(YEAR(B1190),'Frozen Customer Counts'!A:B,2,FALSE)</f>
        <v>917739</v>
      </c>
      <c r="G1190">
        <f t="shared" si="36"/>
        <v>0.80048265901307403</v>
      </c>
      <c r="H1190">
        <f t="shared" si="37"/>
        <v>-0.22254040947448064</v>
      </c>
    </row>
    <row r="1191" spans="1:8" x14ac:dyDescent="0.25">
      <c r="A1191" s="4" t="s">
        <v>8</v>
      </c>
      <c r="B1191" s="5">
        <v>43194</v>
      </c>
      <c r="C1191" s="3">
        <v>23</v>
      </c>
      <c r="D1191" s="3">
        <v>1486</v>
      </c>
      <c r="E1191" s="3">
        <v>32135.002000000004</v>
      </c>
      <c r="F1191">
        <f>VLOOKUP(YEAR(B1191),'Frozen Customer Counts'!A:B,2,FALSE)</f>
        <v>917739</v>
      </c>
      <c r="G1191">
        <f t="shared" si="36"/>
        <v>3.5015404161749697E-2</v>
      </c>
      <c r="H1191">
        <f t="shared" si="37"/>
        <v>-3.3519671954095069</v>
      </c>
    </row>
    <row r="1192" spans="1:8" x14ac:dyDescent="0.25">
      <c r="A1192" s="4" t="s">
        <v>8</v>
      </c>
      <c r="B1192" s="5">
        <v>43195</v>
      </c>
      <c r="C1192" s="3">
        <v>15</v>
      </c>
      <c r="D1192" s="3">
        <v>1468</v>
      </c>
      <c r="E1192" s="3">
        <v>111740.34999999999</v>
      </c>
      <c r="F1192">
        <f>VLOOKUP(YEAR(B1192),'Frozen Customer Counts'!A:B,2,FALSE)</f>
        <v>917739</v>
      </c>
      <c r="G1192">
        <f t="shared" si="36"/>
        <v>0.12175613110045448</v>
      </c>
      <c r="H1192">
        <f t="shared" si="37"/>
        <v>-2.1057351601727494</v>
      </c>
    </row>
    <row r="1193" spans="1:8" x14ac:dyDescent="0.25">
      <c r="A1193" s="4" t="s">
        <v>8</v>
      </c>
      <c r="B1193" s="5">
        <v>43196</v>
      </c>
      <c r="C1193" s="3">
        <v>28</v>
      </c>
      <c r="D1193" s="3">
        <v>7735</v>
      </c>
      <c r="E1193" s="3">
        <v>852072.52499999991</v>
      </c>
      <c r="F1193">
        <f>VLOOKUP(YEAR(B1193),'Frozen Customer Counts'!A:B,2,FALSE)</f>
        <v>917739</v>
      </c>
      <c r="G1193">
        <f t="shared" si="36"/>
        <v>0.9284475488128977</v>
      </c>
      <c r="H1193">
        <f t="shared" si="37"/>
        <v>-7.4241390024215703E-2</v>
      </c>
    </row>
    <row r="1194" spans="1:8" x14ac:dyDescent="0.25">
      <c r="A1194" s="4" t="s">
        <v>8</v>
      </c>
      <c r="B1194" s="5">
        <v>43197</v>
      </c>
      <c r="C1194" s="3">
        <v>37</v>
      </c>
      <c r="D1194" s="3">
        <v>5304</v>
      </c>
      <c r="E1194" s="3">
        <v>707305.66500000004</v>
      </c>
      <c r="F1194">
        <f>VLOOKUP(YEAR(B1194),'Frozen Customer Counts'!A:B,2,FALSE)</f>
        <v>917739</v>
      </c>
      <c r="G1194">
        <f t="shared" si="36"/>
        <v>0.77070459575107964</v>
      </c>
      <c r="H1194">
        <f t="shared" si="37"/>
        <v>-0.26045012312906107</v>
      </c>
    </row>
    <row r="1195" spans="1:8" x14ac:dyDescent="0.25">
      <c r="A1195" s="4" t="s">
        <v>8</v>
      </c>
      <c r="B1195" s="5">
        <v>43198</v>
      </c>
      <c r="C1195" s="3">
        <v>25</v>
      </c>
      <c r="D1195" s="3">
        <v>1880</v>
      </c>
      <c r="E1195" s="3">
        <v>653737.40899999999</v>
      </c>
      <c r="F1195">
        <f>VLOOKUP(YEAR(B1195),'Frozen Customer Counts'!A:B,2,FALSE)</f>
        <v>917739</v>
      </c>
      <c r="G1195">
        <f t="shared" si="36"/>
        <v>0.71233478036783882</v>
      </c>
      <c r="H1195">
        <f t="shared" si="37"/>
        <v>-0.33920728093235919</v>
      </c>
    </row>
    <row r="1196" spans="1:8" x14ac:dyDescent="0.25">
      <c r="A1196" s="4" t="s">
        <v>8</v>
      </c>
      <c r="B1196" s="5">
        <v>43199</v>
      </c>
      <c r="C1196" s="3">
        <v>61</v>
      </c>
      <c r="D1196" s="3">
        <v>53322</v>
      </c>
      <c r="E1196" s="3">
        <v>2815239.1949999989</v>
      </c>
      <c r="F1196">
        <f>VLOOKUP(YEAR(B1196),'Frozen Customer Counts'!A:B,2,FALSE)</f>
        <v>917739</v>
      </c>
      <c r="G1196">
        <f t="shared" si="36"/>
        <v>3.0675815182748023</v>
      </c>
      <c r="H1196">
        <f t="shared" si="37"/>
        <v>1.1208894720745364</v>
      </c>
    </row>
    <row r="1197" spans="1:8" x14ac:dyDescent="0.25">
      <c r="A1197" s="4" t="s">
        <v>8</v>
      </c>
      <c r="B1197" s="5">
        <v>43200</v>
      </c>
      <c r="C1197" s="3">
        <v>22</v>
      </c>
      <c r="D1197" s="3">
        <v>469</v>
      </c>
      <c r="E1197" s="3">
        <v>31610.666999999998</v>
      </c>
      <c r="F1197">
        <f>VLOOKUP(YEAR(B1197),'Frozen Customer Counts'!A:B,2,FALSE)</f>
        <v>917739</v>
      </c>
      <c r="G1197">
        <f t="shared" si="36"/>
        <v>3.4444070699839492E-2</v>
      </c>
      <c r="H1197">
        <f t="shared" si="37"/>
        <v>-3.3684184095478544</v>
      </c>
    </row>
    <row r="1198" spans="1:8" x14ac:dyDescent="0.25">
      <c r="A1198" s="4" t="s">
        <v>8</v>
      </c>
      <c r="B1198" s="5">
        <v>43201</v>
      </c>
      <c r="C1198" s="3">
        <v>24</v>
      </c>
      <c r="D1198" s="3">
        <v>362</v>
      </c>
      <c r="E1198" s="3">
        <v>46570.581999999995</v>
      </c>
      <c r="F1198">
        <f>VLOOKUP(YEAR(B1198),'Frozen Customer Counts'!A:B,2,FALSE)</f>
        <v>917739</v>
      </c>
      <c r="G1198">
        <f t="shared" si="36"/>
        <v>5.0744908955596302E-2</v>
      </c>
      <c r="H1198">
        <f t="shared" si="37"/>
        <v>-2.9809439822381272</v>
      </c>
    </row>
    <row r="1199" spans="1:8" x14ac:dyDescent="0.25">
      <c r="A1199" s="4" t="s">
        <v>8</v>
      </c>
      <c r="B1199" s="5">
        <v>43202</v>
      </c>
      <c r="C1199" s="3">
        <v>57</v>
      </c>
      <c r="D1199" s="3">
        <v>6243</v>
      </c>
      <c r="E1199" s="3">
        <v>595212.61900000006</v>
      </c>
      <c r="F1199">
        <f>VLOOKUP(YEAR(B1199),'Frozen Customer Counts'!A:B,2,FALSE)</f>
        <v>917739</v>
      </c>
      <c r="G1199">
        <f t="shared" si="36"/>
        <v>0.64856415495037267</v>
      </c>
      <c r="H1199">
        <f t="shared" si="37"/>
        <v>-0.43299435189917057</v>
      </c>
    </row>
    <row r="1200" spans="1:8" x14ac:dyDescent="0.25">
      <c r="A1200" s="4" t="s">
        <v>8</v>
      </c>
      <c r="B1200" s="5">
        <v>43203</v>
      </c>
      <c r="C1200" s="3">
        <v>32</v>
      </c>
      <c r="D1200" s="3">
        <v>1313</v>
      </c>
      <c r="E1200" s="3">
        <v>117713.50900000001</v>
      </c>
      <c r="F1200">
        <f>VLOOKUP(YEAR(B1200),'Frozen Customer Counts'!A:B,2,FALSE)</f>
        <v>917739</v>
      </c>
      <c r="G1200">
        <f t="shared" si="36"/>
        <v>0.12826469072361532</v>
      </c>
      <c r="H1200">
        <f t="shared" si="37"/>
        <v>-2.0536592539387719</v>
      </c>
    </row>
    <row r="1201" spans="1:8" x14ac:dyDescent="0.25">
      <c r="A1201" s="4" t="s">
        <v>8</v>
      </c>
      <c r="B1201" s="5">
        <v>43204</v>
      </c>
      <c r="C1201" s="3">
        <v>18</v>
      </c>
      <c r="D1201" s="3">
        <v>7475</v>
      </c>
      <c r="E1201" s="3">
        <v>1137607.9180000001</v>
      </c>
      <c r="F1201">
        <f>VLOOKUP(YEAR(B1201),'Frozen Customer Counts'!A:B,2,FALSE)</f>
        <v>917739</v>
      </c>
      <c r="G1201">
        <f t="shared" si="36"/>
        <v>1.2395767402278861</v>
      </c>
      <c r="H1201">
        <f t="shared" si="37"/>
        <v>0.21476998282179249</v>
      </c>
    </row>
    <row r="1202" spans="1:8" x14ac:dyDescent="0.25">
      <c r="A1202" s="4" t="s">
        <v>8</v>
      </c>
      <c r="B1202" s="5">
        <v>43205</v>
      </c>
      <c r="C1202" s="3">
        <v>16</v>
      </c>
      <c r="D1202" s="3">
        <v>119</v>
      </c>
      <c r="E1202" s="3">
        <v>20046.805999999997</v>
      </c>
      <c r="F1202">
        <f>VLOOKUP(YEAR(B1202),'Frozen Customer Counts'!A:B,2,FALSE)</f>
        <v>917739</v>
      </c>
      <c r="G1202">
        <f t="shared" si="36"/>
        <v>2.1843689763647395E-2</v>
      </c>
      <c r="H1202">
        <f t="shared" si="37"/>
        <v>-3.8238431971531193</v>
      </c>
    </row>
    <row r="1203" spans="1:8" x14ac:dyDescent="0.25">
      <c r="A1203" s="4" t="s">
        <v>8</v>
      </c>
      <c r="B1203" s="5">
        <v>43206</v>
      </c>
      <c r="C1203" s="3">
        <v>202</v>
      </c>
      <c r="D1203" s="3">
        <v>20873</v>
      </c>
      <c r="E1203" s="3">
        <v>2694475.102</v>
      </c>
      <c r="F1203">
        <f>VLOOKUP(YEAR(B1203),'Frozen Customer Counts'!A:B,2,FALSE)</f>
        <v>917739</v>
      </c>
      <c r="G1203">
        <f t="shared" si="36"/>
        <v>2.9359928062335805</v>
      </c>
      <c r="H1203">
        <f t="shared" si="37"/>
        <v>1.0770456605563452</v>
      </c>
    </row>
    <row r="1204" spans="1:8" x14ac:dyDescent="0.25">
      <c r="A1204" s="4" t="s">
        <v>8</v>
      </c>
      <c r="B1204" s="5">
        <v>43207</v>
      </c>
      <c r="C1204" s="3">
        <v>81</v>
      </c>
      <c r="D1204" s="3">
        <v>4439</v>
      </c>
      <c r="E1204" s="3">
        <v>886209.15200000023</v>
      </c>
      <c r="F1204">
        <f>VLOOKUP(YEAR(B1204),'Frozen Customer Counts'!A:B,2,FALSE)</f>
        <v>917739</v>
      </c>
      <c r="G1204">
        <f t="shared" si="36"/>
        <v>0.96564399246408861</v>
      </c>
      <c r="H1204">
        <f t="shared" si="37"/>
        <v>-3.4960050518226135E-2</v>
      </c>
    </row>
    <row r="1205" spans="1:8" x14ac:dyDescent="0.25">
      <c r="A1205" s="4" t="s">
        <v>8</v>
      </c>
      <c r="B1205" s="5">
        <v>43208</v>
      </c>
      <c r="C1205" s="3">
        <v>32</v>
      </c>
      <c r="D1205" s="3">
        <v>6012</v>
      </c>
      <c r="E1205" s="3">
        <v>165828.05000000002</v>
      </c>
      <c r="F1205">
        <f>VLOOKUP(YEAR(B1205),'Frozen Customer Counts'!A:B,2,FALSE)</f>
        <v>917739</v>
      </c>
      <c r="G1205">
        <f t="shared" si="36"/>
        <v>0.18069195054367312</v>
      </c>
      <c r="H1205">
        <f t="shared" si="37"/>
        <v>-1.7109616283436533</v>
      </c>
    </row>
    <row r="1206" spans="1:8" x14ac:dyDescent="0.25">
      <c r="A1206" s="4" t="s">
        <v>8</v>
      </c>
      <c r="B1206" s="5">
        <v>43209</v>
      </c>
      <c r="C1206" s="3">
        <v>24</v>
      </c>
      <c r="D1206" s="3">
        <v>314</v>
      </c>
      <c r="E1206" s="3">
        <v>46993.815000000002</v>
      </c>
      <c r="F1206">
        <f>VLOOKUP(YEAR(B1206),'Frozen Customer Counts'!A:B,2,FALSE)</f>
        <v>917739</v>
      </c>
      <c r="G1206">
        <f t="shared" si="36"/>
        <v>5.1206078198703556E-2</v>
      </c>
      <c r="H1206">
        <f t="shared" si="37"/>
        <v>-2.9718970391642925</v>
      </c>
    </row>
    <row r="1207" spans="1:8" x14ac:dyDescent="0.25">
      <c r="A1207" s="4" t="s">
        <v>8</v>
      </c>
      <c r="B1207" s="5">
        <v>43210</v>
      </c>
      <c r="C1207" s="3">
        <v>48</v>
      </c>
      <c r="D1207" s="3">
        <v>1127</v>
      </c>
      <c r="E1207" s="3">
        <v>267539.17600000009</v>
      </c>
      <c r="F1207">
        <f>VLOOKUP(YEAR(B1207),'Frozen Customer Counts'!A:B,2,FALSE)</f>
        <v>917739</v>
      </c>
      <c r="G1207">
        <f t="shared" si="36"/>
        <v>0.29151989400036404</v>
      </c>
      <c r="H1207">
        <f t="shared" si="37"/>
        <v>-1.2326470285207769</v>
      </c>
    </row>
    <row r="1208" spans="1:8" x14ac:dyDescent="0.25">
      <c r="A1208" s="4" t="s">
        <v>8</v>
      </c>
      <c r="B1208" s="5">
        <v>43211</v>
      </c>
      <c r="C1208" s="3">
        <v>26</v>
      </c>
      <c r="D1208" s="3">
        <v>3903</v>
      </c>
      <c r="E1208" s="3">
        <v>314665.46400000004</v>
      </c>
      <c r="F1208">
        <f>VLOOKUP(YEAR(B1208),'Frozen Customer Counts'!A:B,2,FALSE)</f>
        <v>917739</v>
      </c>
      <c r="G1208">
        <f t="shared" si="36"/>
        <v>0.34287031933915857</v>
      </c>
      <c r="H1208">
        <f t="shared" si="37"/>
        <v>-1.0704029810340017</v>
      </c>
    </row>
    <row r="1209" spans="1:8" x14ac:dyDescent="0.25">
      <c r="A1209" s="4" t="s">
        <v>8</v>
      </c>
      <c r="B1209" s="5">
        <v>43212</v>
      </c>
      <c r="C1209" s="3">
        <v>12</v>
      </c>
      <c r="D1209" s="3">
        <v>798</v>
      </c>
      <c r="E1209" s="3">
        <v>29332.932000000001</v>
      </c>
      <c r="F1209">
        <f>VLOOKUP(YEAR(B1209),'Frozen Customer Counts'!A:B,2,FALSE)</f>
        <v>917739</v>
      </c>
      <c r="G1209">
        <f t="shared" si="36"/>
        <v>3.1962172251587873E-2</v>
      </c>
      <c r="H1209">
        <f t="shared" si="37"/>
        <v>-3.4432021925718725</v>
      </c>
    </row>
    <row r="1210" spans="1:8" x14ac:dyDescent="0.25">
      <c r="A1210" s="4" t="s">
        <v>8</v>
      </c>
      <c r="B1210" s="5">
        <v>43213</v>
      </c>
      <c r="C1210" s="3">
        <v>41</v>
      </c>
      <c r="D1210" s="3">
        <v>4273</v>
      </c>
      <c r="E1210" s="3">
        <v>311184.39899999998</v>
      </c>
      <c r="F1210">
        <f>VLOOKUP(YEAR(B1210),'Frozen Customer Counts'!A:B,2,FALSE)</f>
        <v>917739</v>
      </c>
      <c r="G1210">
        <f t="shared" si="36"/>
        <v>0.33907723110819088</v>
      </c>
      <c r="H1210">
        <f t="shared" si="37"/>
        <v>-1.0815273771706642</v>
      </c>
    </row>
    <row r="1211" spans="1:8" x14ac:dyDescent="0.25">
      <c r="A1211" s="4" t="s">
        <v>8</v>
      </c>
      <c r="B1211" s="5">
        <v>43214</v>
      </c>
      <c r="C1211" s="3">
        <v>26</v>
      </c>
      <c r="D1211" s="3">
        <v>513</v>
      </c>
      <c r="E1211" s="3">
        <v>77973.706999999995</v>
      </c>
      <c r="F1211">
        <f>VLOOKUP(YEAR(B1211),'Frozen Customer Counts'!A:B,2,FALSE)</f>
        <v>917739</v>
      </c>
      <c r="G1211">
        <f t="shared" si="36"/>
        <v>8.4962834749313251E-2</v>
      </c>
      <c r="H1211">
        <f t="shared" si="37"/>
        <v>-2.4655413563517072</v>
      </c>
    </row>
    <row r="1212" spans="1:8" x14ac:dyDescent="0.25">
      <c r="A1212" s="4" t="s">
        <v>8</v>
      </c>
      <c r="B1212" s="5">
        <v>43215</v>
      </c>
      <c r="C1212" s="3">
        <v>28</v>
      </c>
      <c r="D1212" s="3">
        <v>539</v>
      </c>
      <c r="E1212" s="3">
        <v>70000.771999999997</v>
      </c>
      <c r="F1212">
        <f>VLOOKUP(YEAR(B1212),'Frozen Customer Counts'!A:B,2,FALSE)</f>
        <v>917739</v>
      </c>
      <c r="G1212">
        <f t="shared" si="36"/>
        <v>7.6275250370748102E-2</v>
      </c>
      <c r="H1212">
        <f t="shared" si="37"/>
        <v>-2.5734067659102173</v>
      </c>
    </row>
    <row r="1213" spans="1:8" x14ac:dyDescent="0.25">
      <c r="A1213" s="4" t="s">
        <v>8</v>
      </c>
      <c r="B1213" s="5">
        <v>43216</v>
      </c>
      <c r="C1213" s="3">
        <v>26</v>
      </c>
      <c r="D1213" s="3">
        <v>744</v>
      </c>
      <c r="E1213" s="3">
        <v>69698.290999999997</v>
      </c>
      <c r="F1213">
        <f>VLOOKUP(YEAR(B1213),'Frozen Customer Counts'!A:B,2,FALSE)</f>
        <v>917739</v>
      </c>
      <c r="G1213">
        <f t="shared" si="36"/>
        <v>7.5945656662733077E-2</v>
      </c>
      <c r="H1213">
        <f t="shared" si="37"/>
        <v>-2.5777372383730404</v>
      </c>
    </row>
    <row r="1214" spans="1:8" x14ac:dyDescent="0.25">
      <c r="A1214" s="4" t="s">
        <v>8</v>
      </c>
      <c r="B1214" s="5">
        <v>43217</v>
      </c>
      <c r="C1214" s="3">
        <v>35</v>
      </c>
      <c r="D1214" s="3">
        <v>2996</v>
      </c>
      <c r="E1214" s="3">
        <v>478924.92999999988</v>
      </c>
      <c r="F1214">
        <f>VLOOKUP(YEAR(B1214),'Frozen Customer Counts'!A:B,2,FALSE)</f>
        <v>917739</v>
      </c>
      <c r="G1214">
        <f t="shared" si="36"/>
        <v>0.5218530867708574</v>
      </c>
      <c r="H1214">
        <f t="shared" si="37"/>
        <v>-0.65036917367970914</v>
      </c>
    </row>
    <row r="1215" spans="1:8" x14ac:dyDescent="0.25">
      <c r="A1215" s="4" t="s">
        <v>8</v>
      </c>
      <c r="B1215" s="5">
        <v>43218</v>
      </c>
      <c r="C1215" s="3">
        <v>29</v>
      </c>
      <c r="D1215" s="3">
        <v>8137</v>
      </c>
      <c r="E1215" s="3">
        <v>219314.58300000001</v>
      </c>
      <c r="F1215">
        <f>VLOOKUP(YEAR(B1215),'Frozen Customer Counts'!A:B,2,FALSE)</f>
        <v>917739</v>
      </c>
      <c r="G1215">
        <f t="shared" si="36"/>
        <v>0.23897271773347326</v>
      </c>
      <c r="H1215">
        <f t="shared" si="37"/>
        <v>-1.4314058853092222</v>
      </c>
    </row>
    <row r="1216" spans="1:8" x14ac:dyDescent="0.25">
      <c r="A1216" s="4" t="s">
        <v>8</v>
      </c>
      <c r="B1216" s="5">
        <v>43219</v>
      </c>
      <c r="C1216" s="3">
        <v>14</v>
      </c>
      <c r="D1216" s="3">
        <v>915</v>
      </c>
      <c r="E1216" s="3">
        <v>101130.16500000001</v>
      </c>
      <c r="F1216">
        <f>VLOOKUP(YEAR(B1216),'Frozen Customer Counts'!A:B,2,FALSE)</f>
        <v>917739</v>
      </c>
      <c r="G1216">
        <f t="shared" si="36"/>
        <v>0.11019490835629739</v>
      </c>
      <c r="H1216">
        <f t="shared" si="37"/>
        <v>-2.2055045869941083</v>
      </c>
    </row>
    <row r="1217" spans="1:8" x14ac:dyDescent="0.25">
      <c r="A1217" s="4" t="s">
        <v>8</v>
      </c>
      <c r="B1217" s="5">
        <v>43220</v>
      </c>
      <c r="C1217" s="3">
        <v>46</v>
      </c>
      <c r="D1217" s="3">
        <v>4302</v>
      </c>
      <c r="E1217" s="3">
        <v>616136.45600000001</v>
      </c>
      <c r="F1217">
        <f>VLOOKUP(YEAR(B1217),'Frozen Customer Counts'!A:B,2,FALSE)</f>
        <v>917739</v>
      </c>
      <c r="G1217">
        <f t="shared" si="36"/>
        <v>0.67136348787618272</v>
      </c>
      <c r="H1217">
        <f t="shared" si="37"/>
        <v>-0.39844457798796862</v>
      </c>
    </row>
    <row r="1218" spans="1:8" x14ac:dyDescent="0.25">
      <c r="A1218" s="4" t="s">
        <v>8</v>
      </c>
      <c r="B1218" s="5">
        <v>43221</v>
      </c>
      <c r="C1218" s="3">
        <v>34</v>
      </c>
      <c r="D1218" s="3">
        <v>1623</v>
      </c>
      <c r="E1218" s="3">
        <v>141440.87899999999</v>
      </c>
      <c r="F1218">
        <f>VLOOKUP(YEAR(B1218),'Frozen Customer Counts'!A:B,2,FALSE)</f>
        <v>917739</v>
      </c>
      <c r="G1218">
        <f t="shared" si="36"/>
        <v>0.15411884969473891</v>
      </c>
      <c r="H1218">
        <f t="shared" si="37"/>
        <v>-1.8700312229508469</v>
      </c>
    </row>
    <row r="1219" spans="1:8" x14ac:dyDescent="0.25">
      <c r="A1219" s="4" t="s">
        <v>8</v>
      </c>
      <c r="B1219" s="5">
        <v>43222</v>
      </c>
      <c r="C1219" s="3">
        <v>35</v>
      </c>
      <c r="D1219" s="3">
        <v>2599</v>
      </c>
      <c r="E1219" s="3">
        <v>213191.97100000002</v>
      </c>
      <c r="F1219">
        <f>VLOOKUP(YEAR(B1219),'Frozen Customer Counts'!A:B,2,FALSE)</f>
        <v>917739</v>
      </c>
      <c r="G1219">
        <f t="shared" ref="G1219:G1282" si="38">E1219/F1219</f>
        <v>0.23230130897782486</v>
      </c>
      <c r="H1219">
        <f t="shared" ref="H1219:H1282" si="39">LN(G1219)</f>
        <v>-1.4597200043623086</v>
      </c>
    </row>
    <row r="1220" spans="1:8" x14ac:dyDescent="0.25">
      <c r="A1220" s="4" t="s">
        <v>8</v>
      </c>
      <c r="B1220" s="5">
        <v>43223</v>
      </c>
      <c r="C1220" s="3">
        <v>30</v>
      </c>
      <c r="D1220" s="3">
        <v>3268</v>
      </c>
      <c r="E1220" s="3">
        <v>427150.44999999995</v>
      </c>
      <c r="F1220">
        <f>VLOOKUP(YEAR(B1220),'Frozen Customer Counts'!A:B,2,FALSE)</f>
        <v>917739</v>
      </c>
      <c r="G1220">
        <f t="shared" si="38"/>
        <v>0.46543783145316908</v>
      </c>
      <c r="H1220">
        <f t="shared" si="39"/>
        <v>-0.76477674337902934</v>
      </c>
    </row>
    <row r="1221" spans="1:8" x14ac:dyDescent="0.25">
      <c r="A1221" s="4" t="s">
        <v>8</v>
      </c>
      <c r="B1221" s="5">
        <v>43224</v>
      </c>
      <c r="C1221" s="3">
        <v>24</v>
      </c>
      <c r="D1221" s="3">
        <v>719</v>
      </c>
      <c r="E1221" s="3">
        <v>120626.666</v>
      </c>
      <c r="F1221">
        <f>VLOOKUP(YEAR(B1221),'Frozen Customer Counts'!A:B,2,FALSE)</f>
        <v>917739</v>
      </c>
      <c r="G1221">
        <f t="shared" si="38"/>
        <v>0.13143896685223141</v>
      </c>
      <c r="H1221">
        <f t="shared" si="39"/>
        <v>-2.0292126655074534</v>
      </c>
    </row>
    <row r="1222" spans="1:8" x14ac:dyDescent="0.25">
      <c r="A1222" s="4" t="s">
        <v>8</v>
      </c>
      <c r="B1222" s="5">
        <v>43225</v>
      </c>
      <c r="C1222" s="3">
        <v>16</v>
      </c>
      <c r="D1222" s="3">
        <v>544</v>
      </c>
      <c r="E1222" s="3">
        <v>140652.087</v>
      </c>
      <c r="F1222">
        <f>VLOOKUP(YEAR(B1222),'Frozen Customer Counts'!A:B,2,FALSE)</f>
        <v>917739</v>
      </c>
      <c r="G1222">
        <f t="shared" si="38"/>
        <v>0.15325935478387645</v>
      </c>
      <c r="H1222">
        <f t="shared" si="39"/>
        <v>-1.8756236633934329</v>
      </c>
    </row>
    <row r="1223" spans="1:8" x14ac:dyDescent="0.25">
      <c r="A1223" s="4" t="s">
        <v>8</v>
      </c>
      <c r="B1223" s="5">
        <v>43226</v>
      </c>
      <c r="C1223" s="3">
        <v>30</v>
      </c>
      <c r="D1223" s="3">
        <v>681</v>
      </c>
      <c r="E1223" s="3">
        <v>115116.504</v>
      </c>
      <c r="F1223">
        <f>VLOOKUP(YEAR(B1223),'Frozen Customer Counts'!A:B,2,FALSE)</f>
        <v>917739</v>
      </c>
      <c r="G1223">
        <f t="shared" si="38"/>
        <v>0.12543490469512575</v>
      </c>
      <c r="H1223">
        <f t="shared" si="39"/>
        <v>-2.0759683426635318</v>
      </c>
    </row>
    <row r="1224" spans="1:8" x14ac:dyDescent="0.25">
      <c r="A1224" s="4" t="s">
        <v>8</v>
      </c>
      <c r="B1224" s="5">
        <v>43227</v>
      </c>
      <c r="C1224" s="3">
        <v>33</v>
      </c>
      <c r="D1224" s="3">
        <v>863</v>
      </c>
      <c r="E1224" s="3">
        <v>97059.831000000006</v>
      </c>
      <c r="F1224">
        <f>VLOOKUP(YEAR(B1224),'Frozen Customer Counts'!A:B,2,FALSE)</f>
        <v>917739</v>
      </c>
      <c r="G1224">
        <f t="shared" si="38"/>
        <v>0.10575973234220187</v>
      </c>
      <c r="H1224">
        <f t="shared" si="39"/>
        <v>-2.2465854336856523</v>
      </c>
    </row>
    <row r="1225" spans="1:8" x14ac:dyDescent="0.25">
      <c r="A1225" s="4" t="s">
        <v>8</v>
      </c>
      <c r="B1225" s="5">
        <v>43228</v>
      </c>
      <c r="C1225" s="3">
        <v>38</v>
      </c>
      <c r="D1225" s="3">
        <v>1160</v>
      </c>
      <c r="E1225" s="3">
        <v>175309.71799999999</v>
      </c>
      <c r="F1225">
        <f>VLOOKUP(YEAR(B1225),'Frozen Customer Counts'!A:B,2,FALSE)</f>
        <v>917739</v>
      </c>
      <c r="G1225">
        <f t="shared" si="38"/>
        <v>0.19102350232473503</v>
      </c>
      <c r="H1225">
        <f t="shared" si="39"/>
        <v>-1.65535880968479</v>
      </c>
    </row>
    <row r="1226" spans="1:8" x14ac:dyDescent="0.25">
      <c r="A1226" s="4" t="s">
        <v>8</v>
      </c>
      <c r="B1226" s="5">
        <v>43229</v>
      </c>
      <c r="C1226" s="3">
        <v>21</v>
      </c>
      <c r="D1226" s="3">
        <v>708</v>
      </c>
      <c r="E1226" s="3">
        <v>101204.443</v>
      </c>
      <c r="F1226">
        <f>VLOOKUP(YEAR(B1226),'Frozen Customer Counts'!A:B,2,FALSE)</f>
        <v>917739</v>
      </c>
      <c r="G1226">
        <f t="shared" si="38"/>
        <v>0.11027584422150524</v>
      </c>
      <c r="H1226">
        <f t="shared" si="39"/>
        <v>-2.2047703774184857</v>
      </c>
    </row>
    <row r="1227" spans="1:8" x14ac:dyDescent="0.25">
      <c r="A1227" s="4" t="s">
        <v>8</v>
      </c>
      <c r="B1227" s="5">
        <v>43230</v>
      </c>
      <c r="C1227" s="3">
        <v>37</v>
      </c>
      <c r="D1227" s="3">
        <v>3108</v>
      </c>
      <c r="E1227" s="3">
        <v>232326.788</v>
      </c>
      <c r="F1227">
        <f>VLOOKUP(YEAR(B1227),'Frozen Customer Counts'!A:B,2,FALSE)</f>
        <v>917739</v>
      </c>
      <c r="G1227">
        <f t="shared" si="38"/>
        <v>0.25315126413936861</v>
      </c>
      <c r="H1227">
        <f t="shared" si="39"/>
        <v>-1.3737680869410469</v>
      </c>
    </row>
    <row r="1228" spans="1:8" x14ac:dyDescent="0.25">
      <c r="A1228" s="4" t="s">
        <v>8</v>
      </c>
      <c r="B1228" s="5">
        <v>43231</v>
      </c>
      <c r="C1228" s="3">
        <v>25</v>
      </c>
      <c r="D1228" s="3">
        <v>4576</v>
      </c>
      <c r="E1228" s="3">
        <v>684999.38300000015</v>
      </c>
      <c r="F1228">
        <f>VLOOKUP(YEAR(B1228),'Frozen Customer Counts'!A:B,2,FALSE)</f>
        <v>917739</v>
      </c>
      <c r="G1228">
        <f t="shared" si="38"/>
        <v>0.74639890317399626</v>
      </c>
      <c r="H1228">
        <f t="shared" si="39"/>
        <v>-0.29249509893829778</v>
      </c>
    </row>
    <row r="1229" spans="1:8" x14ac:dyDescent="0.25">
      <c r="A1229" s="4" t="s">
        <v>8</v>
      </c>
      <c r="B1229" s="5">
        <v>43232</v>
      </c>
      <c r="C1229" s="3">
        <v>40</v>
      </c>
      <c r="D1229" s="3">
        <v>5103</v>
      </c>
      <c r="E1229" s="3">
        <v>559626.51800000004</v>
      </c>
      <c r="F1229">
        <f>VLOOKUP(YEAR(B1229),'Frozen Customer Counts'!A:B,2,FALSE)</f>
        <v>917739</v>
      </c>
      <c r="G1229">
        <f t="shared" si="38"/>
        <v>0.60978831454258786</v>
      </c>
      <c r="H1229">
        <f t="shared" si="39"/>
        <v>-0.49464340738202733</v>
      </c>
    </row>
    <row r="1230" spans="1:8" x14ac:dyDescent="0.25">
      <c r="A1230" s="4" t="s">
        <v>8</v>
      </c>
      <c r="B1230" s="5">
        <v>43233</v>
      </c>
      <c r="C1230" s="3">
        <v>12</v>
      </c>
      <c r="D1230" s="3">
        <v>471</v>
      </c>
      <c r="E1230" s="3">
        <v>40339.703999999998</v>
      </c>
      <c r="F1230">
        <f>VLOOKUP(YEAR(B1230),'Frozen Customer Counts'!A:B,2,FALSE)</f>
        <v>917739</v>
      </c>
      <c r="G1230">
        <f t="shared" si="38"/>
        <v>4.3955529840183319E-2</v>
      </c>
      <c r="H1230">
        <f t="shared" si="39"/>
        <v>-3.1245768416011894</v>
      </c>
    </row>
    <row r="1231" spans="1:8" x14ac:dyDescent="0.25">
      <c r="A1231" s="4" t="s">
        <v>8</v>
      </c>
      <c r="B1231" s="5">
        <v>43234</v>
      </c>
      <c r="C1231" s="3">
        <v>33</v>
      </c>
      <c r="D1231" s="3">
        <v>2634</v>
      </c>
      <c r="E1231" s="3">
        <v>113180.34199999999</v>
      </c>
      <c r="F1231">
        <f>VLOOKUP(YEAR(B1231),'Frozen Customer Counts'!A:B,2,FALSE)</f>
        <v>917739</v>
      </c>
      <c r="G1231">
        <f t="shared" si="38"/>
        <v>0.12332519594350898</v>
      </c>
      <c r="H1231">
        <f t="shared" si="39"/>
        <v>-2.0929305430250893</v>
      </c>
    </row>
    <row r="1232" spans="1:8" x14ac:dyDescent="0.25">
      <c r="A1232" s="4" t="s">
        <v>8</v>
      </c>
      <c r="B1232" s="5">
        <v>43235</v>
      </c>
      <c r="C1232" s="3">
        <v>19</v>
      </c>
      <c r="D1232" s="3">
        <v>69</v>
      </c>
      <c r="E1232" s="3">
        <v>8105.6670000000004</v>
      </c>
      <c r="F1232">
        <f>VLOOKUP(YEAR(B1232),'Frozen Customer Counts'!A:B,2,FALSE)</f>
        <v>917739</v>
      </c>
      <c r="G1232">
        <f t="shared" si="38"/>
        <v>8.8322137339701158E-3</v>
      </c>
      <c r="H1232">
        <f t="shared" si="39"/>
        <v>-4.7293495897888853</v>
      </c>
    </row>
    <row r="1233" spans="1:8" x14ac:dyDescent="0.25">
      <c r="A1233" s="4" t="s">
        <v>8</v>
      </c>
      <c r="B1233" s="5">
        <v>43236</v>
      </c>
      <c r="C1233" s="3">
        <v>26</v>
      </c>
      <c r="D1233" s="3">
        <v>2960</v>
      </c>
      <c r="E1233" s="3">
        <v>335034.63300000003</v>
      </c>
      <c r="F1233">
        <f>VLOOKUP(YEAR(B1233),'Frozen Customer Counts'!A:B,2,FALSE)</f>
        <v>917739</v>
      </c>
      <c r="G1233">
        <f t="shared" si="38"/>
        <v>0.36506526692229496</v>
      </c>
      <c r="H1233">
        <f t="shared" si="39"/>
        <v>-1.0076791278991317</v>
      </c>
    </row>
    <row r="1234" spans="1:8" x14ac:dyDescent="0.25">
      <c r="A1234" s="4" t="s">
        <v>8</v>
      </c>
      <c r="B1234" s="5">
        <v>43237</v>
      </c>
      <c r="C1234" s="3">
        <v>31</v>
      </c>
      <c r="D1234" s="3">
        <v>1092</v>
      </c>
      <c r="E1234" s="3">
        <v>116296.85199999998</v>
      </c>
      <c r="F1234">
        <f>VLOOKUP(YEAR(B1234),'Frozen Customer Counts'!A:B,2,FALSE)</f>
        <v>917739</v>
      </c>
      <c r="G1234">
        <f t="shared" si="38"/>
        <v>0.12672105249967583</v>
      </c>
      <c r="H1234">
        <f t="shared" si="39"/>
        <v>-2.0657670452396877</v>
      </c>
    </row>
    <row r="1235" spans="1:8" x14ac:dyDescent="0.25">
      <c r="A1235" s="4" t="s">
        <v>8</v>
      </c>
      <c r="B1235" s="5">
        <v>43238</v>
      </c>
      <c r="C1235" s="3">
        <v>24</v>
      </c>
      <c r="D1235" s="3">
        <v>1102</v>
      </c>
      <c r="E1235" s="3">
        <v>129305.71300000002</v>
      </c>
      <c r="F1235">
        <f>VLOOKUP(YEAR(B1235),'Frozen Customer Counts'!A:B,2,FALSE)</f>
        <v>917739</v>
      </c>
      <c r="G1235">
        <f t="shared" si="38"/>
        <v>0.14089595516808157</v>
      </c>
      <c r="H1235">
        <f t="shared" si="39"/>
        <v>-1.9597335676004071</v>
      </c>
    </row>
    <row r="1236" spans="1:8" x14ac:dyDescent="0.25">
      <c r="A1236" s="4" t="s">
        <v>8</v>
      </c>
      <c r="B1236" s="5">
        <v>43239</v>
      </c>
      <c r="C1236" s="3">
        <v>28</v>
      </c>
      <c r="D1236" s="3">
        <v>1212</v>
      </c>
      <c r="E1236" s="3">
        <v>174528.03300000005</v>
      </c>
      <c r="F1236">
        <f>VLOOKUP(YEAR(B1236),'Frozen Customer Counts'!A:B,2,FALSE)</f>
        <v>917739</v>
      </c>
      <c r="G1236">
        <f t="shared" si="38"/>
        <v>0.19017175144567253</v>
      </c>
      <c r="H1236">
        <f t="shared" si="39"/>
        <v>-1.6598276601656767</v>
      </c>
    </row>
    <row r="1237" spans="1:8" x14ac:dyDescent="0.25">
      <c r="A1237" s="4" t="s">
        <v>8</v>
      </c>
      <c r="B1237" s="5">
        <v>43240</v>
      </c>
      <c r="C1237" s="3">
        <v>35</v>
      </c>
      <c r="D1237" s="3">
        <v>517</v>
      </c>
      <c r="E1237" s="3">
        <v>67170.333999999988</v>
      </c>
      <c r="F1237">
        <f>VLOOKUP(YEAR(B1237),'Frozen Customer Counts'!A:B,2,FALSE)</f>
        <v>917739</v>
      </c>
      <c r="G1237">
        <f t="shared" si="38"/>
        <v>7.3191107711451722E-2</v>
      </c>
      <c r="H1237">
        <f t="shared" si="39"/>
        <v>-2.6146813447458377</v>
      </c>
    </row>
    <row r="1238" spans="1:8" x14ac:dyDescent="0.25">
      <c r="A1238" s="4" t="s">
        <v>8</v>
      </c>
      <c r="B1238" s="5">
        <v>43241</v>
      </c>
      <c r="C1238" s="3">
        <v>36</v>
      </c>
      <c r="D1238" s="3">
        <v>2144</v>
      </c>
      <c r="E1238" s="3">
        <v>151908.75899999999</v>
      </c>
      <c r="F1238">
        <f>VLOOKUP(YEAR(B1238),'Frozen Customer Counts'!A:B,2,FALSE)</f>
        <v>917739</v>
      </c>
      <c r="G1238">
        <f t="shared" si="38"/>
        <v>0.16552501201321942</v>
      </c>
      <c r="H1238">
        <f t="shared" si="39"/>
        <v>-1.7986329655947646</v>
      </c>
    </row>
    <row r="1239" spans="1:8" x14ac:dyDescent="0.25">
      <c r="A1239" s="4" t="s">
        <v>8</v>
      </c>
      <c r="B1239" s="5">
        <v>43242</v>
      </c>
      <c r="C1239" s="3">
        <v>21</v>
      </c>
      <c r="D1239" s="3">
        <v>506</v>
      </c>
      <c r="E1239" s="3">
        <v>48231.383000000002</v>
      </c>
      <c r="F1239">
        <f>VLOOKUP(YEAR(B1239),'Frozen Customer Counts'!A:B,2,FALSE)</f>
        <v>917739</v>
      </c>
      <c r="G1239">
        <f t="shared" si="38"/>
        <v>5.2554574884580478E-2</v>
      </c>
      <c r="H1239">
        <f t="shared" si="39"/>
        <v>-2.9459031277019463</v>
      </c>
    </row>
    <row r="1240" spans="1:8" x14ac:dyDescent="0.25">
      <c r="A1240" s="4" t="s">
        <v>8</v>
      </c>
      <c r="B1240" s="5">
        <v>43243</v>
      </c>
      <c r="C1240" s="3">
        <v>30</v>
      </c>
      <c r="D1240" s="3">
        <v>4961</v>
      </c>
      <c r="E1240" s="3">
        <v>162911.52500000002</v>
      </c>
      <c r="F1240">
        <f>VLOOKUP(YEAR(B1240),'Frozen Customer Counts'!A:B,2,FALSE)</f>
        <v>917739</v>
      </c>
      <c r="G1240">
        <f t="shared" si="38"/>
        <v>0.17751400452634139</v>
      </c>
      <c r="H1240">
        <f t="shared" si="39"/>
        <v>-1.728705774439057</v>
      </c>
    </row>
    <row r="1241" spans="1:8" x14ac:dyDescent="0.25">
      <c r="A1241" s="4" t="s">
        <v>8</v>
      </c>
      <c r="B1241" s="5">
        <v>43244</v>
      </c>
      <c r="C1241" s="3">
        <v>28</v>
      </c>
      <c r="D1241" s="3">
        <v>4071</v>
      </c>
      <c r="E1241" s="3">
        <v>259653.93000000002</v>
      </c>
      <c r="F1241">
        <f>VLOOKUP(YEAR(B1241),'Frozen Customer Counts'!A:B,2,FALSE)</f>
        <v>917739</v>
      </c>
      <c r="G1241">
        <f t="shared" si="38"/>
        <v>0.2829278585741698</v>
      </c>
      <c r="H1241">
        <f t="shared" si="39"/>
        <v>-1.2625633305347306</v>
      </c>
    </row>
    <row r="1242" spans="1:8" x14ac:dyDescent="0.25">
      <c r="A1242" s="4" t="s">
        <v>8</v>
      </c>
      <c r="B1242" s="5">
        <v>43245</v>
      </c>
      <c r="C1242" s="3">
        <v>27</v>
      </c>
      <c r="D1242" s="3">
        <v>2061</v>
      </c>
      <c r="E1242" s="3">
        <v>276098.59499999997</v>
      </c>
      <c r="F1242">
        <f>VLOOKUP(YEAR(B1242),'Frozen Customer Counts'!A:B,2,FALSE)</f>
        <v>917739</v>
      </c>
      <c r="G1242">
        <f t="shared" si="38"/>
        <v>0.3008465315302063</v>
      </c>
      <c r="H1242">
        <f t="shared" si="39"/>
        <v>-1.2011550062829948</v>
      </c>
    </row>
    <row r="1243" spans="1:8" x14ac:dyDescent="0.25">
      <c r="A1243" s="4" t="s">
        <v>8</v>
      </c>
      <c r="B1243" s="5">
        <v>43246</v>
      </c>
      <c r="C1243" s="3">
        <v>17</v>
      </c>
      <c r="D1243" s="3">
        <v>1771</v>
      </c>
      <c r="E1243" s="3">
        <v>170595.98299999998</v>
      </c>
      <c r="F1243">
        <f>VLOOKUP(YEAR(B1243),'Frozen Customer Counts'!A:B,2,FALSE)</f>
        <v>917739</v>
      </c>
      <c r="G1243">
        <f t="shared" si="38"/>
        <v>0.18588725443726373</v>
      </c>
      <c r="H1243">
        <f t="shared" si="39"/>
        <v>-1.6826149479969819</v>
      </c>
    </row>
    <row r="1244" spans="1:8" x14ac:dyDescent="0.25">
      <c r="A1244" s="4" t="s">
        <v>8</v>
      </c>
      <c r="B1244" s="5">
        <v>43247</v>
      </c>
      <c r="C1244" s="3">
        <v>28</v>
      </c>
      <c r="D1244" s="3">
        <v>1231</v>
      </c>
      <c r="E1244" s="3">
        <v>160477.53099999999</v>
      </c>
      <c r="F1244">
        <f>VLOOKUP(YEAR(B1244),'Frozen Customer Counts'!A:B,2,FALSE)</f>
        <v>917739</v>
      </c>
      <c r="G1244">
        <f t="shared" si="38"/>
        <v>0.17486184089376172</v>
      </c>
      <c r="H1244">
        <f t="shared" si="39"/>
        <v>-1.7437590974696329</v>
      </c>
    </row>
    <row r="1245" spans="1:8" x14ac:dyDescent="0.25">
      <c r="A1245" s="4" t="s">
        <v>8</v>
      </c>
      <c r="B1245" s="5">
        <v>43248</v>
      </c>
      <c r="C1245" s="3">
        <v>26</v>
      </c>
      <c r="D1245" s="3">
        <v>393</v>
      </c>
      <c r="E1245" s="3">
        <v>50602.69999999999</v>
      </c>
      <c r="F1245">
        <f>VLOOKUP(YEAR(B1245),'Frozen Customer Counts'!A:B,2,FALSE)</f>
        <v>917739</v>
      </c>
      <c r="G1245">
        <f t="shared" si="38"/>
        <v>5.5138443500821026E-2</v>
      </c>
      <c r="H1245">
        <f t="shared" si="39"/>
        <v>-2.897908101916554</v>
      </c>
    </row>
    <row r="1246" spans="1:8" x14ac:dyDescent="0.25">
      <c r="A1246" s="4" t="s">
        <v>8</v>
      </c>
      <c r="B1246" s="5">
        <v>43249</v>
      </c>
      <c r="C1246" s="3">
        <v>31</v>
      </c>
      <c r="D1246" s="3">
        <v>1679</v>
      </c>
      <c r="E1246" s="3">
        <v>259339.717</v>
      </c>
      <c r="F1246">
        <f>VLOOKUP(YEAR(B1246),'Frozen Customer Counts'!A:B,2,FALSE)</f>
        <v>917739</v>
      </c>
      <c r="G1246">
        <f t="shared" si="38"/>
        <v>0.28258548127517735</v>
      </c>
      <c r="H1246">
        <f t="shared" si="39"/>
        <v>-1.2637741855816358</v>
      </c>
    </row>
    <row r="1247" spans="1:8" x14ac:dyDescent="0.25">
      <c r="A1247" s="4" t="s">
        <v>8</v>
      </c>
      <c r="B1247" s="5">
        <v>43250</v>
      </c>
      <c r="C1247" s="3">
        <v>42</v>
      </c>
      <c r="D1247" s="3">
        <v>7784</v>
      </c>
      <c r="E1247" s="3">
        <v>749764.7429999999</v>
      </c>
      <c r="F1247">
        <f>VLOOKUP(YEAR(B1247),'Frozen Customer Counts'!A:B,2,FALSE)</f>
        <v>917739</v>
      </c>
      <c r="G1247">
        <f t="shared" si="38"/>
        <v>0.81696946844364238</v>
      </c>
      <c r="H1247">
        <f t="shared" si="39"/>
        <v>-0.20215355514644132</v>
      </c>
    </row>
    <row r="1248" spans="1:8" x14ac:dyDescent="0.25">
      <c r="A1248" s="4" t="s">
        <v>8</v>
      </c>
      <c r="B1248" s="5">
        <v>43251</v>
      </c>
      <c r="C1248" s="3">
        <v>46</v>
      </c>
      <c r="D1248" s="3">
        <v>3983</v>
      </c>
      <c r="E1248" s="3">
        <v>196270.524</v>
      </c>
      <c r="F1248">
        <f>VLOOKUP(YEAR(B1248),'Frozen Customer Counts'!A:B,2,FALSE)</f>
        <v>917739</v>
      </c>
      <c r="G1248">
        <f t="shared" si="38"/>
        <v>0.21386311794529816</v>
      </c>
      <c r="H1248">
        <f t="shared" si="39"/>
        <v>-1.5424191043841533</v>
      </c>
    </row>
    <row r="1249" spans="1:8" x14ac:dyDescent="0.25">
      <c r="A1249" s="4" t="s">
        <v>8</v>
      </c>
      <c r="B1249" s="5">
        <v>43252</v>
      </c>
      <c r="C1249" s="3">
        <v>33</v>
      </c>
      <c r="D1249" s="3">
        <v>3618</v>
      </c>
      <c r="E1249" s="3">
        <v>375666.75700000004</v>
      </c>
      <c r="F1249">
        <f>VLOOKUP(YEAR(B1249),'Frozen Customer Counts'!A:B,2,FALSE)</f>
        <v>917739</v>
      </c>
      <c r="G1249">
        <f t="shared" si="38"/>
        <v>0.4093394276586263</v>
      </c>
      <c r="H1249">
        <f t="shared" si="39"/>
        <v>-0.89321057063715081</v>
      </c>
    </row>
    <row r="1250" spans="1:8" x14ac:dyDescent="0.25">
      <c r="A1250" s="4" t="s">
        <v>8</v>
      </c>
      <c r="B1250" s="5">
        <v>43253</v>
      </c>
      <c r="C1250" s="3">
        <v>26</v>
      </c>
      <c r="D1250" s="3">
        <v>6307</v>
      </c>
      <c r="E1250" s="3">
        <v>232815.084</v>
      </c>
      <c r="F1250">
        <f>VLOOKUP(YEAR(B1250),'Frozen Customer Counts'!A:B,2,FALSE)</f>
        <v>917739</v>
      </c>
      <c r="G1250">
        <f t="shared" si="38"/>
        <v>0.25368332826653328</v>
      </c>
      <c r="H1250">
        <f t="shared" si="39"/>
        <v>-1.3716685288975035</v>
      </c>
    </row>
    <row r="1251" spans="1:8" x14ac:dyDescent="0.25">
      <c r="A1251" s="4" t="s">
        <v>8</v>
      </c>
      <c r="B1251" s="5">
        <v>43254</v>
      </c>
      <c r="C1251" s="3">
        <v>30</v>
      </c>
      <c r="D1251" s="3">
        <v>3763</v>
      </c>
      <c r="E1251" s="3">
        <v>359779.01699999993</v>
      </c>
      <c r="F1251">
        <f>VLOOKUP(YEAR(B1251),'Frozen Customer Counts'!A:B,2,FALSE)</f>
        <v>917739</v>
      </c>
      <c r="G1251">
        <f t="shared" si="38"/>
        <v>0.39202759935014198</v>
      </c>
      <c r="H1251">
        <f t="shared" si="39"/>
        <v>-0.93642303516463199</v>
      </c>
    </row>
    <row r="1252" spans="1:8" x14ac:dyDescent="0.25">
      <c r="A1252" s="4" t="s">
        <v>8</v>
      </c>
      <c r="B1252" s="5">
        <v>43255</v>
      </c>
      <c r="C1252" s="3">
        <v>55</v>
      </c>
      <c r="D1252" s="3">
        <v>4184</v>
      </c>
      <c r="E1252" s="3">
        <v>838042.54399999999</v>
      </c>
      <c r="F1252">
        <f>VLOOKUP(YEAR(B1252),'Frozen Customer Counts'!A:B,2,FALSE)</f>
        <v>917739</v>
      </c>
      <c r="G1252">
        <f t="shared" si="38"/>
        <v>0.91315999864885333</v>
      </c>
      <c r="H1252">
        <f t="shared" si="39"/>
        <v>-9.0844168780364012E-2</v>
      </c>
    </row>
    <row r="1253" spans="1:8" x14ac:dyDescent="0.25">
      <c r="A1253" s="4" t="s">
        <v>8</v>
      </c>
      <c r="B1253" s="5">
        <v>43256</v>
      </c>
      <c r="C1253" s="3">
        <v>43</v>
      </c>
      <c r="D1253" s="3">
        <v>5416</v>
      </c>
      <c r="E1253" s="3">
        <v>760114.14300000004</v>
      </c>
      <c r="F1253">
        <f>VLOOKUP(YEAR(B1253),'Frozen Customer Counts'!A:B,2,FALSE)</f>
        <v>917739</v>
      </c>
      <c r="G1253">
        <f t="shared" si="38"/>
        <v>0.82824653087642575</v>
      </c>
      <c r="H1253">
        <f t="shared" si="39"/>
        <v>-0.18844442630903127</v>
      </c>
    </row>
    <row r="1254" spans="1:8" x14ac:dyDescent="0.25">
      <c r="A1254" s="4" t="s">
        <v>8</v>
      </c>
      <c r="B1254" s="5">
        <v>43257</v>
      </c>
      <c r="C1254" s="3">
        <v>28</v>
      </c>
      <c r="D1254" s="3">
        <v>1677</v>
      </c>
      <c r="E1254" s="3">
        <v>211503.69899999999</v>
      </c>
      <c r="F1254">
        <f>VLOOKUP(YEAR(B1254),'Frozen Customer Counts'!A:B,2,FALSE)</f>
        <v>917739</v>
      </c>
      <c r="G1254">
        <f t="shared" si="38"/>
        <v>0.23046170970177796</v>
      </c>
      <c r="H1254">
        <f t="shared" si="39"/>
        <v>-1.467670548775093</v>
      </c>
    </row>
    <row r="1255" spans="1:8" x14ac:dyDescent="0.25">
      <c r="A1255" s="4" t="s">
        <v>8</v>
      </c>
      <c r="B1255" s="5">
        <v>43258</v>
      </c>
      <c r="C1255" s="3">
        <v>29</v>
      </c>
      <c r="D1255" s="3">
        <v>439</v>
      </c>
      <c r="E1255" s="3">
        <v>61650.680999999997</v>
      </c>
      <c r="F1255">
        <f>VLOOKUP(YEAR(B1255),'Frozen Customer Counts'!A:B,2,FALSE)</f>
        <v>917739</v>
      </c>
      <c r="G1255">
        <f t="shared" si="38"/>
        <v>6.7176703834096615E-2</v>
      </c>
      <c r="H1255">
        <f t="shared" si="39"/>
        <v>-2.700428760692136</v>
      </c>
    </row>
    <row r="1256" spans="1:8" x14ac:dyDescent="0.25">
      <c r="A1256" s="4" t="s">
        <v>8</v>
      </c>
      <c r="B1256" s="5">
        <v>43259</v>
      </c>
      <c r="C1256" s="3">
        <v>27</v>
      </c>
      <c r="D1256" s="3">
        <v>1326</v>
      </c>
      <c r="E1256" s="3">
        <v>165740.87</v>
      </c>
      <c r="F1256">
        <f>VLOOKUP(YEAR(B1256),'Frozen Customer Counts'!A:B,2,FALSE)</f>
        <v>917739</v>
      </c>
      <c r="G1256">
        <f t="shared" si="38"/>
        <v>0.18059695621522023</v>
      </c>
      <c r="H1256">
        <f t="shared" si="39"/>
        <v>-1.7114874918776</v>
      </c>
    </row>
    <row r="1257" spans="1:8" x14ac:dyDescent="0.25">
      <c r="A1257" s="4" t="s">
        <v>8</v>
      </c>
      <c r="B1257" s="5">
        <v>43260</v>
      </c>
      <c r="C1257" s="3">
        <v>42</v>
      </c>
      <c r="D1257" s="3">
        <v>1116</v>
      </c>
      <c r="E1257" s="3">
        <v>227511.62</v>
      </c>
      <c r="F1257">
        <f>VLOOKUP(YEAR(B1257),'Frozen Customer Counts'!A:B,2,FALSE)</f>
        <v>917739</v>
      </c>
      <c r="G1257">
        <f t="shared" si="38"/>
        <v>0.24790449136410242</v>
      </c>
      <c r="H1257">
        <f t="shared" si="39"/>
        <v>-1.3947117224604904</v>
      </c>
    </row>
    <row r="1258" spans="1:8" x14ac:dyDescent="0.25">
      <c r="A1258" s="4" t="s">
        <v>8</v>
      </c>
      <c r="B1258" s="5">
        <v>43261</v>
      </c>
      <c r="C1258" s="3">
        <v>25</v>
      </c>
      <c r="D1258" s="3">
        <v>7210</v>
      </c>
      <c r="E1258" s="3">
        <v>462867.22399999999</v>
      </c>
      <c r="F1258">
        <f>VLOOKUP(YEAR(B1258),'Frozen Customer Counts'!A:B,2,FALSE)</f>
        <v>917739</v>
      </c>
      <c r="G1258">
        <f t="shared" si="38"/>
        <v>0.50435605765909475</v>
      </c>
      <c r="H1258">
        <f t="shared" si="39"/>
        <v>-0.68447279672940153</v>
      </c>
    </row>
    <row r="1259" spans="1:8" x14ac:dyDescent="0.25">
      <c r="A1259" s="4" t="s">
        <v>8</v>
      </c>
      <c r="B1259" s="5">
        <v>43262</v>
      </c>
      <c r="C1259" s="3">
        <v>41</v>
      </c>
      <c r="D1259" s="3">
        <v>1536</v>
      </c>
      <c r="E1259" s="3">
        <v>176409.28399999996</v>
      </c>
      <c r="F1259">
        <f>VLOOKUP(YEAR(B1259),'Frozen Customer Counts'!A:B,2,FALSE)</f>
        <v>917739</v>
      </c>
      <c r="G1259">
        <f t="shared" si="38"/>
        <v>0.19222162728183062</v>
      </c>
      <c r="H1259">
        <f t="shared" si="39"/>
        <v>-1.6491062638969425</v>
      </c>
    </row>
    <row r="1260" spans="1:8" x14ac:dyDescent="0.25">
      <c r="A1260" s="4" t="s">
        <v>8</v>
      </c>
      <c r="B1260" s="5">
        <v>43263</v>
      </c>
      <c r="C1260" s="3">
        <v>37</v>
      </c>
      <c r="D1260" s="3">
        <v>1163</v>
      </c>
      <c r="E1260" s="3">
        <v>143282.82800000004</v>
      </c>
      <c r="F1260">
        <f>VLOOKUP(YEAR(B1260),'Frozen Customer Counts'!A:B,2,FALSE)</f>
        <v>917739</v>
      </c>
      <c r="G1260">
        <f t="shared" si="38"/>
        <v>0.1561259007190498</v>
      </c>
      <c r="H1260">
        <f t="shared" si="39"/>
        <v>-1.8570925413357446</v>
      </c>
    </row>
    <row r="1261" spans="1:8" x14ac:dyDescent="0.25">
      <c r="A1261" s="4" t="s">
        <v>8</v>
      </c>
      <c r="B1261" s="5">
        <v>43264</v>
      </c>
      <c r="C1261" s="3">
        <v>47</v>
      </c>
      <c r="D1261" s="3">
        <v>1859</v>
      </c>
      <c r="E1261" s="3">
        <v>296114.27500000002</v>
      </c>
      <c r="F1261">
        <f>VLOOKUP(YEAR(B1261),'Frozen Customer Counts'!A:B,2,FALSE)</f>
        <v>917739</v>
      </c>
      <c r="G1261">
        <f t="shared" si="38"/>
        <v>0.32265630533299777</v>
      </c>
      <c r="H1261">
        <f t="shared" si="39"/>
        <v>-1.1311675924605451</v>
      </c>
    </row>
    <row r="1262" spans="1:8" x14ac:dyDescent="0.25">
      <c r="A1262" s="4" t="s">
        <v>8</v>
      </c>
      <c r="B1262" s="5">
        <v>43265</v>
      </c>
      <c r="C1262" s="3">
        <v>41</v>
      </c>
      <c r="D1262" s="3">
        <v>1497</v>
      </c>
      <c r="E1262" s="3">
        <v>414914.60200000001</v>
      </c>
      <c r="F1262">
        <f>VLOOKUP(YEAR(B1262),'Frozen Customer Counts'!A:B,2,FALSE)</f>
        <v>917739</v>
      </c>
      <c r="G1262">
        <f t="shared" si="38"/>
        <v>0.45210523035416389</v>
      </c>
      <c r="H1262">
        <f t="shared" si="39"/>
        <v>-0.7938403157280074</v>
      </c>
    </row>
    <row r="1263" spans="1:8" x14ac:dyDescent="0.25">
      <c r="A1263" s="4" t="s">
        <v>8</v>
      </c>
      <c r="B1263" s="5">
        <v>43266</v>
      </c>
      <c r="C1263" s="3">
        <v>29</v>
      </c>
      <c r="D1263" s="3">
        <v>1027</v>
      </c>
      <c r="E1263" s="3">
        <v>194325.83900000004</v>
      </c>
      <c r="F1263">
        <f>VLOOKUP(YEAR(B1263),'Frozen Customer Counts'!A:B,2,FALSE)</f>
        <v>917739</v>
      </c>
      <c r="G1263">
        <f t="shared" si="38"/>
        <v>0.21174412223954744</v>
      </c>
      <c r="H1263">
        <f t="shared" si="39"/>
        <v>-1.5523767038539003</v>
      </c>
    </row>
    <row r="1264" spans="1:8" x14ac:dyDescent="0.25">
      <c r="A1264" s="4" t="s">
        <v>8</v>
      </c>
      <c r="B1264" s="5">
        <v>43267</v>
      </c>
      <c r="C1264" s="3">
        <v>24</v>
      </c>
      <c r="D1264" s="3">
        <v>2787</v>
      </c>
      <c r="E1264" s="3">
        <v>337784.89600000001</v>
      </c>
      <c r="F1264">
        <f>VLOOKUP(YEAR(B1264),'Frozen Customer Counts'!A:B,2,FALSE)</f>
        <v>917739</v>
      </c>
      <c r="G1264">
        <f t="shared" si="38"/>
        <v>0.36806204814222782</v>
      </c>
      <c r="H1264">
        <f t="shared" si="39"/>
        <v>-0.99950374594397906</v>
      </c>
    </row>
    <row r="1265" spans="1:8" x14ac:dyDescent="0.25">
      <c r="A1265" s="4" t="s">
        <v>8</v>
      </c>
      <c r="B1265" s="5">
        <v>43268</v>
      </c>
      <c r="C1265" s="3">
        <v>26</v>
      </c>
      <c r="D1265" s="3">
        <v>675</v>
      </c>
      <c r="E1265" s="3">
        <v>125360.43300000003</v>
      </c>
      <c r="F1265">
        <f>VLOOKUP(YEAR(B1265),'Frozen Customer Counts'!A:B,2,FALSE)</f>
        <v>917739</v>
      </c>
      <c r="G1265">
        <f t="shared" si="38"/>
        <v>0.13659704229633921</v>
      </c>
      <c r="H1265">
        <f t="shared" si="39"/>
        <v>-1.9907199843760608</v>
      </c>
    </row>
    <row r="1266" spans="1:8" x14ac:dyDescent="0.25">
      <c r="A1266" s="4" t="s">
        <v>8</v>
      </c>
      <c r="B1266" s="5">
        <v>43269</v>
      </c>
      <c r="C1266" s="3">
        <v>47</v>
      </c>
      <c r="D1266" s="3">
        <v>807</v>
      </c>
      <c r="E1266" s="3">
        <v>106628.78</v>
      </c>
      <c r="F1266">
        <f>VLOOKUP(YEAR(B1266),'Frozen Customer Counts'!A:B,2,FALSE)</f>
        <v>917739</v>
      </c>
      <c r="G1266">
        <f t="shared" si="38"/>
        <v>0.11618638850479275</v>
      </c>
      <c r="H1266">
        <f t="shared" si="39"/>
        <v>-2.1525595799385489</v>
      </c>
    </row>
    <row r="1267" spans="1:8" x14ac:dyDescent="0.25">
      <c r="A1267" s="4" t="s">
        <v>8</v>
      </c>
      <c r="B1267" s="5">
        <v>43270</v>
      </c>
      <c r="C1267" s="3">
        <v>24</v>
      </c>
      <c r="D1267" s="3">
        <v>1610</v>
      </c>
      <c r="E1267" s="3">
        <v>244568.764</v>
      </c>
      <c r="F1267">
        <f>VLOOKUP(YEAR(B1267),'Frozen Customer Counts'!A:B,2,FALSE)</f>
        <v>917739</v>
      </c>
      <c r="G1267">
        <f t="shared" si="38"/>
        <v>0.26649054251807974</v>
      </c>
      <c r="H1267">
        <f t="shared" si="39"/>
        <v>-1.322416523742979</v>
      </c>
    </row>
    <row r="1268" spans="1:8" x14ac:dyDescent="0.25">
      <c r="A1268" s="4" t="s">
        <v>8</v>
      </c>
      <c r="B1268" s="5">
        <v>43271</v>
      </c>
      <c r="C1268" s="3">
        <v>38</v>
      </c>
      <c r="D1268" s="3">
        <v>1950</v>
      </c>
      <c r="E1268" s="3">
        <v>287686.11700000003</v>
      </c>
      <c r="F1268">
        <f>VLOOKUP(YEAR(B1268),'Frozen Customer Counts'!A:B,2,FALSE)</f>
        <v>917739</v>
      </c>
      <c r="G1268">
        <f t="shared" si="38"/>
        <v>0.31347269430633329</v>
      </c>
      <c r="H1268">
        <f t="shared" si="39"/>
        <v>-1.1600430222038727</v>
      </c>
    </row>
    <row r="1269" spans="1:8" x14ac:dyDescent="0.25">
      <c r="A1269" s="4" t="s">
        <v>8</v>
      </c>
      <c r="B1269" s="5">
        <v>43272</v>
      </c>
      <c r="C1269" s="3">
        <v>40</v>
      </c>
      <c r="D1269" s="3">
        <v>514</v>
      </c>
      <c r="E1269" s="3">
        <v>81751.800999999963</v>
      </c>
      <c r="F1269">
        <f>VLOOKUP(YEAR(B1269),'Frozen Customer Counts'!A:B,2,FALSE)</f>
        <v>917739</v>
      </c>
      <c r="G1269">
        <f t="shared" si="38"/>
        <v>8.9079576001455718E-2</v>
      </c>
      <c r="H1269">
        <f t="shared" si="39"/>
        <v>-2.4182251963544581</v>
      </c>
    </row>
    <row r="1270" spans="1:8" x14ac:dyDescent="0.25">
      <c r="A1270" s="4" t="s">
        <v>8</v>
      </c>
      <c r="B1270" s="5">
        <v>43273</v>
      </c>
      <c r="C1270" s="3">
        <v>34</v>
      </c>
      <c r="D1270" s="3">
        <v>4094</v>
      </c>
      <c r="E1270" s="3">
        <v>347766.06399999995</v>
      </c>
      <c r="F1270">
        <f>VLOOKUP(YEAR(B1270),'Frozen Customer Counts'!A:B,2,FALSE)</f>
        <v>917739</v>
      </c>
      <c r="G1270">
        <f t="shared" si="38"/>
        <v>0.37893787231445974</v>
      </c>
      <c r="H1270">
        <f t="shared" si="39"/>
        <v>-0.97038301262859272</v>
      </c>
    </row>
    <row r="1271" spans="1:8" x14ac:dyDescent="0.25">
      <c r="A1271" s="4" t="s">
        <v>8</v>
      </c>
      <c r="B1271" s="5">
        <v>43274</v>
      </c>
      <c r="C1271" s="3">
        <v>32</v>
      </c>
      <c r="D1271" s="3">
        <v>571</v>
      </c>
      <c r="E1271" s="3">
        <v>97931.118000000002</v>
      </c>
      <c r="F1271">
        <f>VLOOKUP(YEAR(B1271),'Frozen Customer Counts'!A:B,2,FALSE)</f>
        <v>917739</v>
      </c>
      <c r="G1271">
        <f t="shared" si="38"/>
        <v>0.10670911664427468</v>
      </c>
      <c r="H1271">
        <f t="shared" si="39"/>
        <v>-2.2376486824848749</v>
      </c>
    </row>
    <row r="1272" spans="1:8" x14ac:dyDescent="0.25">
      <c r="A1272" s="4" t="s">
        <v>8</v>
      </c>
      <c r="B1272" s="5">
        <v>43275</v>
      </c>
      <c r="C1272" s="3">
        <v>24</v>
      </c>
      <c r="D1272" s="3">
        <v>2081</v>
      </c>
      <c r="E1272" s="3">
        <v>444696.11599999992</v>
      </c>
      <c r="F1272">
        <f>VLOOKUP(YEAR(B1272),'Frozen Customer Counts'!A:B,2,FALSE)</f>
        <v>917739</v>
      </c>
      <c r="G1272">
        <f t="shared" si="38"/>
        <v>0.48455619299168928</v>
      </c>
      <c r="H1272">
        <f t="shared" si="39"/>
        <v>-0.7245218729696441</v>
      </c>
    </row>
    <row r="1273" spans="1:8" x14ac:dyDescent="0.25">
      <c r="A1273" s="4" t="s">
        <v>8</v>
      </c>
      <c r="B1273" s="5">
        <v>43276</v>
      </c>
      <c r="C1273" s="3">
        <v>28</v>
      </c>
      <c r="D1273" s="3">
        <v>3309</v>
      </c>
      <c r="E1273" s="3">
        <v>406708.26799999992</v>
      </c>
      <c r="F1273">
        <f>VLOOKUP(YEAR(B1273),'Frozen Customer Counts'!A:B,2,FALSE)</f>
        <v>917739</v>
      </c>
      <c r="G1273">
        <f t="shared" si="38"/>
        <v>0.443163326392362</v>
      </c>
      <c r="H1273">
        <f t="shared" si="39"/>
        <v>-0.81381689428246307</v>
      </c>
    </row>
    <row r="1274" spans="1:8" x14ac:dyDescent="0.25">
      <c r="A1274" s="4" t="s">
        <v>8</v>
      </c>
      <c r="B1274" s="5">
        <v>43277</v>
      </c>
      <c r="C1274" s="3">
        <v>48</v>
      </c>
      <c r="D1274" s="3">
        <v>9127</v>
      </c>
      <c r="E1274" s="3">
        <v>841652.26500000001</v>
      </c>
      <c r="F1274">
        <f>VLOOKUP(YEAR(B1274),'Frozen Customer Counts'!A:B,2,FALSE)</f>
        <v>917739</v>
      </c>
      <c r="G1274">
        <f t="shared" si="38"/>
        <v>0.9170932748853432</v>
      </c>
      <c r="H1274">
        <f t="shared" si="39"/>
        <v>-8.6546094466322207E-2</v>
      </c>
    </row>
    <row r="1275" spans="1:8" x14ac:dyDescent="0.25">
      <c r="A1275" s="4" t="s">
        <v>8</v>
      </c>
      <c r="B1275" s="5">
        <v>43278</v>
      </c>
      <c r="C1275" s="3">
        <v>45</v>
      </c>
      <c r="D1275" s="3">
        <v>7254</v>
      </c>
      <c r="E1275" s="3">
        <v>372820.56100000005</v>
      </c>
      <c r="F1275">
        <f>VLOOKUP(YEAR(B1275),'Frozen Customer Counts'!A:B,2,FALSE)</f>
        <v>917739</v>
      </c>
      <c r="G1275">
        <f t="shared" si="38"/>
        <v>0.40623811454019065</v>
      </c>
      <c r="H1275">
        <f t="shared" si="39"/>
        <v>-0.90081580228262381</v>
      </c>
    </row>
    <row r="1276" spans="1:8" x14ac:dyDescent="0.25">
      <c r="A1276" s="4" t="s">
        <v>8</v>
      </c>
      <c r="B1276" s="5">
        <v>43279</v>
      </c>
      <c r="C1276" s="3">
        <v>39</v>
      </c>
      <c r="D1276" s="3">
        <v>2640</v>
      </c>
      <c r="E1276" s="3">
        <v>224545.88199999995</v>
      </c>
      <c r="F1276">
        <f>VLOOKUP(YEAR(B1276),'Frozen Customer Counts'!A:B,2,FALSE)</f>
        <v>917739</v>
      </c>
      <c r="G1276">
        <f t="shared" si="38"/>
        <v>0.24467292116821879</v>
      </c>
      <c r="H1276">
        <f t="shared" si="39"/>
        <v>-1.4078329760046258</v>
      </c>
    </row>
    <row r="1277" spans="1:8" x14ac:dyDescent="0.25">
      <c r="A1277" s="4" t="s">
        <v>8</v>
      </c>
      <c r="B1277" s="5">
        <v>43280</v>
      </c>
      <c r="C1277" s="3">
        <v>22</v>
      </c>
      <c r="D1277" s="3">
        <v>311</v>
      </c>
      <c r="E1277" s="3">
        <v>43691.783000000003</v>
      </c>
      <c r="F1277">
        <f>VLOOKUP(YEAR(B1277),'Frozen Customer Counts'!A:B,2,FALSE)</f>
        <v>917739</v>
      </c>
      <c r="G1277">
        <f t="shared" si="38"/>
        <v>4.7608070486271158E-2</v>
      </c>
      <c r="H1277">
        <f t="shared" si="39"/>
        <v>-3.0447529840854992</v>
      </c>
    </row>
    <row r="1278" spans="1:8" x14ac:dyDescent="0.25">
      <c r="A1278" s="4" t="s">
        <v>8</v>
      </c>
      <c r="B1278" s="5">
        <v>43281</v>
      </c>
      <c r="C1278" s="3">
        <v>30</v>
      </c>
      <c r="D1278" s="3">
        <v>2984</v>
      </c>
      <c r="E1278" s="3">
        <v>303070.9879999999</v>
      </c>
      <c r="F1278">
        <f>VLOOKUP(YEAR(B1278),'Frozen Customer Counts'!A:B,2,FALSE)</f>
        <v>917739</v>
      </c>
      <c r="G1278">
        <f t="shared" si="38"/>
        <v>0.33023657924529731</v>
      </c>
      <c r="H1278">
        <f t="shared" si="39"/>
        <v>-1.1079459745726092</v>
      </c>
    </row>
    <row r="1279" spans="1:8" x14ac:dyDescent="0.25">
      <c r="A1279" s="4" t="s">
        <v>8</v>
      </c>
      <c r="B1279" s="5">
        <v>43282</v>
      </c>
      <c r="C1279" s="3">
        <v>16</v>
      </c>
      <c r="D1279" s="3">
        <v>235</v>
      </c>
      <c r="E1279" s="3">
        <v>96564.834000000003</v>
      </c>
      <c r="F1279">
        <f>VLOOKUP(YEAR(B1279),'Frozen Customer Counts'!A:B,2,FALSE)</f>
        <v>917739</v>
      </c>
      <c r="G1279">
        <f t="shared" si="38"/>
        <v>0.10522036657481049</v>
      </c>
      <c r="H1279">
        <f t="shared" si="39"/>
        <v>-2.2516983987964503</v>
      </c>
    </row>
    <row r="1280" spans="1:8" x14ac:dyDescent="0.25">
      <c r="A1280" s="4" t="s">
        <v>8</v>
      </c>
      <c r="B1280" s="5">
        <v>43283</v>
      </c>
      <c r="C1280" s="3">
        <v>48</v>
      </c>
      <c r="D1280" s="3">
        <v>3909</v>
      </c>
      <c r="E1280" s="3">
        <v>625292.92499999981</v>
      </c>
      <c r="F1280">
        <f>VLOOKUP(YEAR(B1280),'Frozen Customer Counts'!A:B,2,FALSE)</f>
        <v>917739</v>
      </c>
      <c r="G1280">
        <f t="shared" si="38"/>
        <v>0.68134069163454947</v>
      </c>
      <c r="H1280">
        <f t="shared" si="39"/>
        <v>-0.38369281652995579</v>
      </c>
    </row>
    <row r="1281" spans="1:8" x14ac:dyDescent="0.25">
      <c r="A1281" s="4" t="s">
        <v>8</v>
      </c>
      <c r="B1281" s="5">
        <v>43284</v>
      </c>
      <c r="C1281" s="3">
        <v>70</v>
      </c>
      <c r="D1281" s="3">
        <v>4193</v>
      </c>
      <c r="E1281" s="3">
        <v>500133.52800000005</v>
      </c>
      <c r="F1281">
        <f>VLOOKUP(YEAR(B1281),'Frozen Customer Counts'!A:B,2,FALSE)</f>
        <v>917739</v>
      </c>
      <c r="G1281">
        <f t="shared" si="38"/>
        <v>0.54496270508281774</v>
      </c>
      <c r="H1281">
        <f t="shared" si="39"/>
        <v>-0.60703791770110482</v>
      </c>
    </row>
    <row r="1282" spans="1:8" x14ac:dyDescent="0.25">
      <c r="A1282" s="4" t="s">
        <v>8</v>
      </c>
      <c r="B1282" s="5">
        <v>43285</v>
      </c>
      <c r="C1282" s="3">
        <v>41</v>
      </c>
      <c r="D1282" s="3">
        <v>3750</v>
      </c>
      <c r="E1282" s="3">
        <v>279593.26699999999</v>
      </c>
      <c r="F1282">
        <f>VLOOKUP(YEAR(B1282),'Frozen Customer Counts'!A:B,2,FALSE)</f>
        <v>917739</v>
      </c>
      <c r="G1282">
        <f t="shared" si="38"/>
        <v>0.30465444641668271</v>
      </c>
      <c r="H1282">
        <f t="shared" si="39"/>
        <v>-1.1885771072302402</v>
      </c>
    </row>
    <row r="1283" spans="1:8" x14ac:dyDescent="0.25">
      <c r="A1283" s="4" t="s">
        <v>8</v>
      </c>
      <c r="B1283" s="5">
        <v>43286</v>
      </c>
      <c r="C1283" s="3">
        <v>67</v>
      </c>
      <c r="D1283" s="3">
        <v>1975</v>
      </c>
      <c r="E1283" s="3">
        <v>372212.86700000009</v>
      </c>
      <c r="F1283">
        <f>VLOOKUP(YEAR(B1283),'Frozen Customer Counts'!A:B,2,FALSE)</f>
        <v>917739</v>
      </c>
      <c r="G1283">
        <f t="shared" ref="G1283:G1346" si="40">E1283/F1283</f>
        <v>0.40557595024293408</v>
      </c>
      <c r="H1283">
        <f t="shared" ref="H1283:H1346" si="41">LN(G1283)</f>
        <v>-0.90244712273598349</v>
      </c>
    </row>
    <row r="1284" spans="1:8" x14ac:dyDescent="0.25">
      <c r="A1284" s="4" t="s">
        <v>8</v>
      </c>
      <c r="B1284" s="5">
        <v>43287</v>
      </c>
      <c r="C1284" s="3">
        <v>65</v>
      </c>
      <c r="D1284" s="3">
        <v>2616</v>
      </c>
      <c r="E1284" s="3">
        <v>509295.30699999997</v>
      </c>
      <c r="F1284">
        <f>VLOOKUP(YEAR(B1284),'Frozen Customer Counts'!A:B,2,FALSE)</f>
        <v>917739</v>
      </c>
      <c r="G1284">
        <f t="shared" si="40"/>
        <v>0.55494569479993761</v>
      </c>
      <c r="H1284">
        <f t="shared" si="41"/>
        <v>-0.58888501723037245</v>
      </c>
    </row>
    <row r="1285" spans="1:8" x14ac:dyDescent="0.25">
      <c r="A1285" s="4" t="s">
        <v>8</v>
      </c>
      <c r="B1285" s="5">
        <v>43288</v>
      </c>
      <c r="C1285" s="3">
        <v>52</v>
      </c>
      <c r="D1285" s="3">
        <v>392</v>
      </c>
      <c r="E1285" s="3">
        <v>72933.284</v>
      </c>
      <c r="F1285">
        <f>VLOOKUP(YEAR(B1285),'Frozen Customer Counts'!A:B,2,FALSE)</f>
        <v>917739</v>
      </c>
      <c r="G1285">
        <f t="shared" si="40"/>
        <v>7.947061637350053E-2</v>
      </c>
      <c r="H1285">
        <f t="shared" si="41"/>
        <v>-2.532367931007522</v>
      </c>
    </row>
    <row r="1286" spans="1:8" x14ac:dyDescent="0.25">
      <c r="A1286" s="4" t="s">
        <v>8</v>
      </c>
      <c r="B1286" s="5">
        <v>43289</v>
      </c>
      <c r="C1286" s="3">
        <v>70</v>
      </c>
      <c r="D1286" s="3">
        <v>7293</v>
      </c>
      <c r="E1286" s="3">
        <v>1054496.105</v>
      </c>
      <c r="F1286">
        <f>VLOOKUP(YEAR(B1286),'Frozen Customer Counts'!A:B,2,FALSE)</f>
        <v>917739</v>
      </c>
      <c r="G1286">
        <f t="shared" si="40"/>
        <v>1.1490152483440281</v>
      </c>
      <c r="H1286">
        <f t="shared" si="41"/>
        <v>0.13890526974812331</v>
      </c>
    </row>
    <row r="1287" spans="1:8" x14ac:dyDescent="0.25">
      <c r="A1287" s="4" t="s">
        <v>8</v>
      </c>
      <c r="B1287" s="5">
        <v>43290</v>
      </c>
      <c r="C1287" s="3">
        <v>68</v>
      </c>
      <c r="D1287" s="3">
        <v>5626</v>
      </c>
      <c r="E1287" s="3">
        <v>545660.52499999991</v>
      </c>
      <c r="F1287">
        <f>VLOOKUP(YEAR(B1287),'Frozen Customer Counts'!A:B,2,FALSE)</f>
        <v>917739</v>
      </c>
      <c r="G1287">
        <f t="shared" si="40"/>
        <v>0.59457048790560274</v>
      </c>
      <c r="H1287">
        <f t="shared" si="41"/>
        <v>-0.5199160031756509</v>
      </c>
    </row>
    <row r="1288" spans="1:8" x14ac:dyDescent="0.25">
      <c r="A1288" s="4" t="s">
        <v>8</v>
      </c>
      <c r="B1288" s="5">
        <v>43291</v>
      </c>
      <c r="C1288" s="3">
        <v>59</v>
      </c>
      <c r="D1288" s="3">
        <v>2517</v>
      </c>
      <c r="E1288" s="3">
        <v>373368.25099999993</v>
      </c>
      <c r="F1288">
        <f>VLOOKUP(YEAR(B1288),'Frozen Customer Counts'!A:B,2,FALSE)</f>
        <v>917739</v>
      </c>
      <c r="G1288">
        <f t="shared" si="40"/>
        <v>0.40683489641390408</v>
      </c>
      <c r="H1288">
        <f t="shared" si="41"/>
        <v>-0.89934783575848221</v>
      </c>
    </row>
    <row r="1289" spans="1:8" x14ac:dyDescent="0.25">
      <c r="A1289" s="4" t="s">
        <v>8</v>
      </c>
      <c r="B1289" s="5">
        <v>43292</v>
      </c>
      <c r="C1289" s="3">
        <v>67</v>
      </c>
      <c r="D1289" s="3">
        <v>4669</v>
      </c>
      <c r="E1289" s="3">
        <v>562894.04200000013</v>
      </c>
      <c r="F1289">
        <f>VLOOKUP(YEAR(B1289),'Frozen Customer Counts'!A:B,2,FALSE)</f>
        <v>917739</v>
      </c>
      <c r="G1289">
        <f t="shared" si="40"/>
        <v>0.61334872115056693</v>
      </c>
      <c r="H1289">
        <f t="shared" si="41"/>
        <v>-0.48882162852948885</v>
      </c>
    </row>
    <row r="1290" spans="1:8" x14ac:dyDescent="0.25">
      <c r="A1290" s="4" t="s">
        <v>8</v>
      </c>
      <c r="B1290" s="5">
        <v>43293</v>
      </c>
      <c r="C1290" s="3">
        <v>48</v>
      </c>
      <c r="D1290" s="3">
        <v>1292</v>
      </c>
      <c r="E1290" s="3">
        <v>203624.23199999996</v>
      </c>
      <c r="F1290">
        <f>VLOOKUP(YEAR(B1290),'Frozen Customer Counts'!A:B,2,FALSE)</f>
        <v>917739</v>
      </c>
      <c r="G1290">
        <f t="shared" si="40"/>
        <v>0.2218759712728782</v>
      </c>
      <c r="H1290">
        <f t="shared" si="41"/>
        <v>-1.5056367411941367</v>
      </c>
    </row>
    <row r="1291" spans="1:8" x14ac:dyDescent="0.25">
      <c r="A1291" s="4" t="s">
        <v>8</v>
      </c>
      <c r="B1291" s="5">
        <v>43294</v>
      </c>
      <c r="C1291" s="3">
        <v>50</v>
      </c>
      <c r="D1291" s="3">
        <v>3126</v>
      </c>
      <c r="E1291" s="3">
        <v>447148.61599999998</v>
      </c>
      <c r="F1291">
        <f>VLOOKUP(YEAR(B1291),'Frozen Customer Counts'!A:B,2,FALSE)</f>
        <v>917739</v>
      </c>
      <c r="G1291">
        <f t="shared" si="40"/>
        <v>0.48722852139878547</v>
      </c>
      <c r="H1291">
        <f t="shared" si="41"/>
        <v>-0.7190220228410148</v>
      </c>
    </row>
    <row r="1292" spans="1:8" x14ac:dyDescent="0.25">
      <c r="A1292" s="4" t="s">
        <v>8</v>
      </c>
      <c r="B1292" s="5">
        <v>43295</v>
      </c>
      <c r="C1292" s="3">
        <v>42</v>
      </c>
      <c r="D1292" s="3">
        <v>1118</v>
      </c>
      <c r="E1292" s="3">
        <v>152724.61600000004</v>
      </c>
      <c r="F1292">
        <f>VLOOKUP(YEAR(B1292),'Frozen Customer Counts'!A:B,2,FALSE)</f>
        <v>917739</v>
      </c>
      <c r="G1292">
        <f t="shared" si="40"/>
        <v>0.16641399787957148</v>
      </c>
      <c r="H1292">
        <f t="shared" si="41"/>
        <v>-1.7932766322606504</v>
      </c>
    </row>
    <row r="1293" spans="1:8" x14ac:dyDescent="0.25">
      <c r="A1293" s="4" t="s">
        <v>8</v>
      </c>
      <c r="B1293" s="5">
        <v>43296</v>
      </c>
      <c r="C1293" s="3">
        <v>29</v>
      </c>
      <c r="D1293" s="3">
        <v>656</v>
      </c>
      <c r="E1293" s="3">
        <v>144195.14600000001</v>
      </c>
      <c r="F1293">
        <f>VLOOKUP(YEAR(B1293),'Frozen Customer Counts'!A:B,2,FALSE)</f>
        <v>917739</v>
      </c>
      <c r="G1293">
        <f t="shared" si="40"/>
        <v>0.15711999381087652</v>
      </c>
      <c r="H1293">
        <f t="shared" si="41"/>
        <v>-1.850745473767043</v>
      </c>
    </row>
    <row r="1294" spans="1:8" x14ac:dyDescent="0.25">
      <c r="A1294" s="4" t="s">
        <v>8</v>
      </c>
      <c r="B1294" s="5">
        <v>43297</v>
      </c>
      <c r="C1294" s="3">
        <v>68</v>
      </c>
      <c r="D1294" s="3">
        <v>8300</v>
      </c>
      <c r="E1294" s="3">
        <v>1652974.2450000001</v>
      </c>
      <c r="F1294">
        <f>VLOOKUP(YEAR(B1294),'Frozen Customer Counts'!A:B,2,FALSE)</f>
        <v>917739</v>
      </c>
      <c r="G1294">
        <f t="shared" si="40"/>
        <v>1.8011376273646431</v>
      </c>
      <c r="H1294">
        <f t="shared" si="41"/>
        <v>0.58841848046720191</v>
      </c>
    </row>
    <row r="1295" spans="1:8" x14ac:dyDescent="0.25">
      <c r="A1295" s="4" t="s">
        <v>8</v>
      </c>
      <c r="B1295" s="5">
        <v>43298</v>
      </c>
      <c r="C1295" s="3">
        <v>80</v>
      </c>
      <c r="D1295" s="3">
        <v>7972</v>
      </c>
      <c r="E1295" s="3">
        <v>887241.03099999984</v>
      </c>
      <c r="F1295">
        <f>VLOOKUP(YEAR(B1295),'Frozen Customer Counts'!A:B,2,FALSE)</f>
        <v>917739</v>
      </c>
      <c r="G1295">
        <f t="shared" si="40"/>
        <v>0.9667683633364168</v>
      </c>
      <c r="H1295">
        <f t="shared" si="41"/>
        <v>-3.3796353757710701E-2</v>
      </c>
    </row>
    <row r="1296" spans="1:8" x14ac:dyDescent="0.25">
      <c r="A1296" s="4" t="s">
        <v>8</v>
      </c>
      <c r="B1296" s="5">
        <v>43299</v>
      </c>
      <c r="C1296" s="3">
        <v>44</v>
      </c>
      <c r="D1296" s="3">
        <v>6434</v>
      </c>
      <c r="E1296" s="3">
        <v>720805.16599999997</v>
      </c>
      <c r="F1296">
        <f>VLOOKUP(YEAR(B1296),'Frozen Customer Counts'!A:B,2,FALSE)</f>
        <v>917739</v>
      </c>
      <c r="G1296">
        <f t="shared" si="40"/>
        <v>0.78541411664972283</v>
      </c>
      <c r="H1296">
        <f t="shared" si="41"/>
        <v>-0.24154416316511959</v>
      </c>
    </row>
    <row r="1297" spans="1:8" x14ac:dyDescent="0.25">
      <c r="A1297" s="4" t="s">
        <v>8</v>
      </c>
      <c r="B1297" s="5">
        <v>43300</v>
      </c>
      <c r="C1297" s="3">
        <v>62</v>
      </c>
      <c r="D1297" s="3">
        <v>7874</v>
      </c>
      <c r="E1297" s="3">
        <v>792028.16300000018</v>
      </c>
      <c r="F1297">
        <f>VLOOKUP(YEAR(B1297),'Frozen Customer Counts'!A:B,2,FALSE)</f>
        <v>917739</v>
      </c>
      <c r="G1297">
        <f t="shared" si="40"/>
        <v>0.8630211454454918</v>
      </c>
      <c r="H1297">
        <f t="shared" si="41"/>
        <v>-0.14731608594454862</v>
      </c>
    </row>
    <row r="1298" spans="1:8" x14ac:dyDescent="0.25">
      <c r="A1298" s="4" t="s">
        <v>8</v>
      </c>
      <c r="B1298" s="5">
        <v>43301</v>
      </c>
      <c r="C1298" s="3">
        <v>49</v>
      </c>
      <c r="D1298" s="3">
        <v>739</v>
      </c>
      <c r="E1298" s="3">
        <v>93423.48599999999</v>
      </c>
      <c r="F1298">
        <f>VLOOKUP(YEAR(B1298),'Frozen Customer Counts'!A:B,2,FALSE)</f>
        <v>917739</v>
      </c>
      <c r="G1298">
        <f t="shared" si="40"/>
        <v>0.10179744567900023</v>
      </c>
      <c r="H1298">
        <f t="shared" si="41"/>
        <v>-2.284770266742397</v>
      </c>
    </row>
    <row r="1299" spans="1:8" x14ac:dyDescent="0.25">
      <c r="A1299" s="4" t="s">
        <v>8</v>
      </c>
      <c r="B1299" s="5">
        <v>43302</v>
      </c>
      <c r="C1299" s="3">
        <v>86</v>
      </c>
      <c r="D1299" s="3">
        <v>9198</v>
      </c>
      <c r="E1299" s="3">
        <v>2076818.1000000003</v>
      </c>
      <c r="F1299">
        <f>VLOOKUP(YEAR(B1299),'Frozen Customer Counts'!A:B,2,FALSE)</f>
        <v>917739</v>
      </c>
      <c r="G1299">
        <f t="shared" si="40"/>
        <v>2.2629724791035364</v>
      </c>
      <c r="H1299">
        <f t="shared" si="41"/>
        <v>0.81667920533288108</v>
      </c>
    </row>
    <row r="1300" spans="1:8" x14ac:dyDescent="0.25">
      <c r="A1300" s="4" t="s">
        <v>8</v>
      </c>
      <c r="B1300" s="5">
        <v>43303</v>
      </c>
      <c r="C1300" s="3">
        <v>62</v>
      </c>
      <c r="D1300" s="3">
        <v>4126</v>
      </c>
      <c r="E1300" s="3">
        <v>777454.51099999994</v>
      </c>
      <c r="F1300">
        <f>VLOOKUP(YEAR(B1300),'Frozen Customer Counts'!A:B,2,FALSE)</f>
        <v>917739</v>
      </c>
      <c r="G1300">
        <f t="shared" si="40"/>
        <v>0.84714119264845444</v>
      </c>
      <c r="H1300">
        <f t="shared" si="41"/>
        <v>-0.16588790088079988</v>
      </c>
    </row>
    <row r="1301" spans="1:8" x14ac:dyDescent="0.25">
      <c r="A1301" s="4" t="s">
        <v>8</v>
      </c>
      <c r="B1301" s="5">
        <v>43304</v>
      </c>
      <c r="C1301" s="3">
        <v>48</v>
      </c>
      <c r="D1301" s="3">
        <v>927</v>
      </c>
      <c r="E1301" s="3">
        <v>190961.31499999997</v>
      </c>
      <c r="F1301">
        <f>VLOOKUP(YEAR(B1301),'Frozen Customer Counts'!A:B,2,FALSE)</f>
        <v>917739</v>
      </c>
      <c r="G1301">
        <f t="shared" si="40"/>
        <v>0.20807802109314302</v>
      </c>
      <c r="H1301">
        <f t="shared" si="41"/>
        <v>-1.5698421682044239</v>
      </c>
    </row>
    <row r="1302" spans="1:8" x14ac:dyDescent="0.25">
      <c r="A1302" s="4" t="s">
        <v>8</v>
      </c>
      <c r="B1302" s="5">
        <v>43305</v>
      </c>
      <c r="C1302" s="3">
        <v>36</v>
      </c>
      <c r="D1302" s="3">
        <v>2011</v>
      </c>
      <c r="E1302" s="3">
        <v>416509.55199999991</v>
      </c>
      <c r="F1302">
        <f>VLOOKUP(YEAR(B1302),'Frozen Customer Counts'!A:B,2,FALSE)</f>
        <v>917739</v>
      </c>
      <c r="G1302">
        <f t="shared" si="40"/>
        <v>0.45384314276717008</v>
      </c>
      <c r="H1302">
        <f t="shared" si="41"/>
        <v>-0.79000364115268362</v>
      </c>
    </row>
    <row r="1303" spans="1:8" x14ac:dyDescent="0.25">
      <c r="A1303" s="4" t="s">
        <v>8</v>
      </c>
      <c r="B1303" s="5">
        <v>43306</v>
      </c>
      <c r="C1303" s="3">
        <v>52</v>
      </c>
      <c r="D1303" s="3">
        <v>1942</v>
      </c>
      <c r="E1303" s="3">
        <v>322809.58500000008</v>
      </c>
      <c r="F1303">
        <f>VLOOKUP(YEAR(B1303),'Frozen Customer Counts'!A:B,2,FALSE)</f>
        <v>917739</v>
      </c>
      <c r="G1303">
        <f t="shared" si="40"/>
        <v>0.35174443387499071</v>
      </c>
      <c r="H1303">
        <f t="shared" si="41"/>
        <v>-1.044850407206684</v>
      </c>
    </row>
    <row r="1304" spans="1:8" x14ac:dyDescent="0.25">
      <c r="A1304" s="4" t="s">
        <v>8</v>
      </c>
      <c r="B1304" s="5">
        <v>43307</v>
      </c>
      <c r="C1304" s="3">
        <v>36</v>
      </c>
      <c r="D1304" s="3">
        <v>938</v>
      </c>
      <c r="E1304" s="3">
        <v>181509.71000000002</v>
      </c>
      <c r="F1304">
        <f>VLOOKUP(YEAR(B1304),'Frozen Customer Counts'!A:B,2,FALSE)</f>
        <v>917739</v>
      </c>
      <c r="G1304">
        <f t="shared" si="40"/>
        <v>0.19777922699155209</v>
      </c>
      <c r="H1304">
        <f t="shared" si="41"/>
        <v>-1.6206038855736957</v>
      </c>
    </row>
    <row r="1305" spans="1:8" x14ac:dyDescent="0.25">
      <c r="A1305" s="4" t="s">
        <v>8</v>
      </c>
      <c r="B1305" s="5">
        <v>43308</v>
      </c>
      <c r="C1305" s="3">
        <v>54</v>
      </c>
      <c r="D1305" s="3">
        <v>887</v>
      </c>
      <c r="E1305" s="3">
        <v>131567.158</v>
      </c>
      <c r="F1305">
        <f>VLOOKUP(YEAR(B1305),'Frozen Customer Counts'!A:B,2,FALSE)</f>
        <v>917739</v>
      </c>
      <c r="G1305">
        <f t="shared" si="40"/>
        <v>0.14336010347168421</v>
      </c>
      <c r="H1305">
        <f t="shared" si="41"/>
        <v>-1.9423956079945872</v>
      </c>
    </row>
    <row r="1306" spans="1:8" x14ac:dyDescent="0.25">
      <c r="A1306" s="4" t="s">
        <v>8</v>
      </c>
      <c r="B1306" s="5">
        <v>43309</v>
      </c>
      <c r="C1306" s="3">
        <v>36</v>
      </c>
      <c r="D1306" s="3">
        <v>1277</v>
      </c>
      <c r="E1306" s="3">
        <v>199332.34899999996</v>
      </c>
      <c r="F1306">
        <f>VLOOKUP(YEAR(B1306),'Frozen Customer Counts'!A:B,2,FALSE)</f>
        <v>917739</v>
      </c>
      <c r="G1306">
        <f t="shared" si="40"/>
        <v>0.21719938784338463</v>
      </c>
      <c r="H1306">
        <f t="shared" si="41"/>
        <v>-1.5269395093269515</v>
      </c>
    </row>
    <row r="1307" spans="1:8" x14ac:dyDescent="0.25">
      <c r="A1307" s="4" t="s">
        <v>8</v>
      </c>
      <c r="B1307" s="5">
        <v>43310</v>
      </c>
      <c r="C1307" s="3">
        <v>43</v>
      </c>
      <c r="D1307" s="3">
        <v>1160</v>
      </c>
      <c r="E1307" s="3">
        <v>170496.25399999996</v>
      </c>
      <c r="F1307">
        <f>VLOOKUP(YEAR(B1307),'Frozen Customer Counts'!A:B,2,FALSE)</f>
        <v>917739</v>
      </c>
      <c r="G1307">
        <f t="shared" si="40"/>
        <v>0.18577858628651497</v>
      </c>
      <c r="H1307">
        <f t="shared" si="41"/>
        <v>-1.683199710662465</v>
      </c>
    </row>
    <row r="1308" spans="1:8" x14ac:dyDescent="0.25">
      <c r="A1308" s="4" t="s">
        <v>8</v>
      </c>
      <c r="B1308" s="5">
        <v>43311</v>
      </c>
      <c r="C1308" s="3">
        <v>54</v>
      </c>
      <c r="D1308" s="3">
        <v>3862</v>
      </c>
      <c r="E1308" s="3">
        <v>461135.815</v>
      </c>
      <c r="F1308">
        <f>VLOOKUP(YEAR(B1308),'Frozen Customer Counts'!A:B,2,FALSE)</f>
        <v>917739</v>
      </c>
      <c r="G1308">
        <f t="shared" si="40"/>
        <v>0.50246945482321226</v>
      </c>
      <c r="H1308">
        <f t="shared" si="41"/>
        <v>-0.68822042731794375</v>
      </c>
    </row>
    <row r="1309" spans="1:8" x14ac:dyDescent="0.25">
      <c r="A1309" s="4" t="s">
        <v>8</v>
      </c>
      <c r="B1309" s="5">
        <v>43312</v>
      </c>
      <c r="C1309" s="3">
        <v>37</v>
      </c>
      <c r="D1309" s="3">
        <v>2688</v>
      </c>
      <c r="E1309" s="3">
        <v>191728.73200000005</v>
      </c>
      <c r="F1309">
        <f>VLOOKUP(YEAR(B1309),'Frozen Customer Counts'!A:B,2,FALSE)</f>
        <v>917739</v>
      </c>
      <c r="G1309">
        <f t="shared" si="40"/>
        <v>0.20891422506834736</v>
      </c>
      <c r="H1309">
        <f t="shared" si="41"/>
        <v>-1.5658315176286137</v>
      </c>
    </row>
    <row r="1310" spans="1:8" x14ac:dyDescent="0.25">
      <c r="A1310" s="4" t="s">
        <v>8</v>
      </c>
      <c r="B1310" s="5">
        <v>43313</v>
      </c>
      <c r="C1310" s="3">
        <v>59</v>
      </c>
      <c r="D1310" s="3">
        <v>3876</v>
      </c>
      <c r="E1310" s="3">
        <v>616412.29499999969</v>
      </c>
      <c r="F1310">
        <f>VLOOKUP(YEAR(B1310),'Frozen Customer Counts'!A:B,2,FALSE)</f>
        <v>917739</v>
      </c>
      <c r="G1310">
        <f t="shared" si="40"/>
        <v>0.67166405154406617</v>
      </c>
      <c r="H1310">
        <f t="shared" si="41"/>
        <v>-0.39799698675982292</v>
      </c>
    </row>
    <row r="1311" spans="1:8" x14ac:dyDescent="0.25">
      <c r="A1311" s="4" t="s">
        <v>8</v>
      </c>
      <c r="B1311" s="5">
        <v>43314</v>
      </c>
      <c r="C1311" s="3">
        <v>50</v>
      </c>
      <c r="D1311" s="3">
        <v>3789</v>
      </c>
      <c r="E1311" s="3">
        <v>747005.31599999976</v>
      </c>
      <c r="F1311">
        <f>VLOOKUP(YEAR(B1311),'Frozen Customer Counts'!A:B,2,FALSE)</f>
        <v>917739</v>
      </c>
      <c r="G1311">
        <f t="shared" si="40"/>
        <v>0.81396270181391417</v>
      </c>
      <c r="H1311">
        <f t="shared" si="41"/>
        <v>-0.20584073489683208</v>
      </c>
    </row>
    <row r="1312" spans="1:8" x14ac:dyDescent="0.25">
      <c r="A1312" s="4" t="s">
        <v>8</v>
      </c>
      <c r="B1312" s="5">
        <v>43315</v>
      </c>
      <c r="C1312" s="3">
        <v>45</v>
      </c>
      <c r="D1312" s="3">
        <v>802</v>
      </c>
      <c r="E1312" s="3">
        <v>111541.91600000003</v>
      </c>
      <c r="F1312">
        <f>VLOOKUP(YEAR(B1312),'Frozen Customer Counts'!A:B,2,FALSE)</f>
        <v>917739</v>
      </c>
      <c r="G1312">
        <f t="shared" si="40"/>
        <v>0.12153991058459979</v>
      </c>
      <c r="H1312">
        <f t="shared" si="41"/>
        <v>-2.107512587962217</v>
      </c>
    </row>
    <row r="1313" spans="1:8" x14ac:dyDescent="0.25">
      <c r="A1313" s="4" t="s">
        <v>8</v>
      </c>
      <c r="B1313" s="5">
        <v>43316</v>
      </c>
      <c r="C1313" s="3">
        <v>28</v>
      </c>
      <c r="D1313" s="3">
        <v>1541</v>
      </c>
      <c r="E1313" s="3">
        <v>262012.31499999997</v>
      </c>
      <c r="F1313">
        <f>VLOOKUP(YEAR(B1313),'Frozen Customer Counts'!A:B,2,FALSE)</f>
        <v>917739</v>
      </c>
      <c r="G1313">
        <f t="shared" si="40"/>
        <v>0.28549763603813283</v>
      </c>
      <c r="H1313">
        <f t="shared" si="41"/>
        <v>-1.2535215299969447</v>
      </c>
    </row>
    <row r="1314" spans="1:8" x14ac:dyDescent="0.25">
      <c r="A1314" s="4" t="s">
        <v>8</v>
      </c>
      <c r="B1314" s="5">
        <v>43317</v>
      </c>
      <c r="C1314" s="3">
        <v>32</v>
      </c>
      <c r="D1314" s="3">
        <v>586</v>
      </c>
      <c r="E1314" s="3">
        <v>77288.835999999981</v>
      </c>
      <c r="F1314">
        <f>VLOOKUP(YEAR(B1314),'Frozen Customer Counts'!A:B,2,FALSE)</f>
        <v>917739</v>
      </c>
      <c r="G1314">
        <f t="shared" si="40"/>
        <v>8.421657573667457E-2</v>
      </c>
      <c r="H1314">
        <f t="shared" si="41"/>
        <v>-2.474363515627839</v>
      </c>
    </row>
    <row r="1315" spans="1:8" x14ac:dyDescent="0.25">
      <c r="A1315" s="4" t="s">
        <v>8</v>
      </c>
      <c r="B1315" s="5">
        <v>43318</v>
      </c>
      <c r="C1315" s="3">
        <v>52</v>
      </c>
      <c r="D1315" s="3">
        <v>1822</v>
      </c>
      <c r="E1315" s="3">
        <v>281021.11699999997</v>
      </c>
      <c r="F1315">
        <f>VLOOKUP(YEAR(B1315),'Frozen Customer Counts'!A:B,2,FALSE)</f>
        <v>917739</v>
      </c>
      <c r="G1315">
        <f t="shared" si="40"/>
        <v>0.30621028091864894</v>
      </c>
      <c r="H1315">
        <f t="shared" si="41"/>
        <v>-1.1834832204938326</v>
      </c>
    </row>
    <row r="1316" spans="1:8" x14ac:dyDescent="0.25">
      <c r="A1316" s="4" t="s">
        <v>8</v>
      </c>
      <c r="B1316" s="5">
        <v>43319</v>
      </c>
      <c r="C1316" s="3">
        <v>39</v>
      </c>
      <c r="D1316" s="3">
        <v>3001</v>
      </c>
      <c r="E1316" s="3">
        <v>446427.59700000013</v>
      </c>
      <c r="F1316">
        <f>VLOOKUP(YEAR(B1316),'Frozen Customer Counts'!A:B,2,FALSE)</f>
        <v>917739</v>
      </c>
      <c r="G1316">
        <f t="shared" si="40"/>
        <v>0.48644287428125005</v>
      </c>
      <c r="H1316">
        <f t="shared" si="41"/>
        <v>-0.72063580607738387</v>
      </c>
    </row>
    <row r="1317" spans="1:8" x14ac:dyDescent="0.25">
      <c r="A1317" s="4" t="s">
        <v>8</v>
      </c>
      <c r="B1317" s="5">
        <v>43320</v>
      </c>
      <c r="C1317" s="3">
        <v>33</v>
      </c>
      <c r="D1317" s="3">
        <v>6830</v>
      </c>
      <c r="E1317" s="3">
        <v>165982.45800000001</v>
      </c>
      <c r="F1317">
        <f>VLOOKUP(YEAR(B1317),'Frozen Customer Counts'!A:B,2,FALSE)</f>
        <v>917739</v>
      </c>
      <c r="G1317">
        <f t="shared" si="40"/>
        <v>0.1808601988146957</v>
      </c>
      <c r="H1317">
        <f t="shared" si="41"/>
        <v>-1.7100309283964068</v>
      </c>
    </row>
    <row r="1318" spans="1:8" x14ac:dyDescent="0.25">
      <c r="A1318" s="4" t="s">
        <v>8</v>
      </c>
      <c r="B1318" s="5">
        <v>43321</v>
      </c>
      <c r="C1318" s="3">
        <v>40</v>
      </c>
      <c r="D1318" s="3">
        <v>1100</v>
      </c>
      <c r="E1318" s="3">
        <v>202286.40100000001</v>
      </c>
      <c r="F1318">
        <f>VLOOKUP(YEAR(B1318),'Frozen Customer Counts'!A:B,2,FALSE)</f>
        <v>917739</v>
      </c>
      <c r="G1318">
        <f t="shared" si="40"/>
        <v>0.22041822457147403</v>
      </c>
      <c r="H1318">
        <f t="shared" si="41"/>
        <v>-1.5122285165035898</v>
      </c>
    </row>
    <row r="1319" spans="1:8" x14ac:dyDescent="0.25">
      <c r="A1319" s="4" t="s">
        <v>8</v>
      </c>
      <c r="B1319" s="5">
        <v>43322</v>
      </c>
      <c r="C1319" s="3">
        <v>34</v>
      </c>
      <c r="D1319" s="3">
        <v>719</v>
      </c>
      <c r="E1319" s="3">
        <v>132322.51600000003</v>
      </c>
      <c r="F1319">
        <f>VLOOKUP(YEAR(B1319),'Frozen Customer Counts'!A:B,2,FALSE)</f>
        <v>917739</v>
      </c>
      <c r="G1319">
        <f t="shared" si="40"/>
        <v>0.14418316754545685</v>
      </c>
      <c r="H1319">
        <f t="shared" si="41"/>
        <v>-1.9366707908653047</v>
      </c>
    </row>
    <row r="1320" spans="1:8" x14ac:dyDescent="0.25">
      <c r="A1320" s="4" t="s">
        <v>8</v>
      </c>
      <c r="B1320" s="5">
        <v>43323</v>
      </c>
      <c r="C1320" s="3">
        <v>39</v>
      </c>
      <c r="D1320" s="3">
        <v>3045</v>
      </c>
      <c r="E1320" s="3">
        <v>366833.73400000005</v>
      </c>
      <c r="F1320">
        <f>VLOOKUP(YEAR(B1320),'Frozen Customer Counts'!A:B,2,FALSE)</f>
        <v>917739</v>
      </c>
      <c r="G1320">
        <f t="shared" si="40"/>
        <v>0.39971466179382159</v>
      </c>
      <c r="H1320">
        <f t="shared" si="41"/>
        <v>-0.91700433194157616</v>
      </c>
    </row>
    <row r="1321" spans="1:8" x14ac:dyDescent="0.25">
      <c r="A1321" s="4" t="s">
        <v>8</v>
      </c>
      <c r="B1321" s="5">
        <v>43324</v>
      </c>
      <c r="C1321" s="3">
        <v>34</v>
      </c>
      <c r="D1321" s="3">
        <v>748</v>
      </c>
      <c r="E1321" s="3">
        <v>148915.77100000004</v>
      </c>
      <c r="F1321">
        <f>VLOOKUP(YEAR(B1321),'Frozen Customer Counts'!A:B,2,FALSE)</f>
        <v>917739</v>
      </c>
      <c r="G1321">
        <f t="shared" si="40"/>
        <v>0.16226374927947929</v>
      </c>
      <c r="H1321">
        <f t="shared" si="41"/>
        <v>-1.8185321856663745</v>
      </c>
    </row>
    <row r="1322" spans="1:8" x14ac:dyDescent="0.25">
      <c r="A1322" s="4" t="s">
        <v>8</v>
      </c>
      <c r="B1322" s="5">
        <v>43325</v>
      </c>
      <c r="C1322" s="3">
        <v>41</v>
      </c>
      <c r="D1322" s="3">
        <v>1224</v>
      </c>
      <c r="E1322" s="3">
        <v>171780.01800000004</v>
      </c>
      <c r="F1322">
        <f>VLOOKUP(YEAR(B1322),'Frozen Customer Counts'!A:B,2,FALSE)</f>
        <v>917739</v>
      </c>
      <c r="G1322">
        <f t="shared" si="40"/>
        <v>0.18717741972390847</v>
      </c>
      <c r="H1322">
        <f t="shared" si="41"/>
        <v>-1.6756983433469268</v>
      </c>
    </row>
    <row r="1323" spans="1:8" x14ac:dyDescent="0.25">
      <c r="A1323" s="4" t="s">
        <v>8</v>
      </c>
      <c r="B1323" s="5">
        <v>43326</v>
      </c>
      <c r="C1323" s="3">
        <v>51</v>
      </c>
      <c r="D1323" s="3">
        <v>5181</v>
      </c>
      <c r="E1323" s="3">
        <v>382956.58399999997</v>
      </c>
      <c r="F1323">
        <f>VLOOKUP(YEAR(B1323),'Frozen Customer Counts'!A:B,2,FALSE)</f>
        <v>917739</v>
      </c>
      <c r="G1323">
        <f t="shared" si="40"/>
        <v>0.41728267405002945</v>
      </c>
      <c r="H1323">
        <f t="shared" si="41"/>
        <v>-0.87399141141736447</v>
      </c>
    </row>
    <row r="1324" spans="1:8" x14ac:dyDescent="0.25">
      <c r="A1324" s="4" t="s">
        <v>8</v>
      </c>
      <c r="B1324" s="5">
        <v>43327</v>
      </c>
      <c r="C1324" s="3">
        <v>40</v>
      </c>
      <c r="D1324" s="3">
        <v>4519</v>
      </c>
      <c r="E1324" s="3">
        <v>290778.34200000006</v>
      </c>
      <c r="F1324">
        <f>VLOOKUP(YEAR(B1324),'Frozen Customer Counts'!A:B,2,FALSE)</f>
        <v>917739</v>
      </c>
      <c r="G1324">
        <f t="shared" si="40"/>
        <v>0.31684208909068923</v>
      </c>
      <c r="H1324">
        <f t="shared" si="41"/>
        <v>-1.1493517708883874</v>
      </c>
    </row>
    <row r="1325" spans="1:8" x14ac:dyDescent="0.25">
      <c r="A1325" s="4" t="s">
        <v>8</v>
      </c>
      <c r="B1325" s="5">
        <v>43328</v>
      </c>
      <c r="C1325" s="3">
        <v>33</v>
      </c>
      <c r="D1325" s="3">
        <v>1004</v>
      </c>
      <c r="E1325" s="3">
        <v>179143.48500000002</v>
      </c>
      <c r="F1325">
        <f>VLOOKUP(YEAR(B1325),'Frozen Customer Counts'!A:B,2,FALSE)</f>
        <v>917739</v>
      </c>
      <c r="G1325">
        <f t="shared" si="40"/>
        <v>0.19520090679376165</v>
      </c>
      <c r="H1325">
        <f t="shared" si="41"/>
        <v>-1.6337259595540905</v>
      </c>
    </row>
    <row r="1326" spans="1:8" x14ac:dyDescent="0.25">
      <c r="A1326" s="4" t="s">
        <v>8</v>
      </c>
      <c r="B1326" s="5">
        <v>43329</v>
      </c>
      <c r="C1326" s="3">
        <v>44</v>
      </c>
      <c r="D1326" s="3">
        <v>1363</v>
      </c>
      <c r="E1326" s="3">
        <v>221404.75000000003</v>
      </c>
      <c r="F1326">
        <f>VLOOKUP(YEAR(B1326),'Frozen Customer Counts'!A:B,2,FALSE)</f>
        <v>917739</v>
      </c>
      <c r="G1326">
        <f t="shared" si="40"/>
        <v>0.24125023563344267</v>
      </c>
      <c r="H1326">
        <f t="shared" si="41"/>
        <v>-1.4219205620445854</v>
      </c>
    </row>
    <row r="1327" spans="1:8" x14ac:dyDescent="0.25">
      <c r="A1327" s="4" t="s">
        <v>8</v>
      </c>
      <c r="B1327" s="5">
        <v>43330</v>
      </c>
      <c r="C1327" s="3">
        <v>24</v>
      </c>
      <c r="D1327" s="3">
        <v>867</v>
      </c>
      <c r="E1327" s="3">
        <v>135925.73300000001</v>
      </c>
      <c r="F1327">
        <f>VLOOKUP(YEAR(B1327),'Frozen Customer Counts'!A:B,2,FALSE)</f>
        <v>917739</v>
      </c>
      <c r="G1327">
        <f t="shared" si="40"/>
        <v>0.14810935679970014</v>
      </c>
      <c r="H1327">
        <f t="shared" si="41"/>
        <v>-1.9098043807729601</v>
      </c>
    </row>
    <row r="1328" spans="1:8" x14ac:dyDescent="0.25">
      <c r="A1328" s="4" t="s">
        <v>8</v>
      </c>
      <c r="B1328" s="5">
        <v>43331</v>
      </c>
      <c r="C1328" s="3">
        <v>42</v>
      </c>
      <c r="D1328" s="3">
        <v>16011</v>
      </c>
      <c r="E1328" s="3">
        <v>4702291.4319999991</v>
      </c>
      <c r="F1328">
        <f>VLOOKUP(YEAR(B1328),'Frozen Customer Counts'!A:B,2,FALSE)</f>
        <v>917739</v>
      </c>
      <c r="G1328">
        <f t="shared" si="40"/>
        <v>5.1237785819279766</v>
      </c>
      <c r="H1328">
        <f t="shared" si="41"/>
        <v>1.6338921711429744</v>
      </c>
    </row>
    <row r="1329" spans="1:8" x14ac:dyDescent="0.25">
      <c r="A1329" s="4" t="s">
        <v>8</v>
      </c>
      <c r="B1329" s="5">
        <v>43332</v>
      </c>
      <c r="C1329" s="3">
        <v>78</v>
      </c>
      <c r="D1329" s="3">
        <v>5136</v>
      </c>
      <c r="E1329" s="3">
        <v>631620.2840000001</v>
      </c>
      <c r="F1329">
        <f>VLOOKUP(YEAR(B1329),'Frozen Customer Counts'!A:B,2,FALSE)</f>
        <v>917739</v>
      </c>
      <c r="G1329">
        <f t="shared" si="40"/>
        <v>0.68823519976812586</v>
      </c>
      <c r="H1329">
        <f t="shared" si="41"/>
        <v>-0.37362463934156293</v>
      </c>
    </row>
    <row r="1330" spans="1:8" x14ac:dyDescent="0.25">
      <c r="A1330" s="4" t="s">
        <v>8</v>
      </c>
      <c r="B1330" s="5">
        <v>43333</v>
      </c>
      <c r="C1330" s="3">
        <v>66</v>
      </c>
      <c r="D1330" s="3">
        <v>3217</v>
      </c>
      <c r="E1330" s="3">
        <v>471440.27399999992</v>
      </c>
      <c r="F1330">
        <f>VLOOKUP(YEAR(B1330),'Frozen Customer Counts'!A:B,2,FALSE)</f>
        <v>917739</v>
      </c>
      <c r="G1330">
        <f t="shared" si="40"/>
        <v>0.51369754799567191</v>
      </c>
      <c r="H1330">
        <f t="shared" si="41"/>
        <v>-0.66612061474267015</v>
      </c>
    </row>
    <row r="1331" spans="1:8" x14ac:dyDescent="0.25">
      <c r="A1331" s="4" t="s">
        <v>8</v>
      </c>
      <c r="B1331" s="5">
        <v>43334</v>
      </c>
      <c r="C1331" s="3">
        <v>88</v>
      </c>
      <c r="D1331" s="3">
        <v>11136</v>
      </c>
      <c r="E1331" s="3">
        <v>823584.90499999991</v>
      </c>
      <c r="F1331">
        <f>VLOOKUP(YEAR(B1331),'Frozen Customer Counts'!A:B,2,FALSE)</f>
        <v>917739</v>
      </c>
      <c r="G1331">
        <f t="shared" si="40"/>
        <v>0.8974064576094074</v>
      </c>
      <c r="H1331">
        <f t="shared" si="41"/>
        <v>-0.10824638955639702</v>
      </c>
    </row>
    <row r="1332" spans="1:8" x14ac:dyDescent="0.25">
      <c r="A1332" s="4" t="s">
        <v>8</v>
      </c>
      <c r="B1332" s="5">
        <v>43335</v>
      </c>
      <c r="C1332" s="3">
        <v>44</v>
      </c>
      <c r="D1332" s="3">
        <v>676</v>
      </c>
      <c r="E1332" s="3">
        <v>88487.005000000005</v>
      </c>
      <c r="F1332">
        <f>VLOOKUP(YEAR(B1332),'Frozen Customer Counts'!A:B,2,FALSE)</f>
        <v>917739</v>
      </c>
      <c r="G1332">
        <f t="shared" si="40"/>
        <v>9.6418486083734045E-2</v>
      </c>
      <c r="H1332">
        <f t="shared" si="41"/>
        <v>-2.339057331395983</v>
      </c>
    </row>
    <row r="1333" spans="1:8" x14ac:dyDescent="0.25">
      <c r="A1333" s="4" t="s">
        <v>8</v>
      </c>
      <c r="B1333" s="5">
        <v>43336</v>
      </c>
      <c r="C1333" s="3">
        <v>46</v>
      </c>
      <c r="D1333" s="3">
        <v>932</v>
      </c>
      <c r="E1333" s="3">
        <v>111560.80200000003</v>
      </c>
      <c r="F1333">
        <f>VLOOKUP(YEAR(B1333),'Frozen Customer Counts'!A:B,2,FALSE)</f>
        <v>917739</v>
      </c>
      <c r="G1333">
        <f t="shared" si="40"/>
        <v>0.12156048942019466</v>
      </c>
      <c r="H1333">
        <f t="shared" si="41"/>
        <v>-2.1073432847801272</v>
      </c>
    </row>
    <row r="1334" spans="1:8" x14ac:dyDescent="0.25">
      <c r="A1334" s="4" t="s">
        <v>8</v>
      </c>
      <c r="B1334" s="5">
        <v>43337</v>
      </c>
      <c r="C1334" s="3">
        <v>29</v>
      </c>
      <c r="D1334" s="3">
        <v>5062</v>
      </c>
      <c r="E1334" s="3">
        <v>1264090.943</v>
      </c>
      <c r="F1334">
        <f>VLOOKUP(YEAR(B1334),'Frozen Customer Counts'!A:B,2,FALSE)</f>
        <v>917739</v>
      </c>
      <c r="G1334">
        <f t="shared" si="40"/>
        <v>1.377396997403401</v>
      </c>
      <c r="H1334">
        <f t="shared" si="41"/>
        <v>0.32019548422438676</v>
      </c>
    </row>
    <row r="1335" spans="1:8" x14ac:dyDescent="0.25">
      <c r="A1335" s="4" t="s">
        <v>8</v>
      </c>
      <c r="B1335" s="5">
        <v>43338</v>
      </c>
      <c r="C1335" s="3">
        <v>27</v>
      </c>
      <c r="D1335" s="3">
        <v>434</v>
      </c>
      <c r="E1335" s="3">
        <v>69139.332999999999</v>
      </c>
      <c r="F1335">
        <f>VLOOKUP(YEAR(B1335),'Frozen Customer Counts'!A:B,2,FALSE)</f>
        <v>917739</v>
      </c>
      <c r="G1335">
        <f t="shared" si="40"/>
        <v>7.5336596788411522E-2</v>
      </c>
      <c r="H1335">
        <f t="shared" si="41"/>
        <v>-2.5857892491161008</v>
      </c>
    </row>
    <row r="1336" spans="1:8" x14ac:dyDescent="0.25">
      <c r="A1336" s="4" t="s">
        <v>8</v>
      </c>
      <c r="B1336" s="5">
        <v>43339</v>
      </c>
      <c r="C1336" s="3">
        <v>33</v>
      </c>
      <c r="D1336" s="3">
        <v>843</v>
      </c>
      <c r="E1336" s="3">
        <v>143073.95699999999</v>
      </c>
      <c r="F1336">
        <f>VLOOKUP(YEAR(B1336),'Frozen Customer Counts'!A:B,2,FALSE)</f>
        <v>917739</v>
      </c>
      <c r="G1336">
        <f t="shared" si="40"/>
        <v>0.15589830768878732</v>
      </c>
      <c r="H1336">
        <f t="shared" si="41"/>
        <v>-1.8585513580845245</v>
      </c>
    </row>
    <row r="1337" spans="1:8" x14ac:dyDescent="0.25">
      <c r="A1337" s="4" t="s">
        <v>8</v>
      </c>
      <c r="B1337" s="5">
        <v>43340</v>
      </c>
      <c r="C1337" s="3">
        <v>43</v>
      </c>
      <c r="D1337" s="3">
        <v>9488</v>
      </c>
      <c r="E1337" s="3">
        <v>735610.75400000019</v>
      </c>
      <c r="F1337">
        <f>VLOOKUP(YEAR(B1337),'Frozen Customer Counts'!A:B,2,FALSE)</f>
        <v>917739</v>
      </c>
      <c r="G1337">
        <f t="shared" si="40"/>
        <v>0.80154679489484504</v>
      </c>
      <c r="H1337">
        <f t="shared" si="41"/>
        <v>-0.22121192448853919</v>
      </c>
    </row>
    <row r="1338" spans="1:8" x14ac:dyDescent="0.25">
      <c r="A1338" s="4" t="s">
        <v>8</v>
      </c>
      <c r="B1338" s="5">
        <v>43341</v>
      </c>
      <c r="C1338" s="3">
        <v>23</v>
      </c>
      <c r="D1338" s="3">
        <v>231</v>
      </c>
      <c r="E1338" s="3">
        <v>27092.951999999994</v>
      </c>
      <c r="F1338">
        <f>VLOOKUP(YEAR(B1338),'Frozen Customer Counts'!A:B,2,FALSE)</f>
        <v>917739</v>
      </c>
      <c r="G1338">
        <f t="shared" si="40"/>
        <v>2.9521412950740889E-2</v>
      </c>
      <c r="H1338">
        <f t="shared" si="41"/>
        <v>-3.5226394162103292</v>
      </c>
    </row>
    <row r="1339" spans="1:8" x14ac:dyDescent="0.25">
      <c r="A1339" s="4" t="s">
        <v>8</v>
      </c>
      <c r="B1339" s="5">
        <v>43342</v>
      </c>
      <c r="C1339" s="3">
        <v>30</v>
      </c>
      <c r="D1339" s="3">
        <v>741</v>
      </c>
      <c r="E1339" s="3">
        <v>115973.82000000002</v>
      </c>
      <c r="F1339">
        <f>VLOOKUP(YEAR(B1339),'Frozen Customer Counts'!A:B,2,FALSE)</f>
        <v>917739</v>
      </c>
      <c r="G1339">
        <f t="shared" si="40"/>
        <v>0.12636906571476206</v>
      </c>
      <c r="H1339">
        <f t="shared" si="41"/>
        <v>-2.0685485604907412</v>
      </c>
    </row>
    <row r="1340" spans="1:8" x14ac:dyDescent="0.25">
      <c r="A1340" s="4" t="s">
        <v>8</v>
      </c>
      <c r="B1340" s="5">
        <v>43343</v>
      </c>
      <c r="C1340" s="3">
        <v>36</v>
      </c>
      <c r="D1340" s="3">
        <v>1798</v>
      </c>
      <c r="E1340" s="3">
        <v>180892.95200000002</v>
      </c>
      <c r="F1340">
        <f>VLOOKUP(YEAR(B1340),'Frozen Customer Counts'!A:B,2,FALSE)</f>
        <v>917739</v>
      </c>
      <c r="G1340">
        <f t="shared" si="40"/>
        <v>0.19710718624794196</v>
      </c>
      <c r="H1340">
        <f t="shared" si="41"/>
        <v>-1.6240076055797275</v>
      </c>
    </row>
    <row r="1341" spans="1:8" x14ac:dyDescent="0.25">
      <c r="A1341" s="4" t="s">
        <v>8</v>
      </c>
      <c r="B1341" s="5">
        <v>43344</v>
      </c>
      <c r="C1341" s="3">
        <v>33</v>
      </c>
      <c r="D1341" s="3">
        <v>544</v>
      </c>
      <c r="E1341" s="3">
        <v>145936.46599999999</v>
      </c>
      <c r="F1341">
        <f>VLOOKUP(YEAR(B1341),'Frozen Customer Counts'!A:B,2,FALSE)</f>
        <v>917739</v>
      </c>
      <c r="G1341">
        <f t="shared" si="40"/>
        <v>0.15901739601346351</v>
      </c>
      <c r="H1341">
        <f t="shared" si="41"/>
        <v>-1.838741673856914</v>
      </c>
    </row>
    <row r="1342" spans="1:8" x14ac:dyDescent="0.25">
      <c r="A1342" s="4" t="s">
        <v>8</v>
      </c>
      <c r="B1342" s="5">
        <v>43345</v>
      </c>
      <c r="C1342" s="3">
        <v>26</v>
      </c>
      <c r="D1342" s="3">
        <v>7272</v>
      </c>
      <c r="E1342" s="3">
        <v>1691661.7810000002</v>
      </c>
      <c r="F1342">
        <f>VLOOKUP(YEAR(B1342),'Frozen Customer Counts'!A:B,2,FALSE)</f>
        <v>917739</v>
      </c>
      <c r="G1342">
        <f t="shared" si="40"/>
        <v>1.843292898089762</v>
      </c>
      <c r="H1342">
        <f t="shared" si="41"/>
        <v>0.61155359068869963</v>
      </c>
    </row>
    <row r="1343" spans="1:8" x14ac:dyDescent="0.25">
      <c r="A1343" s="4" t="s">
        <v>8</v>
      </c>
      <c r="B1343" s="5">
        <v>43346</v>
      </c>
      <c r="C1343" s="3">
        <v>23</v>
      </c>
      <c r="D1343" s="3">
        <v>1772</v>
      </c>
      <c r="E1343" s="3">
        <v>77967.733999999982</v>
      </c>
      <c r="F1343">
        <f>VLOOKUP(YEAR(B1343),'Frozen Customer Counts'!A:B,2,FALSE)</f>
        <v>917739</v>
      </c>
      <c r="G1343">
        <f t="shared" si="40"/>
        <v>8.4956326362941953E-2</v>
      </c>
      <c r="H1343">
        <f t="shared" si="41"/>
        <v>-2.4656179620309242</v>
      </c>
    </row>
    <row r="1344" spans="1:8" x14ac:dyDescent="0.25">
      <c r="A1344" s="4" t="s">
        <v>8</v>
      </c>
      <c r="B1344" s="5">
        <v>43347</v>
      </c>
      <c r="C1344" s="3">
        <v>35</v>
      </c>
      <c r="D1344" s="3">
        <v>1210</v>
      </c>
      <c r="E1344" s="3">
        <v>203343.465</v>
      </c>
      <c r="F1344">
        <f>VLOOKUP(YEAR(B1344),'Frozen Customer Counts'!A:B,2,FALSE)</f>
        <v>917739</v>
      </c>
      <c r="G1344">
        <f t="shared" si="40"/>
        <v>0.22157003788658866</v>
      </c>
      <c r="H1344">
        <f t="shared" si="41"/>
        <v>-1.507016541343458</v>
      </c>
    </row>
    <row r="1345" spans="1:8" x14ac:dyDescent="0.25">
      <c r="A1345" s="4" t="s">
        <v>8</v>
      </c>
      <c r="B1345" s="5">
        <v>43348</v>
      </c>
      <c r="C1345" s="3">
        <v>28</v>
      </c>
      <c r="D1345" s="3">
        <v>176</v>
      </c>
      <c r="E1345" s="3">
        <v>36323.936000000002</v>
      </c>
      <c r="F1345">
        <f>VLOOKUP(YEAR(B1345),'Frozen Customer Counts'!A:B,2,FALSE)</f>
        <v>917739</v>
      </c>
      <c r="G1345">
        <f t="shared" si="40"/>
        <v>3.9579810817672562E-2</v>
      </c>
      <c r="H1345">
        <f t="shared" si="41"/>
        <v>-3.2294361185646543</v>
      </c>
    </row>
    <row r="1346" spans="1:8" x14ac:dyDescent="0.25">
      <c r="A1346" s="4" t="s">
        <v>8</v>
      </c>
      <c r="B1346" s="5">
        <v>43349</v>
      </c>
      <c r="C1346" s="3">
        <v>32</v>
      </c>
      <c r="D1346" s="3">
        <v>2292</v>
      </c>
      <c r="E1346" s="3">
        <v>462215.43100000004</v>
      </c>
      <c r="F1346">
        <f>VLOOKUP(YEAR(B1346),'Frozen Customer Counts'!A:B,2,FALSE)</f>
        <v>917739</v>
      </c>
      <c r="G1346">
        <f t="shared" si="40"/>
        <v>0.50364584157369363</v>
      </c>
      <c r="H1346">
        <f t="shared" si="41"/>
        <v>-0.68588195320711443</v>
      </c>
    </row>
    <row r="1347" spans="1:8" x14ac:dyDescent="0.25">
      <c r="A1347" s="4" t="s">
        <v>8</v>
      </c>
      <c r="B1347" s="5">
        <v>43350</v>
      </c>
      <c r="C1347" s="3">
        <v>34</v>
      </c>
      <c r="D1347" s="3">
        <v>194</v>
      </c>
      <c r="E1347" s="3">
        <v>50745.032000000007</v>
      </c>
      <c r="F1347">
        <f>VLOOKUP(YEAR(B1347),'Frozen Customer Counts'!A:B,2,FALSE)</f>
        <v>917739</v>
      </c>
      <c r="G1347">
        <f t="shared" ref="G1347:G1410" si="42">E1347/F1347</f>
        <v>5.5293533346626879E-2</v>
      </c>
      <c r="H1347">
        <f t="shared" ref="H1347:H1410" si="43">LN(G1347)</f>
        <v>-2.8950993149656075</v>
      </c>
    </row>
    <row r="1348" spans="1:8" x14ac:dyDescent="0.25">
      <c r="A1348" s="4" t="s">
        <v>8</v>
      </c>
      <c r="B1348" s="5">
        <v>43351</v>
      </c>
      <c r="C1348" s="3">
        <v>30</v>
      </c>
      <c r="D1348" s="3">
        <v>6372</v>
      </c>
      <c r="E1348" s="3">
        <v>821705.21699999995</v>
      </c>
      <c r="F1348">
        <f>VLOOKUP(YEAR(B1348),'Frozen Customer Counts'!A:B,2,FALSE)</f>
        <v>917739</v>
      </c>
      <c r="G1348">
        <f t="shared" si="42"/>
        <v>0.89535828487184255</v>
      </c>
      <c r="H1348">
        <f t="shared" si="43"/>
        <v>-0.11053132252070998</v>
      </c>
    </row>
    <row r="1349" spans="1:8" x14ac:dyDescent="0.25">
      <c r="A1349" s="4" t="s">
        <v>8</v>
      </c>
      <c r="B1349" s="5">
        <v>43352</v>
      </c>
      <c r="C1349" s="3">
        <v>35</v>
      </c>
      <c r="D1349" s="3">
        <v>1498</v>
      </c>
      <c r="E1349" s="3">
        <v>288539.783</v>
      </c>
      <c r="F1349">
        <f>VLOOKUP(YEAR(B1349),'Frozen Customer Counts'!A:B,2,FALSE)</f>
        <v>917739</v>
      </c>
      <c r="G1349">
        <f t="shared" si="42"/>
        <v>0.3144028781603484</v>
      </c>
      <c r="H1349">
        <f t="shared" si="43"/>
        <v>-1.157080064014953</v>
      </c>
    </row>
    <row r="1350" spans="1:8" x14ac:dyDescent="0.25">
      <c r="A1350" s="4" t="s">
        <v>8</v>
      </c>
      <c r="B1350" s="5">
        <v>43353</v>
      </c>
      <c r="C1350" s="3">
        <v>35</v>
      </c>
      <c r="D1350" s="3">
        <v>936</v>
      </c>
      <c r="E1350" s="3">
        <v>145199.70199999999</v>
      </c>
      <c r="F1350">
        <f>VLOOKUP(YEAR(B1350),'Frozen Customer Counts'!A:B,2,FALSE)</f>
        <v>917739</v>
      </c>
      <c r="G1350">
        <f t="shared" si="42"/>
        <v>0.15821459260203607</v>
      </c>
      <c r="H1350">
        <f t="shared" si="43"/>
        <v>-1.8438029864231988</v>
      </c>
    </row>
    <row r="1351" spans="1:8" x14ac:dyDescent="0.25">
      <c r="A1351" s="4" t="s">
        <v>8</v>
      </c>
      <c r="B1351" s="5">
        <v>43354</v>
      </c>
      <c r="C1351" s="3">
        <v>36</v>
      </c>
      <c r="D1351" s="3">
        <v>2516</v>
      </c>
      <c r="E1351" s="3">
        <v>197303.66500000001</v>
      </c>
      <c r="F1351">
        <f>VLOOKUP(YEAR(B1351),'Frozen Customer Counts'!A:B,2,FALSE)</f>
        <v>917739</v>
      </c>
      <c r="G1351">
        <f t="shared" si="42"/>
        <v>0.21498886393626077</v>
      </c>
      <c r="H1351">
        <f t="shared" si="43"/>
        <v>-1.5371690478412137</v>
      </c>
    </row>
    <row r="1352" spans="1:8" x14ac:dyDescent="0.25">
      <c r="A1352" s="4" t="s">
        <v>8</v>
      </c>
      <c r="B1352" s="5">
        <v>43355</v>
      </c>
      <c r="C1352" s="3">
        <v>29</v>
      </c>
      <c r="D1352" s="3">
        <v>750</v>
      </c>
      <c r="E1352" s="3">
        <v>90279.035000000018</v>
      </c>
      <c r="F1352">
        <f>VLOOKUP(YEAR(B1352),'Frozen Customer Counts'!A:B,2,FALSE)</f>
        <v>917739</v>
      </c>
      <c r="G1352">
        <f t="shared" si="42"/>
        <v>9.8371143647594819E-2</v>
      </c>
      <c r="H1352">
        <f t="shared" si="43"/>
        <v>-2.3190077735456391</v>
      </c>
    </row>
    <row r="1353" spans="1:8" x14ac:dyDescent="0.25">
      <c r="A1353" s="4" t="s">
        <v>8</v>
      </c>
      <c r="B1353" s="5">
        <v>43356</v>
      </c>
      <c r="C1353" s="3">
        <v>25</v>
      </c>
      <c r="D1353" s="3">
        <v>338</v>
      </c>
      <c r="E1353" s="3">
        <v>39512.513999999996</v>
      </c>
      <c r="F1353">
        <f>VLOOKUP(YEAR(B1353),'Frozen Customer Counts'!A:B,2,FALSE)</f>
        <v>917739</v>
      </c>
      <c r="G1353">
        <f t="shared" si="42"/>
        <v>4.3054195146986232E-2</v>
      </c>
      <c r="H1353">
        <f t="shared" si="43"/>
        <v>-3.1452956046102636</v>
      </c>
    </row>
    <row r="1354" spans="1:8" x14ac:dyDescent="0.25">
      <c r="A1354" s="4" t="s">
        <v>8</v>
      </c>
      <c r="B1354" s="5">
        <v>43357</v>
      </c>
      <c r="C1354" s="3">
        <v>26</v>
      </c>
      <c r="D1354" s="3">
        <v>9930</v>
      </c>
      <c r="E1354" s="3">
        <v>326594.33499999996</v>
      </c>
      <c r="F1354">
        <f>VLOOKUP(YEAR(B1354),'Frozen Customer Counts'!A:B,2,FALSE)</f>
        <v>917739</v>
      </c>
      <c r="G1354">
        <f t="shared" si="42"/>
        <v>0.355868427733811</v>
      </c>
      <c r="H1354">
        <f t="shared" si="43"/>
        <v>-1.0331942014608662</v>
      </c>
    </row>
    <row r="1355" spans="1:8" x14ac:dyDescent="0.25">
      <c r="A1355" s="4" t="s">
        <v>8</v>
      </c>
      <c r="B1355" s="5">
        <v>43358</v>
      </c>
      <c r="C1355" s="3">
        <v>63</v>
      </c>
      <c r="D1355" s="3">
        <v>10197</v>
      </c>
      <c r="E1355" s="3">
        <v>1596269.0250000001</v>
      </c>
      <c r="F1355">
        <f>VLOOKUP(YEAR(B1355),'Frozen Customer Counts'!A:B,2,FALSE)</f>
        <v>917739</v>
      </c>
      <c r="G1355">
        <f t="shared" si="42"/>
        <v>1.7393496680428751</v>
      </c>
      <c r="H1355">
        <f t="shared" si="43"/>
        <v>0.55351128936465599</v>
      </c>
    </row>
    <row r="1356" spans="1:8" x14ac:dyDescent="0.25">
      <c r="A1356" s="4" t="s">
        <v>8</v>
      </c>
      <c r="B1356" s="5">
        <v>43359</v>
      </c>
      <c r="C1356" s="3">
        <v>18</v>
      </c>
      <c r="D1356" s="3">
        <v>609</v>
      </c>
      <c r="E1356" s="3">
        <v>62297.251999999993</v>
      </c>
      <c r="F1356">
        <f>VLOOKUP(YEAR(B1356),'Frozen Customer Counts'!A:B,2,FALSE)</f>
        <v>917739</v>
      </c>
      <c r="G1356">
        <f t="shared" si="42"/>
        <v>6.7881229848573504E-2</v>
      </c>
      <c r="H1356">
        <f t="shared" si="43"/>
        <v>-2.689995720798898</v>
      </c>
    </row>
    <row r="1357" spans="1:8" x14ac:dyDescent="0.25">
      <c r="A1357" s="4" t="s">
        <v>8</v>
      </c>
      <c r="B1357" s="5">
        <v>43360</v>
      </c>
      <c r="C1357" s="3">
        <v>28</v>
      </c>
      <c r="D1357" s="3">
        <v>4074</v>
      </c>
      <c r="E1357" s="3">
        <v>316000.03099999996</v>
      </c>
      <c r="F1357">
        <f>VLOOKUP(YEAR(B1357),'Frozen Customer Counts'!A:B,2,FALSE)</f>
        <v>917739</v>
      </c>
      <c r="G1357">
        <f t="shared" si="42"/>
        <v>0.34432450947382637</v>
      </c>
      <c r="H1357">
        <f t="shared" si="43"/>
        <v>-1.0661707247820178</v>
      </c>
    </row>
    <row r="1358" spans="1:8" x14ac:dyDescent="0.25">
      <c r="A1358" s="4" t="s">
        <v>8</v>
      </c>
      <c r="B1358" s="5">
        <v>43361</v>
      </c>
      <c r="C1358" s="3">
        <v>30</v>
      </c>
      <c r="D1358" s="3">
        <v>4862</v>
      </c>
      <c r="E1358" s="3">
        <v>656716.56900000002</v>
      </c>
      <c r="F1358">
        <f>VLOOKUP(YEAR(B1358),'Frozen Customer Counts'!A:B,2,FALSE)</f>
        <v>917739</v>
      </c>
      <c r="G1358">
        <f t="shared" si="42"/>
        <v>0.71558097563686407</v>
      </c>
      <c r="H1358">
        <f t="shared" si="43"/>
        <v>-0.33466051289260312</v>
      </c>
    </row>
    <row r="1359" spans="1:8" x14ac:dyDescent="0.25">
      <c r="A1359" s="4" t="s">
        <v>8</v>
      </c>
      <c r="B1359" s="5">
        <v>43362</v>
      </c>
      <c r="C1359" s="3">
        <v>29</v>
      </c>
      <c r="D1359" s="3">
        <v>4296</v>
      </c>
      <c r="E1359" s="3">
        <v>120169.35100000002</v>
      </c>
      <c r="F1359">
        <f>VLOOKUP(YEAR(B1359),'Frozen Customer Counts'!A:B,2,FALSE)</f>
        <v>917739</v>
      </c>
      <c r="G1359">
        <f t="shared" si="42"/>
        <v>0.13094066068893229</v>
      </c>
      <c r="H1359">
        <f t="shared" si="43"/>
        <v>-2.0330110302439324</v>
      </c>
    </row>
    <row r="1360" spans="1:8" x14ac:dyDescent="0.25">
      <c r="A1360" s="4" t="s">
        <v>8</v>
      </c>
      <c r="B1360" s="5">
        <v>43363</v>
      </c>
      <c r="C1360" s="3">
        <v>35</v>
      </c>
      <c r="D1360" s="3">
        <v>3234</v>
      </c>
      <c r="E1360" s="3">
        <v>314142.13099999999</v>
      </c>
      <c r="F1360">
        <f>VLOOKUP(YEAR(B1360),'Frozen Customer Counts'!A:B,2,FALSE)</f>
        <v>917739</v>
      </c>
      <c r="G1360">
        <f t="shared" si="42"/>
        <v>0.3423000776909339</v>
      </c>
      <c r="H1360">
        <f t="shared" si="43"/>
        <v>-1.072067506478644</v>
      </c>
    </row>
    <row r="1361" spans="1:8" x14ac:dyDescent="0.25">
      <c r="A1361" s="4" t="s">
        <v>8</v>
      </c>
      <c r="B1361" s="5">
        <v>43364</v>
      </c>
      <c r="C1361" s="3">
        <v>25</v>
      </c>
      <c r="D1361" s="3">
        <v>6016</v>
      </c>
      <c r="E1361" s="3">
        <v>360050.29500000004</v>
      </c>
      <c r="F1361">
        <f>VLOOKUP(YEAR(B1361),'Frozen Customer Counts'!A:B,2,FALSE)</f>
        <v>917739</v>
      </c>
      <c r="G1361">
        <f t="shared" si="42"/>
        <v>0.39232319319545106</v>
      </c>
      <c r="H1361">
        <f t="shared" si="43"/>
        <v>-0.93566930644500179</v>
      </c>
    </row>
    <row r="1362" spans="1:8" x14ac:dyDescent="0.25">
      <c r="A1362" s="4" t="s">
        <v>8</v>
      </c>
      <c r="B1362" s="5">
        <v>43365</v>
      </c>
      <c r="C1362" s="3">
        <v>21</v>
      </c>
      <c r="D1362" s="3">
        <v>2743</v>
      </c>
      <c r="E1362" s="3">
        <v>175937.45000000004</v>
      </c>
      <c r="F1362">
        <f>VLOOKUP(YEAR(B1362),'Frozen Customer Counts'!A:B,2,FALSE)</f>
        <v>917739</v>
      </c>
      <c r="G1362">
        <f t="shared" si="42"/>
        <v>0.19170750071643466</v>
      </c>
      <c r="H1362">
        <f t="shared" si="43"/>
        <v>-1.6517845023280509</v>
      </c>
    </row>
    <row r="1363" spans="1:8" x14ac:dyDescent="0.25">
      <c r="A1363" s="4" t="s">
        <v>8</v>
      </c>
      <c r="B1363" s="5">
        <v>43366</v>
      </c>
      <c r="C1363" s="3">
        <v>15</v>
      </c>
      <c r="D1363" s="3">
        <v>503</v>
      </c>
      <c r="E1363" s="3">
        <v>65574.316000000006</v>
      </c>
      <c r="F1363">
        <f>VLOOKUP(YEAR(B1363),'Frozen Customer Counts'!A:B,2,FALSE)</f>
        <v>917739</v>
      </c>
      <c r="G1363">
        <f t="shared" si="42"/>
        <v>7.1452031568888325E-2</v>
      </c>
      <c r="H1363">
        <f t="shared" si="43"/>
        <v>-2.6387289415760771</v>
      </c>
    </row>
    <row r="1364" spans="1:8" x14ac:dyDescent="0.25">
      <c r="A1364" s="4" t="s">
        <v>8</v>
      </c>
      <c r="B1364" s="5">
        <v>43367</v>
      </c>
      <c r="C1364" s="3">
        <v>26</v>
      </c>
      <c r="D1364" s="3">
        <v>4270</v>
      </c>
      <c r="E1364" s="3">
        <v>345730.53700000001</v>
      </c>
      <c r="F1364">
        <f>VLOOKUP(YEAR(B1364),'Frozen Customer Counts'!A:B,2,FALSE)</f>
        <v>917739</v>
      </c>
      <c r="G1364">
        <f t="shared" si="42"/>
        <v>0.37671989203902201</v>
      </c>
      <c r="H1364">
        <f t="shared" si="43"/>
        <v>-0.97625335962836657</v>
      </c>
    </row>
    <row r="1365" spans="1:8" x14ac:dyDescent="0.25">
      <c r="A1365" s="4" t="s">
        <v>8</v>
      </c>
      <c r="B1365" s="5">
        <v>43368</v>
      </c>
      <c r="C1365" s="3">
        <v>23</v>
      </c>
      <c r="D1365" s="3">
        <v>3156</v>
      </c>
      <c r="E1365" s="3">
        <v>228347.53299999994</v>
      </c>
      <c r="F1365">
        <f>VLOOKUP(YEAR(B1365),'Frozen Customer Counts'!A:B,2,FALSE)</f>
        <v>917739</v>
      </c>
      <c r="G1365">
        <f t="shared" si="42"/>
        <v>0.24881533093831681</v>
      </c>
      <c r="H1365">
        <f t="shared" si="43"/>
        <v>-1.3910443004885209</v>
      </c>
    </row>
    <row r="1366" spans="1:8" x14ac:dyDescent="0.25">
      <c r="A1366" s="4" t="s">
        <v>8</v>
      </c>
      <c r="B1366" s="5">
        <v>43369</v>
      </c>
      <c r="C1366" s="3">
        <v>22</v>
      </c>
      <c r="D1366" s="3">
        <v>948</v>
      </c>
      <c r="E1366" s="3">
        <v>92542.849000000002</v>
      </c>
      <c r="F1366">
        <f>VLOOKUP(YEAR(B1366),'Frozen Customer Counts'!A:B,2,FALSE)</f>
        <v>917739</v>
      </c>
      <c r="G1366">
        <f t="shared" si="42"/>
        <v>0.10083787329513075</v>
      </c>
      <c r="H1366">
        <f t="shared" si="43"/>
        <v>-2.2942412667783993</v>
      </c>
    </row>
    <row r="1367" spans="1:8" x14ac:dyDescent="0.25">
      <c r="A1367" s="4" t="s">
        <v>8</v>
      </c>
      <c r="B1367" s="5">
        <v>43370</v>
      </c>
      <c r="C1367" s="3">
        <v>24</v>
      </c>
      <c r="D1367" s="3">
        <v>1911</v>
      </c>
      <c r="E1367" s="3">
        <v>132568.63200000001</v>
      </c>
      <c r="F1367">
        <f>VLOOKUP(YEAR(B1367),'Frozen Customer Counts'!A:B,2,FALSE)</f>
        <v>917739</v>
      </c>
      <c r="G1367">
        <f t="shared" si="42"/>
        <v>0.14445134400957135</v>
      </c>
      <c r="H1367">
        <f t="shared" si="43"/>
        <v>-1.9348125477893885</v>
      </c>
    </row>
    <row r="1368" spans="1:8" x14ac:dyDescent="0.25">
      <c r="A1368" s="4" t="s">
        <v>8</v>
      </c>
      <c r="B1368" s="5">
        <v>43371</v>
      </c>
      <c r="C1368" s="3">
        <v>24</v>
      </c>
      <c r="D1368" s="3">
        <v>1572</v>
      </c>
      <c r="E1368" s="3">
        <v>57059.383000000009</v>
      </c>
      <c r="F1368">
        <f>VLOOKUP(YEAR(B1368),'Frozen Customer Counts'!A:B,2,FALSE)</f>
        <v>917739</v>
      </c>
      <c r="G1368">
        <f t="shared" si="42"/>
        <v>6.2173867515709816E-2</v>
      </c>
      <c r="H1368">
        <f t="shared" si="43"/>
        <v>-2.7778205039224089</v>
      </c>
    </row>
    <row r="1369" spans="1:8" x14ac:dyDescent="0.25">
      <c r="A1369" s="4" t="s">
        <v>8</v>
      </c>
      <c r="B1369" s="5">
        <v>43372</v>
      </c>
      <c r="C1369" s="3">
        <v>12</v>
      </c>
      <c r="D1369" s="3">
        <v>96</v>
      </c>
      <c r="E1369" s="3">
        <v>10766.898999999999</v>
      </c>
      <c r="F1369">
        <f>VLOOKUP(YEAR(B1369),'Frozen Customer Counts'!A:B,2,FALSE)</f>
        <v>917739</v>
      </c>
      <c r="G1369">
        <f t="shared" si="42"/>
        <v>1.1731983712144737E-2</v>
      </c>
      <c r="H1369">
        <f t="shared" si="43"/>
        <v>-4.4454365161951435</v>
      </c>
    </row>
    <row r="1370" spans="1:8" x14ac:dyDescent="0.25">
      <c r="A1370" s="4" t="s">
        <v>8</v>
      </c>
      <c r="B1370" s="5">
        <v>43373</v>
      </c>
      <c r="C1370" s="3">
        <v>25</v>
      </c>
      <c r="D1370" s="3">
        <v>5315</v>
      </c>
      <c r="E1370" s="3">
        <v>451551.8000000001</v>
      </c>
      <c r="F1370">
        <f>VLOOKUP(YEAR(B1370),'Frozen Customer Counts'!A:B,2,FALSE)</f>
        <v>917739</v>
      </c>
      <c r="G1370">
        <f t="shared" si="42"/>
        <v>0.49202638222849865</v>
      </c>
      <c r="H1370">
        <f t="shared" si="43"/>
        <v>-0.70922294151181164</v>
      </c>
    </row>
    <row r="1371" spans="1:8" x14ac:dyDescent="0.25">
      <c r="A1371" s="4" t="s">
        <v>8</v>
      </c>
      <c r="B1371" s="5">
        <v>43374</v>
      </c>
      <c r="C1371" s="3">
        <v>27</v>
      </c>
      <c r="D1371" s="3">
        <v>4095</v>
      </c>
      <c r="E1371" s="3">
        <v>321015.29300000001</v>
      </c>
      <c r="F1371">
        <f>VLOOKUP(YEAR(B1371),'Frozen Customer Counts'!A:B,2,FALSE)</f>
        <v>917739</v>
      </c>
      <c r="G1371">
        <f t="shared" si="42"/>
        <v>0.34978931155807913</v>
      </c>
      <c r="H1371">
        <f t="shared" si="43"/>
        <v>-1.0504242727304585</v>
      </c>
    </row>
    <row r="1372" spans="1:8" x14ac:dyDescent="0.25">
      <c r="A1372" s="4" t="s">
        <v>8</v>
      </c>
      <c r="B1372" s="5">
        <v>43375</v>
      </c>
      <c r="C1372" s="3">
        <v>79</v>
      </c>
      <c r="D1372" s="3">
        <v>15677</v>
      </c>
      <c r="E1372" s="3">
        <v>2210652.2980000004</v>
      </c>
      <c r="F1372">
        <f>VLOOKUP(YEAR(B1372),'Frozen Customer Counts'!A:B,2,FALSE)</f>
        <v>917739</v>
      </c>
      <c r="G1372">
        <f t="shared" si="42"/>
        <v>2.408802827383385</v>
      </c>
      <c r="H1372">
        <f t="shared" si="43"/>
        <v>0.87912987195727577</v>
      </c>
    </row>
    <row r="1373" spans="1:8" x14ac:dyDescent="0.25">
      <c r="A1373" s="4" t="s">
        <v>8</v>
      </c>
      <c r="B1373" s="5">
        <v>43376</v>
      </c>
      <c r="C1373" s="3">
        <v>59</v>
      </c>
      <c r="D1373" s="3">
        <v>3412</v>
      </c>
      <c r="E1373" s="3">
        <v>276351.93399999989</v>
      </c>
      <c r="F1373">
        <f>VLOOKUP(YEAR(B1373),'Frozen Customer Counts'!A:B,2,FALSE)</f>
        <v>917739</v>
      </c>
      <c r="G1373">
        <f t="shared" si="42"/>
        <v>0.30112257842371293</v>
      </c>
      <c r="H1373">
        <f t="shared" si="43"/>
        <v>-1.2002378598437775</v>
      </c>
    </row>
    <row r="1374" spans="1:8" x14ac:dyDescent="0.25">
      <c r="A1374" s="4" t="s">
        <v>8</v>
      </c>
      <c r="B1374" s="5">
        <v>43377</v>
      </c>
      <c r="C1374" s="3">
        <v>47</v>
      </c>
      <c r="D1374" s="3">
        <v>6943</v>
      </c>
      <c r="E1374" s="3">
        <v>921561.76800000004</v>
      </c>
      <c r="F1374">
        <f>VLOOKUP(YEAR(B1374),'Frozen Customer Counts'!A:B,2,FALSE)</f>
        <v>917739</v>
      </c>
      <c r="G1374">
        <f t="shared" si="42"/>
        <v>1.0041654195800767</v>
      </c>
      <c r="H1374">
        <f t="shared" si="43"/>
        <v>4.1567682359356624E-3</v>
      </c>
    </row>
    <row r="1375" spans="1:8" x14ac:dyDescent="0.25">
      <c r="A1375" s="4" t="s">
        <v>8</v>
      </c>
      <c r="B1375" s="5">
        <v>43378</v>
      </c>
      <c r="C1375" s="3">
        <v>41</v>
      </c>
      <c r="D1375" s="3">
        <v>1430</v>
      </c>
      <c r="E1375" s="3">
        <v>239999.31800000006</v>
      </c>
      <c r="F1375">
        <f>VLOOKUP(YEAR(B1375),'Frozen Customer Counts'!A:B,2,FALSE)</f>
        <v>917739</v>
      </c>
      <c r="G1375">
        <f t="shared" si="42"/>
        <v>0.26151151689096797</v>
      </c>
      <c r="H1375">
        <f t="shared" si="43"/>
        <v>-1.3412769547989034</v>
      </c>
    </row>
    <row r="1376" spans="1:8" x14ac:dyDescent="0.25">
      <c r="A1376" s="4" t="s">
        <v>8</v>
      </c>
      <c r="B1376" s="5">
        <v>43379</v>
      </c>
      <c r="C1376" s="3">
        <v>30</v>
      </c>
      <c r="D1376" s="3">
        <v>1422</v>
      </c>
      <c r="E1376" s="3">
        <v>166895.76000000004</v>
      </c>
      <c r="F1376">
        <f>VLOOKUP(YEAR(B1376),'Frozen Customer Counts'!A:B,2,FALSE)</f>
        <v>917739</v>
      </c>
      <c r="G1376">
        <f t="shared" si="42"/>
        <v>0.18185536410678857</v>
      </c>
      <c r="H1376">
        <f t="shared" si="43"/>
        <v>-1.7045436105588918</v>
      </c>
    </row>
    <row r="1377" spans="1:8" x14ac:dyDescent="0.25">
      <c r="A1377" s="4" t="s">
        <v>8</v>
      </c>
      <c r="B1377" s="5">
        <v>43380</v>
      </c>
      <c r="C1377" s="3">
        <v>39</v>
      </c>
      <c r="D1377" s="3">
        <v>2134</v>
      </c>
      <c r="E1377" s="3">
        <v>419504.80299999996</v>
      </c>
      <c r="F1377">
        <f>VLOOKUP(YEAR(B1377),'Frozen Customer Counts'!A:B,2,FALSE)</f>
        <v>917739</v>
      </c>
      <c r="G1377">
        <f t="shared" si="42"/>
        <v>0.45710687134359546</v>
      </c>
      <c r="H1377">
        <f t="shared" si="43"/>
        <v>-0.78283806128401545</v>
      </c>
    </row>
    <row r="1378" spans="1:8" x14ac:dyDescent="0.25">
      <c r="A1378" s="4" t="s">
        <v>8</v>
      </c>
      <c r="B1378" s="5">
        <v>43381</v>
      </c>
      <c r="C1378" s="3">
        <v>30</v>
      </c>
      <c r="D1378" s="3">
        <v>771</v>
      </c>
      <c r="E1378" s="3">
        <v>210507.34300000002</v>
      </c>
      <c r="F1378">
        <f>VLOOKUP(YEAR(B1378),'Frozen Customer Counts'!A:B,2,FALSE)</f>
        <v>917739</v>
      </c>
      <c r="G1378">
        <f t="shared" si="42"/>
        <v>0.22937604591283581</v>
      </c>
      <c r="H1378">
        <f t="shared" si="43"/>
        <v>-1.4723925003457221</v>
      </c>
    </row>
    <row r="1379" spans="1:8" x14ac:dyDescent="0.25">
      <c r="A1379" s="4" t="s">
        <v>8</v>
      </c>
      <c r="B1379" s="5">
        <v>43382</v>
      </c>
      <c r="C1379" s="3">
        <v>31</v>
      </c>
      <c r="D1379" s="3">
        <v>1375</v>
      </c>
      <c r="E1379" s="3">
        <v>188893.01599999997</v>
      </c>
      <c r="F1379">
        <f>VLOOKUP(YEAR(B1379),'Frozen Customer Counts'!A:B,2,FALSE)</f>
        <v>917739</v>
      </c>
      <c r="G1379">
        <f t="shared" si="42"/>
        <v>0.20582433131859926</v>
      </c>
      <c r="H1379">
        <f t="shared" si="43"/>
        <v>-1.5807322345890329</v>
      </c>
    </row>
    <row r="1380" spans="1:8" x14ac:dyDescent="0.25">
      <c r="A1380" s="4" t="s">
        <v>8</v>
      </c>
      <c r="B1380" s="5">
        <v>43383</v>
      </c>
      <c r="C1380" s="3">
        <v>70</v>
      </c>
      <c r="D1380" s="3">
        <v>4284</v>
      </c>
      <c r="E1380" s="3">
        <v>1079786.1239999998</v>
      </c>
      <c r="F1380">
        <f>VLOOKUP(YEAR(B1380),'Frozen Customer Counts'!A:B,2,FALSE)</f>
        <v>917739</v>
      </c>
      <c r="G1380">
        <f t="shared" si="42"/>
        <v>1.1765721234468622</v>
      </c>
      <c r="H1380">
        <f t="shared" si="43"/>
        <v>0.16260523070355162</v>
      </c>
    </row>
    <row r="1381" spans="1:8" x14ac:dyDescent="0.25">
      <c r="A1381" s="4" t="s">
        <v>8</v>
      </c>
      <c r="B1381" s="5">
        <v>43384</v>
      </c>
      <c r="C1381" s="3">
        <v>30</v>
      </c>
      <c r="D1381" s="3">
        <v>3239</v>
      </c>
      <c r="E1381" s="3">
        <v>535064.87300000002</v>
      </c>
      <c r="F1381">
        <f>VLOOKUP(YEAR(B1381),'Frozen Customer Counts'!A:B,2,FALSE)</f>
        <v>917739</v>
      </c>
      <c r="G1381">
        <f t="shared" si="42"/>
        <v>0.5830251008184244</v>
      </c>
      <c r="H1381">
        <f t="shared" si="43"/>
        <v>-0.53952503898140913</v>
      </c>
    </row>
    <row r="1382" spans="1:8" x14ac:dyDescent="0.25">
      <c r="A1382" s="4" t="s">
        <v>8</v>
      </c>
      <c r="B1382" s="5">
        <v>43385</v>
      </c>
      <c r="C1382" s="3">
        <v>24</v>
      </c>
      <c r="D1382" s="3">
        <v>196</v>
      </c>
      <c r="E1382" s="3">
        <v>36235.216</v>
      </c>
      <c r="F1382">
        <f>VLOOKUP(YEAR(B1382),'Frozen Customer Counts'!A:B,2,FALSE)</f>
        <v>917739</v>
      </c>
      <c r="G1382">
        <f t="shared" si="42"/>
        <v>3.9483138452217896E-2</v>
      </c>
      <c r="H1382">
        <f t="shared" si="43"/>
        <v>-3.2318815728393666</v>
      </c>
    </row>
    <row r="1383" spans="1:8" x14ac:dyDescent="0.25">
      <c r="A1383" s="4" t="s">
        <v>8</v>
      </c>
      <c r="B1383" s="5">
        <v>43386</v>
      </c>
      <c r="C1383" s="3">
        <v>34</v>
      </c>
      <c r="D1383" s="3">
        <v>11767</v>
      </c>
      <c r="E1383" s="3">
        <v>1745066.4579999996</v>
      </c>
      <c r="F1383">
        <f>VLOOKUP(YEAR(B1383),'Frozen Customer Counts'!A:B,2,FALSE)</f>
        <v>917739</v>
      </c>
      <c r="G1383">
        <f t="shared" si="42"/>
        <v>1.9014844721647437</v>
      </c>
      <c r="H1383">
        <f t="shared" si="43"/>
        <v>0.64263488225488219</v>
      </c>
    </row>
    <row r="1384" spans="1:8" x14ac:dyDescent="0.25">
      <c r="A1384" s="4" t="s">
        <v>8</v>
      </c>
      <c r="B1384" s="5">
        <v>43387</v>
      </c>
      <c r="C1384" s="3">
        <v>20</v>
      </c>
      <c r="D1384" s="3">
        <v>80</v>
      </c>
      <c r="E1384" s="3">
        <v>12898.884000000002</v>
      </c>
      <c r="F1384">
        <f>VLOOKUP(YEAR(B1384),'Frozen Customer Counts'!A:B,2,FALSE)</f>
        <v>917739</v>
      </c>
      <c r="G1384">
        <f t="shared" si="42"/>
        <v>1.405506794415406E-2</v>
      </c>
      <c r="H1384">
        <f t="shared" si="43"/>
        <v>-4.2647722404728174</v>
      </c>
    </row>
    <row r="1385" spans="1:8" x14ac:dyDescent="0.25">
      <c r="A1385" s="4" t="s">
        <v>8</v>
      </c>
      <c r="B1385" s="5">
        <v>43388</v>
      </c>
      <c r="C1385" s="3">
        <v>19</v>
      </c>
      <c r="D1385" s="3">
        <v>367</v>
      </c>
      <c r="E1385" s="3">
        <v>45828.498999999996</v>
      </c>
      <c r="F1385">
        <f>VLOOKUP(YEAR(B1385),'Frozen Customer Counts'!A:B,2,FALSE)</f>
        <v>917739</v>
      </c>
      <c r="G1385">
        <f t="shared" si="42"/>
        <v>4.9936309778706139E-2</v>
      </c>
      <c r="H1385">
        <f t="shared" si="43"/>
        <v>-2.9970068899583335</v>
      </c>
    </row>
    <row r="1386" spans="1:8" x14ac:dyDescent="0.25">
      <c r="A1386" s="4" t="s">
        <v>8</v>
      </c>
      <c r="B1386" s="5">
        <v>43389</v>
      </c>
      <c r="C1386" s="3">
        <v>23</v>
      </c>
      <c r="D1386" s="3">
        <v>4080</v>
      </c>
      <c r="E1386" s="3">
        <v>376196.766</v>
      </c>
      <c r="F1386">
        <f>VLOOKUP(YEAR(B1386),'Frozen Customer Counts'!A:B,2,FALSE)</f>
        <v>917739</v>
      </c>
      <c r="G1386">
        <f t="shared" si="42"/>
        <v>0.40991694370621712</v>
      </c>
      <c r="H1386">
        <f t="shared" si="43"/>
        <v>-0.89180071613143874</v>
      </c>
    </row>
    <row r="1387" spans="1:8" x14ac:dyDescent="0.25">
      <c r="A1387" s="4" t="s">
        <v>8</v>
      </c>
      <c r="B1387" s="5">
        <v>43390</v>
      </c>
      <c r="C1387" s="3">
        <v>28</v>
      </c>
      <c r="D1387" s="3">
        <v>3579</v>
      </c>
      <c r="E1387" s="3">
        <v>113591.87</v>
      </c>
      <c r="F1387">
        <f>VLOOKUP(YEAR(B1387),'Frozen Customer Counts'!A:B,2,FALSE)</f>
        <v>917739</v>
      </c>
      <c r="G1387">
        <f t="shared" si="42"/>
        <v>0.1237736110157681</v>
      </c>
      <c r="H1387">
        <f t="shared" si="43"/>
        <v>-2.089301099645581</v>
      </c>
    </row>
    <row r="1388" spans="1:8" x14ac:dyDescent="0.25">
      <c r="A1388" s="4" t="s">
        <v>8</v>
      </c>
      <c r="B1388" s="5">
        <v>43391</v>
      </c>
      <c r="C1388" s="3">
        <v>23</v>
      </c>
      <c r="D1388" s="3">
        <v>427</v>
      </c>
      <c r="E1388" s="3">
        <v>70073.064999999988</v>
      </c>
      <c r="F1388">
        <f>VLOOKUP(YEAR(B1388),'Frozen Customer Counts'!A:B,2,FALSE)</f>
        <v>917739</v>
      </c>
      <c r="G1388">
        <f t="shared" si="42"/>
        <v>7.6354023311638694E-2</v>
      </c>
      <c r="H1388">
        <f t="shared" si="43"/>
        <v>-2.5723745530720872</v>
      </c>
    </row>
    <row r="1389" spans="1:8" x14ac:dyDescent="0.25">
      <c r="A1389" s="4" t="s">
        <v>8</v>
      </c>
      <c r="B1389" s="5">
        <v>43392</v>
      </c>
      <c r="C1389" s="3">
        <v>19</v>
      </c>
      <c r="D1389" s="3">
        <v>527</v>
      </c>
      <c r="E1389" s="3">
        <v>81670.459000000003</v>
      </c>
      <c r="F1389">
        <f>VLOOKUP(YEAR(B1389),'Frozen Customer Counts'!A:B,2,FALSE)</f>
        <v>917739</v>
      </c>
      <c r="G1389">
        <f t="shared" si="42"/>
        <v>8.899094295872792E-2</v>
      </c>
      <c r="H1389">
        <f t="shared" si="43"/>
        <v>-2.4192206789370312</v>
      </c>
    </row>
    <row r="1390" spans="1:8" x14ac:dyDescent="0.25">
      <c r="A1390" s="4" t="s">
        <v>8</v>
      </c>
      <c r="B1390" s="5">
        <v>43393</v>
      </c>
      <c r="C1390" s="3">
        <v>12</v>
      </c>
      <c r="D1390" s="3">
        <v>275</v>
      </c>
      <c r="E1390" s="3">
        <v>53086.18499999999</v>
      </c>
      <c r="F1390">
        <f>VLOOKUP(YEAR(B1390),'Frozen Customer Counts'!A:B,2,FALSE)</f>
        <v>917739</v>
      </c>
      <c r="G1390">
        <f t="shared" si="42"/>
        <v>5.7844534230320377E-2</v>
      </c>
      <c r="H1390">
        <f t="shared" si="43"/>
        <v>-2.8499963115637765</v>
      </c>
    </row>
    <row r="1391" spans="1:8" x14ac:dyDescent="0.25">
      <c r="A1391" s="4" t="s">
        <v>8</v>
      </c>
      <c r="B1391" s="5">
        <v>43394</v>
      </c>
      <c r="C1391" s="3">
        <v>18</v>
      </c>
      <c r="D1391" s="3">
        <v>1643</v>
      </c>
      <c r="E1391" s="3">
        <v>521200.24</v>
      </c>
      <c r="F1391">
        <f>VLOOKUP(YEAR(B1391),'Frozen Customer Counts'!A:B,2,FALSE)</f>
        <v>917739</v>
      </c>
      <c r="G1391">
        <f t="shared" si="42"/>
        <v>0.56791771952592185</v>
      </c>
      <c r="H1391">
        <f t="shared" si="43"/>
        <v>-0.5657787307437816</v>
      </c>
    </row>
    <row r="1392" spans="1:8" x14ac:dyDescent="0.25">
      <c r="A1392" s="4" t="s">
        <v>8</v>
      </c>
      <c r="B1392" s="5">
        <v>43395</v>
      </c>
      <c r="C1392" s="3">
        <v>38</v>
      </c>
      <c r="D1392" s="3">
        <v>1639</v>
      </c>
      <c r="E1392" s="3">
        <v>385083.46500000003</v>
      </c>
      <c r="F1392">
        <f>VLOOKUP(YEAR(B1392),'Frozen Customer Counts'!A:B,2,FALSE)</f>
        <v>917739</v>
      </c>
      <c r="G1392">
        <f t="shared" si="42"/>
        <v>0.41960019678797572</v>
      </c>
      <c r="H1392">
        <f t="shared" si="43"/>
        <v>-0.868452933470649</v>
      </c>
    </row>
    <row r="1393" spans="1:8" x14ac:dyDescent="0.25">
      <c r="A1393" s="4" t="s">
        <v>8</v>
      </c>
      <c r="B1393" s="5">
        <v>43396</v>
      </c>
      <c r="C1393" s="3">
        <v>30</v>
      </c>
      <c r="D1393" s="3">
        <v>2383</v>
      </c>
      <c r="E1393" s="3">
        <v>336031.08499999996</v>
      </c>
      <c r="F1393">
        <f>VLOOKUP(YEAR(B1393),'Frozen Customer Counts'!A:B,2,FALSE)</f>
        <v>917739</v>
      </c>
      <c r="G1393">
        <f t="shared" si="42"/>
        <v>0.36615103531614102</v>
      </c>
      <c r="H1393">
        <f t="shared" si="43"/>
        <v>-1.0047093659052719</v>
      </c>
    </row>
    <row r="1394" spans="1:8" x14ac:dyDescent="0.25">
      <c r="A1394" s="4" t="s">
        <v>8</v>
      </c>
      <c r="B1394" s="5">
        <v>43397</v>
      </c>
      <c r="C1394" s="3">
        <v>20</v>
      </c>
      <c r="D1394" s="3">
        <v>341</v>
      </c>
      <c r="E1394" s="3">
        <v>87634.297999999995</v>
      </c>
      <c r="F1394">
        <f>VLOOKUP(YEAR(B1394),'Frozen Customer Counts'!A:B,2,FALSE)</f>
        <v>917739</v>
      </c>
      <c r="G1394">
        <f t="shared" si="42"/>
        <v>9.5489347189124565E-2</v>
      </c>
      <c r="H1394">
        <f t="shared" si="43"/>
        <v>-2.3487405854752241</v>
      </c>
    </row>
    <row r="1395" spans="1:8" x14ac:dyDescent="0.25">
      <c r="A1395" s="4" t="s">
        <v>8</v>
      </c>
      <c r="B1395" s="5">
        <v>43398</v>
      </c>
      <c r="C1395" s="3">
        <v>22</v>
      </c>
      <c r="D1395" s="3">
        <v>716</v>
      </c>
      <c r="E1395" s="3">
        <v>112409.217</v>
      </c>
      <c r="F1395">
        <f>VLOOKUP(YEAR(B1395),'Frozen Customer Counts'!A:B,2,FALSE)</f>
        <v>917739</v>
      </c>
      <c r="G1395">
        <f t="shared" si="42"/>
        <v>0.12248495160388738</v>
      </c>
      <c r="H1395">
        <f t="shared" si="43"/>
        <v>-2.0997671005932026</v>
      </c>
    </row>
    <row r="1396" spans="1:8" x14ac:dyDescent="0.25">
      <c r="A1396" s="4" t="s">
        <v>8</v>
      </c>
      <c r="B1396" s="5">
        <v>43399</v>
      </c>
      <c r="C1396" s="3">
        <v>26</v>
      </c>
      <c r="D1396" s="3">
        <v>1427</v>
      </c>
      <c r="E1396" s="3">
        <v>211283.97500000001</v>
      </c>
      <c r="F1396">
        <f>VLOOKUP(YEAR(B1396),'Frozen Customer Counts'!A:B,2,FALSE)</f>
        <v>917739</v>
      </c>
      <c r="G1396">
        <f t="shared" si="42"/>
        <v>0.23022229086919049</v>
      </c>
      <c r="H1396">
        <f t="shared" si="43"/>
        <v>-1.4687099547620415</v>
      </c>
    </row>
    <row r="1397" spans="1:8" x14ac:dyDescent="0.25">
      <c r="A1397" s="4" t="s">
        <v>8</v>
      </c>
      <c r="B1397" s="5">
        <v>43400</v>
      </c>
      <c r="C1397" s="3">
        <v>15</v>
      </c>
      <c r="D1397" s="3">
        <v>897</v>
      </c>
      <c r="E1397" s="3">
        <v>86926.053</v>
      </c>
      <c r="F1397">
        <f>VLOOKUP(YEAR(B1397),'Frozen Customer Counts'!A:B,2,FALSE)</f>
        <v>917739</v>
      </c>
      <c r="G1397">
        <f t="shared" si="42"/>
        <v>9.4717619061628636E-2</v>
      </c>
      <c r="H1397">
        <f t="shared" si="43"/>
        <v>-2.3568552447583526</v>
      </c>
    </row>
    <row r="1398" spans="1:8" x14ac:dyDescent="0.25">
      <c r="A1398" s="4" t="s">
        <v>8</v>
      </c>
      <c r="B1398" s="5">
        <v>43401</v>
      </c>
      <c r="C1398" s="3">
        <v>13</v>
      </c>
      <c r="D1398" s="3">
        <v>144</v>
      </c>
      <c r="E1398" s="3">
        <v>22263.066999999995</v>
      </c>
      <c r="F1398">
        <f>VLOOKUP(YEAR(B1398),'Frozen Customer Counts'!A:B,2,FALSE)</f>
        <v>917739</v>
      </c>
      <c r="G1398">
        <f t="shared" si="42"/>
        <v>2.4258604025763311E-2</v>
      </c>
      <c r="H1398">
        <f t="shared" si="43"/>
        <v>-3.7189839193410044</v>
      </c>
    </row>
    <row r="1399" spans="1:8" x14ac:dyDescent="0.25">
      <c r="A1399" s="4" t="s">
        <v>8</v>
      </c>
      <c r="B1399" s="5">
        <v>43402</v>
      </c>
      <c r="C1399" s="3">
        <v>23</v>
      </c>
      <c r="D1399" s="3">
        <v>164</v>
      </c>
      <c r="E1399" s="3">
        <v>27093.733000000004</v>
      </c>
      <c r="F1399">
        <f>VLOOKUP(YEAR(B1399),'Frozen Customer Counts'!A:B,2,FALSE)</f>
        <v>917739</v>
      </c>
      <c r="G1399">
        <f t="shared" si="42"/>
        <v>2.9522263955220389E-2</v>
      </c>
      <c r="H1399">
        <f t="shared" si="43"/>
        <v>-3.5226105899405522</v>
      </c>
    </row>
    <row r="1400" spans="1:8" x14ac:dyDescent="0.25">
      <c r="A1400" s="4" t="s">
        <v>8</v>
      </c>
      <c r="B1400" s="5">
        <v>43403</v>
      </c>
      <c r="C1400" s="3">
        <v>16</v>
      </c>
      <c r="D1400" s="3">
        <v>318</v>
      </c>
      <c r="E1400" s="3">
        <v>33995.834000000003</v>
      </c>
      <c r="F1400">
        <f>VLOOKUP(YEAR(B1400),'Frozen Customer Counts'!A:B,2,FALSE)</f>
        <v>917739</v>
      </c>
      <c r="G1400">
        <f t="shared" si="42"/>
        <v>3.704303075275215E-2</v>
      </c>
      <c r="H1400">
        <f t="shared" si="43"/>
        <v>-3.2956750487731354</v>
      </c>
    </row>
    <row r="1401" spans="1:8" x14ac:dyDescent="0.25">
      <c r="A1401" s="4" t="s">
        <v>8</v>
      </c>
      <c r="B1401" s="5">
        <v>43404</v>
      </c>
      <c r="C1401" s="3">
        <v>13</v>
      </c>
      <c r="D1401" s="3">
        <v>2188</v>
      </c>
      <c r="E1401" s="3">
        <v>296154.13300000003</v>
      </c>
      <c r="F1401">
        <f>VLOOKUP(YEAR(B1401),'Frozen Customer Counts'!A:B,2,FALSE)</f>
        <v>917739</v>
      </c>
      <c r="G1401">
        <f t="shared" si="42"/>
        <v>0.32269973598158086</v>
      </c>
      <c r="H1401">
        <f t="shared" si="43"/>
        <v>-1.1310329980789378</v>
      </c>
    </row>
    <row r="1402" spans="1:8" x14ac:dyDescent="0.25">
      <c r="A1402" s="4" t="s">
        <v>8</v>
      </c>
      <c r="B1402" s="5">
        <v>43405</v>
      </c>
      <c r="C1402" s="3">
        <v>21</v>
      </c>
      <c r="D1402" s="3">
        <v>1487</v>
      </c>
      <c r="E1402" s="3">
        <v>135548.08300000001</v>
      </c>
      <c r="F1402">
        <f>VLOOKUP(YEAR(B1402),'Frozen Customer Counts'!A:B,2,FALSE)</f>
        <v>917739</v>
      </c>
      <c r="G1402">
        <f t="shared" si="42"/>
        <v>0.14769785636221192</v>
      </c>
      <c r="H1402">
        <f t="shared" si="43"/>
        <v>-1.9125866030084051</v>
      </c>
    </row>
    <row r="1403" spans="1:8" x14ac:dyDescent="0.25">
      <c r="A1403" s="4" t="s">
        <v>8</v>
      </c>
      <c r="B1403" s="5">
        <v>43406</v>
      </c>
      <c r="C1403" s="3">
        <v>25</v>
      </c>
      <c r="D1403" s="3">
        <v>295</v>
      </c>
      <c r="E1403" s="3">
        <v>65720.866000000009</v>
      </c>
      <c r="F1403">
        <f>VLOOKUP(YEAR(B1403),'Frozen Customer Counts'!A:B,2,FALSE)</f>
        <v>917739</v>
      </c>
      <c r="G1403">
        <f t="shared" si="42"/>
        <v>7.161171749266404E-2</v>
      </c>
      <c r="H1403">
        <f t="shared" si="43"/>
        <v>-2.636496566272907</v>
      </c>
    </row>
    <row r="1404" spans="1:8" x14ac:dyDescent="0.25">
      <c r="A1404" s="4" t="s">
        <v>8</v>
      </c>
      <c r="B1404" s="5">
        <v>43407</v>
      </c>
      <c r="C1404" s="3">
        <v>16</v>
      </c>
      <c r="D1404" s="3">
        <v>148</v>
      </c>
      <c r="E1404" s="3">
        <v>32628.883000000002</v>
      </c>
      <c r="F1404">
        <f>VLOOKUP(YEAR(B1404),'Frozen Customer Counts'!A:B,2,FALSE)</f>
        <v>917739</v>
      </c>
      <c r="G1404">
        <f t="shared" si="42"/>
        <v>3.5553553897131975E-2</v>
      </c>
      <c r="H1404">
        <f t="shared" si="43"/>
        <v>-3.3367151587524631</v>
      </c>
    </row>
    <row r="1405" spans="1:8" x14ac:dyDescent="0.25">
      <c r="A1405" s="4" t="s">
        <v>8</v>
      </c>
      <c r="B1405" s="5">
        <v>43408</v>
      </c>
      <c r="C1405" s="3">
        <v>21</v>
      </c>
      <c r="D1405" s="3">
        <v>1136</v>
      </c>
      <c r="E1405" s="3">
        <v>157914.065</v>
      </c>
      <c r="F1405">
        <f>VLOOKUP(YEAR(B1405),'Frozen Customer Counts'!A:B,2,FALSE)</f>
        <v>917739</v>
      </c>
      <c r="G1405">
        <f t="shared" si="42"/>
        <v>0.17206860011397576</v>
      </c>
      <c r="H1405">
        <f t="shared" si="43"/>
        <v>-1.7598620438114143</v>
      </c>
    </row>
    <row r="1406" spans="1:8" x14ac:dyDescent="0.25">
      <c r="A1406" s="4" t="s">
        <v>8</v>
      </c>
      <c r="B1406" s="5">
        <v>43409</v>
      </c>
      <c r="C1406" s="3">
        <v>27</v>
      </c>
      <c r="D1406" s="3">
        <v>447</v>
      </c>
      <c r="E1406" s="3">
        <v>116153.315</v>
      </c>
      <c r="F1406">
        <f>VLOOKUP(YEAR(B1406),'Frozen Customer Counts'!A:B,2,FALSE)</f>
        <v>917739</v>
      </c>
      <c r="G1406">
        <f t="shared" si="42"/>
        <v>0.12656464964439781</v>
      </c>
      <c r="H1406">
        <f t="shared" si="43"/>
        <v>-2.0670020369808948</v>
      </c>
    </row>
    <row r="1407" spans="1:8" x14ac:dyDescent="0.25">
      <c r="A1407" s="4" t="s">
        <v>8</v>
      </c>
      <c r="B1407" s="5">
        <v>43410</v>
      </c>
      <c r="C1407" s="3">
        <v>21</v>
      </c>
      <c r="D1407" s="3">
        <v>3172</v>
      </c>
      <c r="E1407" s="3">
        <v>311687.70000000007</v>
      </c>
      <c r="F1407">
        <f>VLOOKUP(YEAR(B1407),'Frozen Customer Counts'!A:B,2,FALSE)</f>
        <v>917739</v>
      </c>
      <c r="G1407">
        <f t="shared" si="42"/>
        <v>0.33962564519977911</v>
      </c>
      <c r="H1407">
        <f t="shared" si="43"/>
        <v>-1.0799113114957173</v>
      </c>
    </row>
    <row r="1408" spans="1:8" x14ac:dyDescent="0.25">
      <c r="A1408" s="4" t="s">
        <v>8</v>
      </c>
      <c r="B1408" s="5">
        <v>43411</v>
      </c>
      <c r="C1408" s="3">
        <v>26</v>
      </c>
      <c r="D1408" s="3">
        <v>2526</v>
      </c>
      <c r="E1408" s="3">
        <v>196218.57699999996</v>
      </c>
      <c r="F1408">
        <f>VLOOKUP(YEAR(B1408),'Frozen Customer Counts'!A:B,2,FALSE)</f>
        <v>917739</v>
      </c>
      <c r="G1408">
        <f t="shared" si="42"/>
        <v>0.21380651470625087</v>
      </c>
      <c r="H1408">
        <f t="shared" si="43"/>
        <v>-1.5426838098252522</v>
      </c>
    </row>
    <row r="1409" spans="1:8" x14ac:dyDescent="0.25">
      <c r="A1409" s="4" t="s">
        <v>8</v>
      </c>
      <c r="B1409" s="5">
        <v>43412</v>
      </c>
      <c r="C1409" s="3">
        <v>26</v>
      </c>
      <c r="D1409" s="3">
        <v>943</v>
      </c>
      <c r="E1409" s="3">
        <v>162200.296</v>
      </c>
      <c r="F1409">
        <f>VLOOKUP(YEAR(B1409),'Frozen Customer Counts'!A:B,2,FALSE)</f>
        <v>917739</v>
      </c>
      <c r="G1409">
        <f t="shared" si="42"/>
        <v>0.17673902492974583</v>
      </c>
      <c r="H1409">
        <f t="shared" si="43"/>
        <v>-1.7330810698830217</v>
      </c>
    </row>
    <row r="1410" spans="1:8" x14ac:dyDescent="0.25">
      <c r="A1410" s="4" t="s">
        <v>8</v>
      </c>
      <c r="B1410" s="5">
        <v>43413</v>
      </c>
      <c r="C1410" s="3">
        <v>17</v>
      </c>
      <c r="D1410" s="3">
        <v>69</v>
      </c>
      <c r="E1410" s="3">
        <v>8031.3679999999995</v>
      </c>
      <c r="F1410">
        <f>VLOOKUP(YEAR(B1410),'Frozen Customer Counts'!A:B,2,FALSE)</f>
        <v>917739</v>
      </c>
      <c r="G1410">
        <f t="shared" si="42"/>
        <v>8.7512549864394995E-3</v>
      </c>
      <c r="H1410">
        <f t="shared" si="43"/>
        <v>-4.7385581618756287</v>
      </c>
    </row>
    <row r="1411" spans="1:8" x14ac:dyDescent="0.25">
      <c r="A1411" s="4" t="s">
        <v>8</v>
      </c>
      <c r="B1411" s="5">
        <v>43414</v>
      </c>
      <c r="C1411" s="3">
        <v>19</v>
      </c>
      <c r="D1411" s="3">
        <v>2022</v>
      </c>
      <c r="E1411" s="3">
        <v>181100.59299999999</v>
      </c>
      <c r="F1411">
        <f>VLOOKUP(YEAR(B1411),'Frozen Customer Counts'!A:B,2,FALSE)</f>
        <v>917739</v>
      </c>
      <c r="G1411">
        <f t="shared" ref="G1411:G1474" si="44">E1411/F1411</f>
        <v>0.19733343902787176</v>
      </c>
      <c r="H1411">
        <f t="shared" ref="H1411:H1474" si="45">LN(G1411)</f>
        <v>-1.6228603971521696</v>
      </c>
    </row>
    <row r="1412" spans="1:8" x14ac:dyDescent="0.25">
      <c r="A1412" s="4" t="s">
        <v>8</v>
      </c>
      <c r="B1412" s="5">
        <v>43415</v>
      </c>
      <c r="C1412" s="3">
        <v>14</v>
      </c>
      <c r="D1412" s="3">
        <v>2750</v>
      </c>
      <c r="E1412" s="3">
        <v>235281.76699999999</v>
      </c>
      <c r="F1412">
        <f>VLOOKUP(YEAR(B1412),'Frozen Customer Counts'!A:B,2,FALSE)</f>
        <v>917739</v>
      </c>
      <c r="G1412">
        <f t="shared" si="44"/>
        <v>0.2563711109585623</v>
      </c>
      <c r="H1412">
        <f t="shared" si="45"/>
        <v>-1.3611292320520403</v>
      </c>
    </row>
    <row r="1413" spans="1:8" x14ac:dyDescent="0.25">
      <c r="A1413" s="4" t="s">
        <v>8</v>
      </c>
      <c r="B1413" s="5">
        <v>43416</v>
      </c>
      <c r="C1413" s="3">
        <v>28</v>
      </c>
      <c r="D1413" s="3">
        <v>183</v>
      </c>
      <c r="E1413" s="3">
        <v>30158.333000000006</v>
      </c>
      <c r="F1413">
        <f>VLOOKUP(YEAR(B1413),'Frozen Customer Counts'!A:B,2,FALSE)</f>
        <v>917739</v>
      </c>
      <c r="G1413">
        <f t="shared" si="44"/>
        <v>3.2861557588813387E-2</v>
      </c>
      <c r="H1413">
        <f t="shared" si="45"/>
        <v>-3.4154517667412709</v>
      </c>
    </row>
    <row r="1414" spans="1:8" x14ac:dyDescent="0.25">
      <c r="A1414" s="4" t="s">
        <v>8</v>
      </c>
      <c r="B1414" s="5">
        <v>43417</v>
      </c>
      <c r="C1414" s="3">
        <v>22</v>
      </c>
      <c r="D1414" s="3">
        <v>978</v>
      </c>
      <c r="E1414" s="3">
        <v>118682.06599999999</v>
      </c>
      <c r="F1414">
        <f>VLOOKUP(YEAR(B1414),'Frozen Customer Counts'!A:B,2,FALSE)</f>
        <v>917739</v>
      </c>
      <c r="G1414">
        <f t="shared" si="44"/>
        <v>0.12932006376540606</v>
      </c>
      <c r="H1414">
        <f t="shared" si="45"/>
        <v>-2.0454648330427028</v>
      </c>
    </row>
    <row r="1415" spans="1:8" x14ac:dyDescent="0.25">
      <c r="A1415" s="4" t="s">
        <v>8</v>
      </c>
      <c r="B1415" s="5">
        <v>43418</v>
      </c>
      <c r="C1415" s="3">
        <v>17</v>
      </c>
      <c r="D1415" s="3">
        <v>137</v>
      </c>
      <c r="E1415" s="3">
        <v>11874.098999999998</v>
      </c>
      <c r="F1415">
        <f>VLOOKUP(YEAR(B1415),'Frozen Customer Counts'!A:B,2,FALSE)</f>
        <v>917739</v>
      </c>
      <c r="G1415">
        <f t="shared" si="44"/>
        <v>1.2938426938377903E-2</v>
      </c>
      <c r="H1415">
        <f t="shared" si="45"/>
        <v>-4.3475535631122497</v>
      </c>
    </row>
    <row r="1416" spans="1:8" x14ac:dyDescent="0.25">
      <c r="A1416" s="4" t="s">
        <v>8</v>
      </c>
      <c r="B1416" s="5">
        <v>43419</v>
      </c>
      <c r="C1416" s="3">
        <v>15</v>
      </c>
      <c r="D1416" s="3">
        <v>170</v>
      </c>
      <c r="E1416" s="3">
        <v>17357.598999999998</v>
      </c>
      <c r="F1416">
        <f>VLOOKUP(YEAR(B1416),'Frozen Customer Counts'!A:B,2,FALSE)</f>
        <v>917739</v>
      </c>
      <c r="G1416">
        <f t="shared" si="44"/>
        <v>1.8913437262664003E-2</v>
      </c>
      <c r="H1416">
        <f t="shared" si="45"/>
        <v>-3.9678826432548187</v>
      </c>
    </row>
    <row r="1417" spans="1:8" x14ac:dyDescent="0.25">
      <c r="A1417" s="4" t="s">
        <v>8</v>
      </c>
      <c r="B1417" s="5">
        <v>43420</v>
      </c>
      <c r="C1417" s="3">
        <v>17</v>
      </c>
      <c r="D1417" s="3">
        <v>1326</v>
      </c>
      <c r="E1417" s="3">
        <v>16974.234000000004</v>
      </c>
      <c r="F1417">
        <f>VLOOKUP(YEAR(B1417),'Frozen Customer Counts'!A:B,2,FALSE)</f>
        <v>917739</v>
      </c>
      <c r="G1417">
        <f t="shared" si="44"/>
        <v>1.8495709564484025E-2</v>
      </c>
      <c r="H1417">
        <f t="shared" si="45"/>
        <v>-3.9902164892276963</v>
      </c>
    </row>
    <row r="1418" spans="1:8" x14ac:dyDescent="0.25">
      <c r="A1418" s="4" t="s">
        <v>8</v>
      </c>
      <c r="B1418" s="5">
        <v>43421</v>
      </c>
      <c r="C1418" s="3">
        <v>24</v>
      </c>
      <c r="D1418" s="3">
        <v>2197</v>
      </c>
      <c r="E1418" s="3">
        <v>308042.81099999993</v>
      </c>
      <c r="F1418">
        <f>VLOOKUP(YEAR(B1418),'Frozen Customer Counts'!A:B,2,FALSE)</f>
        <v>917739</v>
      </c>
      <c r="G1418">
        <f t="shared" si="44"/>
        <v>0.33565404870012056</v>
      </c>
      <c r="H1418">
        <f t="shared" si="45"/>
        <v>-1.0916742664025232</v>
      </c>
    </row>
    <row r="1419" spans="1:8" x14ac:dyDescent="0.25">
      <c r="A1419" s="4" t="s">
        <v>8</v>
      </c>
      <c r="B1419" s="5">
        <v>43422</v>
      </c>
      <c r="C1419" s="3">
        <v>8</v>
      </c>
      <c r="D1419" s="3">
        <v>216</v>
      </c>
      <c r="E1419" s="3">
        <v>18930.216999999997</v>
      </c>
      <c r="F1419">
        <f>VLOOKUP(YEAR(B1419),'Frozen Customer Counts'!A:B,2,FALSE)</f>
        <v>917739</v>
      </c>
      <c r="G1419">
        <f t="shared" si="44"/>
        <v>2.0627015959875299E-2</v>
      </c>
      <c r="H1419">
        <f t="shared" si="45"/>
        <v>-3.8811536080288724</v>
      </c>
    </row>
    <row r="1420" spans="1:8" x14ac:dyDescent="0.25">
      <c r="A1420" s="4" t="s">
        <v>8</v>
      </c>
      <c r="B1420" s="5">
        <v>43423</v>
      </c>
      <c r="C1420" s="3">
        <v>19</v>
      </c>
      <c r="D1420" s="3">
        <v>76</v>
      </c>
      <c r="E1420" s="3">
        <v>6692.5680000000002</v>
      </c>
      <c r="F1420">
        <f>VLOOKUP(YEAR(B1420),'Frozen Customer Counts'!A:B,2,FALSE)</f>
        <v>917739</v>
      </c>
      <c r="G1420">
        <f t="shared" si="44"/>
        <v>7.2924524292854506E-3</v>
      </c>
      <c r="H1420">
        <f t="shared" si="45"/>
        <v>-4.9209153794818707</v>
      </c>
    </row>
    <row r="1421" spans="1:8" x14ac:dyDescent="0.25">
      <c r="A1421" s="4" t="s">
        <v>8</v>
      </c>
      <c r="B1421" s="5">
        <v>43424</v>
      </c>
      <c r="C1421" s="3">
        <v>22</v>
      </c>
      <c r="D1421" s="3">
        <v>227</v>
      </c>
      <c r="E1421" s="3">
        <v>24772.669000000002</v>
      </c>
      <c r="F1421">
        <f>VLOOKUP(YEAR(B1421),'Frozen Customer Counts'!A:B,2,FALSE)</f>
        <v>917739</v>
      </c>
      <c r="G1421">
        <f t="shared" si="44"/>
        <v>2.6993152737325103E-2</v>
      </c>
      <c r="H1421">
        <f t="shared" si="45"/>
        <v>-3.6121720474616068</v>
      </c>
    </row>
    <row r="1422" spans="1:8" x14ac:dyDescent="0.25">
      <c r="A1422" s="4" t="s">
        <v>8</v>
      </c>
      <c r="B1422" s="5">
        <v>43425</v>
      </c>
      <c r="C1422" s="3">
        <v>23</v>
      </c>
      <c r="D1422" s="3">
        <v>1793</v>
      </c>
      <c r="E1422" s="3">
        <v>76275.083000000013</v>
      </c>
      <c r="F1422">
        <f>VLOOKUP(YEAR(B1422),'Frozen Customer Counts'!A:B,2,FALSE)</f>
        <v>917739</v>
      </c>
      <c r="G1422">
        <f t="shared" si="44"/>
        <v>8.3111955577784113E-2</v>
      </c>
      <c r="H1422">
        <f t="shared" si="45"/>
        <v>-2.4875667177002354</v>
      </c>
    </row>
    <row r="1423" spans="1:8" x14ac:dyDescent="0.25">
      <c r="A1423" s="4" t="s">
        <v>8</v>
      </c>
      <c r="B1423" s="5">
        <v>43426</v>
      </c>
      <c r="C1423" s="3">
        <v>12</v>
      </c>
      <c r="D1423" s="3">
        <v>270</v>
      </c>
      <c r="E1423" s="3">
        <v>33350.366000000002</v>
      </c>
      <c r="F1423">
        <f>VLOOKUP(YEAR(B1423),'Frozen Customer Counts'!A:B,2,FALSE)</f>
        <v>917739</v>
      </c>
      <c r="G1423">
        <f t="shared" si="44"/>
        <v>3.6339706605036944E-2</v>
      </c>
      <c r="H1423">
        <f t="shared" si="45"/>
        <v>-3.3148442896560337</v>
      </c>
    </row>
    <row r="1424" spans="1:8" x14ac:dyDescent="0.25">
      <c r="A1424" s="4" t="s">
        <v>8</v>
      </c>
      <c r="B1424" s="5">
        <v>43427</v>
      </c>
      <c r="C1424" s="3">
        <v>16</v>
      </c>
      <c r="D1424" s="3">
        <v>1020</v>
      </c>
      <c r="E1424" s="3">
        <v>551648.701</v>
      </c>
      <c r="F1424">
        <f>VLOOKUP(YEAR(B1424),'Frozen Customer Counts'!A:B,2,FALSE)</f>
        <v>917739</v>
      </c>
      <c r="G1424">
        <f t="shared" si="44"/>
        <v>0.60109541056880011</v>
      </c>
      <c r="H1424">
        <f t="shared" si="45"/>
        <v>-0.50900160402056793</v>
      </c>
    </row>
    <row r="1425" spans="1:8" x14ac:dyDescent="0.25">
      <c r="A1425" s="4" t="s">
        <v>8</v>
      </c>
      <c r="B1425" s="5">
        <v>43428</v>
      </c>
      <c r="C1425" s="3">
        <v>47</v>
      </c>
      <c r="D1425" s="3">
        <v>5137</v>
      </c>
      <c r="E1425" s="3">
        <v>720400.21500000032</v>
      </c>
      <c r="F1425">
        <f>VLOOKUP(YEAR(B1425),'Frozen Customer Counts'!A:B,2,FALSE)</f>
        <v>917739</v>
      </c>
      <c r="G1425">
        <f t="shared" si="44"/>
        <v>0.78497286810302314</v>
      </c>
      <c r="H1425">
        <f t="shared" si="45"/>
        <v>-0.24210612472312548</v>
      </c>
    </row>
    <row r="1426" spans="1:8" x14ac:dyDescent="0.25">
      <c r="A1426" s="4" t="s">
        <v>8</v>
      </c>
      <c r="B1426" s="5">
        <v>43429</v>
      </c>
      <c r="C1426" s="3">
        <v>14</v>
      </c>
      <c r="D1426" s="3">
        <v>942</v>
      </c>
      <c r="E1426" s="3">
        <v>245720.55100000001</v>
      </c>
      <c r="F1426">
        <f>VLOOKUP(YEAR(B1426),'Frozen Customer Counts'!A:B,2,FALSE)</f>
        <v>917739</v>
      </c>
      <c r="G1426">
        <f t="shared" si="44"/>
        <v>0.26774556927405285</v>
      </c>
      <c r="H1426">
        <f t="shared" si="45"/>
        <v>-1.3177181177872663</v>
      </c>
    </row>
    <row r="1427" spans="1:8" x14ac:dyDescent="0.25">
      <c r="A1427" s="4" t="s">
        <v>8</v>
      </c>
      <c r="B1427" s="5">
        <v>43430</v>
      </c>
      <c r="C1427" s="3">
        <v>27</v>
      </c>
      <c r="D1427" s="3">
        <v>495</v>
      </c>
      <c r="E1427" s="3">
        <v>163595.247</v>
      </c>
      <c r="F1427">
        <f>VLOOKUP(YEAR(B1427),'Frozen Customer Counts'!A:B,2,FALSE)</f>
        <v>917739</v>
      </c>
      <c r="G1427">
        <f t="shared" si="44"/>
        <v>0.17825901154903517</v>
      </c>
      <c r="H1427">
        <f t="shared" si="45"/>
        <v>-1.7245176652908152</v>
      </c>
    </row>
    <row r="1428" spans="1:8" x14ac:dyDescent="0.25">
      <c r="A1428" s="4" t="s">
        <v>8</v>
      </c>
      <c r="B1428" s="5">
        <v>43431</v>
      </c>
      <c r="C1428" s="3">
        <v>23</v>
      </c>
      <c r="D1428" s="3">
        <v>639</v>
      </c>
      <c r="E1428" s="3">
        <v>120842.541</v>
      </c>
      <c r="F1428">
        <f>VLOOKUP(YEAR(B1428),'Frozen Customer Counts'!A:B,2,FALSE)</f>
        <v>917739</v>
      </c>
      <c r="G1428">
        <f t="shared" si="44"/>
        <v>0.1316741916819488</v>
      </c>
      <c r="H1428">
        <f t="shared" si="45"/>
        <v>-2.0274246523674382</v>
      </c>
    </row>
    <row r="1429" spans="1:8" x14ac:dyDescent="0.25">
      <c r="A1429" s="4" t="s">
        <v>8</v>
      </c>
      <c r="B1429" s="5">
        <v>43432</v>
      </c>
      <c r="C1429" s="3">
        <v>19</v>
      </c>
      <c r="D1429" s="3">
        <v>2737</v>
      </c>
      <c r="E1429" s="3">
        <v>179083.20300000001</v>
      </c>
      <c r="F1429">
        <f>VLOOKUP(YEAR(B1429),'Frozen Customer Counts'!A:B,2,FALSE)</f>
        <v>917739</v>
      </c>
      <c r="G1429">
        <f t="shared" si="44"/>
        <v>0.19513522145185069</v>
      </c>
      <c r="H1429">
        <f t="shared" si="45"/>
        <v>-1.6340625173963081</v>
      </c>
    </row>
    <row r="1430" spans="1:8" x14ac:dyDescent="0.25">
      <c r="A1430" s="4" t="s">
        <v>8</v>
      </c>
      <c r="B1430" s="5">
        <v>43433</v>
      </c>
      <c r="C1430" s="3">
        <v>31</v>
      </c>
      <c r="D1430" s="3">
        <v>3736</v>
      </c>
      <c r="E1430" s="3">
        <v>736287.54900000012</v>
      </c>
      <c r="F1430">
        <f>VLOOKUP(YEAR(B1430),'Frozen Customer Counts'!A:B,2,FALSE)</f>
        <v>917739</v>
      </c>
      <c r="G1430">
        <f t="shared" si="44"/>
        <v>0.80228425401993386</v>
      </c>
      <c r="H1430">
        <f t="shared" si="45"/>
        <v>-0.22029230246530856</v>
      </c>
    </row>
    <row r="1431" spans="1:8" x14ac:dyDescent="0.25">
      <c r="A1431" s="4" t="s">
        <v>8</v>
      </c>
      <c r="B1431" s="5">
        <v>43434</v>
      </c>
      <c r="C1431" s="3">
        <v>55</v>
      </c>
      <c r="D1431" s="3">
        <v>4085</v>
      </c>
      <c r="E1431" s="3">
        <v>439558.12400000019</v>
      </c>
      <c r="F1431">
        <f>VLOOKUP(YEAR(B1431),'Frozen Customer Counts'!A:B,2,FALSE)</f>
        <v>917739</v>
      </c>
      <c r="G1431">
        <f t="shared" si="44"/>
        <v>0.47895766007546831</v>
      </c>
      <c r="H1431">
        <f t="shared" si="45"/>
        <v>-0.73614307780484223</v>
      </c>
    </row>
    <row r="1432" spans="1:8" x14ac:dyDescent="0.25">
      <c r="A1432" s="4" t="s">
        <v>8</v>
      </c>
      <c r="B1432" s="5">
        <v>43435</v>
      </c>
      <c r="C1432" s="3">
        <v>25</v>
      </c>
      <c r="D1432" s="3">
        <v>4452</v>
      </c>
      <c r="E1432" s="3">
        <v>194327.68299999999</v>
      </c>
      <c r="F1432">
        <f>VLOOKUP(YEAR(B1432),'Frozen Customer Counts'!A:B,2,FALSE)</f>
        <v>917739</v>
      </c>
      <c r="G1432">
        <f t="shared" si="44"/>
        <v>0.21174613152541188</v>
      </c>
      <c r="H1432">
        <f t="shared" si="45"/>
        <v>-1.5523672146822058</v>
      </c>
    </row>
    <row r="1433" spans="1:8" x14ac:dyDescent="0.25">
      <c r="A1433" s="4" t="s">
        <v>8</v>
      </c>
      <c r="B1433" s="5">
        <v>43436</v>
      </c>
      <c r="C1433" s="3">
        <v>22</v>
      </c>
      <c r="D1433" s="3">
        <v>3685</v>
      </c>
      <c r="E1433" s="3">
        <v>728568.78100000008</v>
      </c>
      <c r="F1433">
        <f>VLOOKUP(YEAR(B1433),'Frozen Customer Counts'!A:B,2,FALSE)</f>
        <v>917739</v>
      </c>
      <c r="G1433">
        <f t="shared" si="44"/>
        <v>0.79387361875217255</v>
      </c>
      <c r="H1433">
        <f t="shared" si="45"/>
        <v>-0.23083100074125801</v>
      </c>
    </row>
    <row r="1434" spans="1:8" x14ac:dyDescent="0.25">
      <c r="A1434" s="4" t="s">
        <v>8</v>
      </c>
      <c r="B1434" s="5">
        <v>43437</v>
      </c>
      <c r="C1434" s="3">
        <v>37</v>
      </c>
      <c r="D1434" s="3">
        <v>1810</v>
      </c>
      <c r="E1434" s="3">
        <v>213429.04900000003</v>
      </c>
      <c r="F1434">
        <f>VLOOKUP(YEAR(B1434),'Frozen Customer Counts'!A:B,2,FALSE)</f>
        <v>917739</v>
      </c>
      <c r="G1434">
        <f t="shared" si="44"/>
        <v>0.23255963732608076</v>
      </c>
      <c r="H1434">
        <f t="shared" si="45"/>
        <v>-1.4586085822181094</v>
      </c>
    </row>
    <row r="1435" spans="1:8" x14ac:dyDescent="0.25">
      <c r="A1435" s="4" t="s">
        <v>8</v>
      </c>
      <c r="B1435" s="5">
        <v>43438</v>
      </c>
      <c r="C1435" s="3">
        <v>34</v>
      </c>
      <c r="D1435" s="3">
        <v>2523</v>
      </c>
      <c r="E1435" s="3">
        <v>483924.99299999996</v>
      </c>
      <c r="F1435">
        <f>VLOOKUP(YEAR(B1435),'Frozen Customer Counts'!A:B,2,FALSE)</f>
        <v>917739</v>
      </c>
      <c r="G1435">
        <f t="shared" si="44"/>
        <v>0.52730132750160985</v>
      </c>
      <c r="H1435">
        <f t="shared" si="45"/>
        <v>-0.63998311490363291</v>
      </c>
    </row>
    <row r="1436" spans="1:8" x14ac:dyDescent="0.25">
      <c r="A1436" s="4" t="s">
        <v>8</v>
      </c>
      <c r="B1436" s="5">
        <v>43439</v>
      </c>
      <c r="C1436" s="3">
        <v>20</v>
      </c>
      <c r="D1436" s="3">
        <v>206</v>
      </c>
      <c r="E1436" s="3">
        <v>33827.981999999996</v>
      </c>
      <c r="F1436">
        <f>VLOOKUP(YEAR(B1436),'Frozen Customer Counts'!A:B,2,FALSE)</f>
        <v>917739</v>
      </c>
      <c r="G1436">
        <f t="shared" si="44"/>
        <v>3.6860133436630672E-2</v>
      </c>
      <c r="H1436">
        <f t="shared" si="45"/>
        <v>-3.3006247066539394</v>
      </c>
    </row>
    <row r="1437" spans="1:8" x14ac:dyDescent="0.25">
      <c r="A1437" s="4" t="s">
        <v>8</v>
      </c>
      <c r="B1437" s="5">
        <v>43440</v>
      </c>
      <c r="C1437" s="3">
        <v>14</v>
      </c>
      <c r="D1437" s="3">
        <v>1050</v>
      </c>
      <c r="E1437" s="3">
        <v>130379.23300000001</v>
      </c>
      <c r="F1437">
        <f>VLOOKUP(YEAR(B1437),'Frozen Customer Counts'!A:B,2,FALSE)</f>
        <v>917739</v>
      </c>
      <c r="G1437">
        <f t="shared" si="44"/>
        <v>0.14206569950715836</v>
      </c>
      <c r="H1437">
        <f t="shared" si="45"/>
        <v>-1.9514656557952121</v>
      </c>
    </row>
    <row r="1438" spans="1:8" x14ac:dyDescent="0.25">
      <c r="A1438" s="4" t="s">
        <v>8</v>
      </c>
      <c r="B1438" s="5">
        <v>43441</v>
      </c>
      <c r="C1438" s="3">
        <v>21</v>
      </c>
      <c r="D1438" s="3">
        <v>917</v>
      </c>
      <c r="E1438" s="3">
        <v>44553.964999999997</v>
      </c>
      <c r="F1438">
        <f>VLOOKUP(YEAR(B1438),'Frozen Customer Counts'!A:B,2,FALSE)</f>
        <v>917739</v>
      </c>
      <c r="G1438">
        <f t="shared" si="44"/>
        <v>4.8547533666979385E-2</v>
      </c>
      <c r="H1438">
        <f t="shared" si="45"/>
        <v>-3.025211885391403</v>
      </c>
    </row>
    <row r="1439" spans="1:8" x14ac:dyDescent="0.25">
      <c r="A1439" s="4" t="s">
        <v>8</v>
      </c>
      <c r="B1439" s="5">
        <v>43442</v>
      </c>
      <c r="C1439" s="3">
        <v>14</v>
      </c>
      <c r="D1439" s="3">
        <v>144</v>
      </c>
      <c r="E1439" s="3">
        <v>30881.399000000001</v>
      </c>
      <c r="F1439">
        <f>VLOOKUP(YEAR(B1439),'Frozen Customer Counts'!A:B,2,FALSE)</f>
        <v>917739</v>
      </c>
      <c r="G1439">
        <f t="shared" si="44"/>
        <v>3.3649435188000072E-2</v>
      </c>
      <c r="H1439">
        <f t="shared" si="45"/>
        <v>-3.3917590079356836</v>
      </c>
    </row>
    <row r="1440" spans="1:8" x14ac:dyDescent="0.25">
      <c r="A1440" s="4" t="s">
        <v>8</v>
      </c>
      <c r="B1440" s="5">
        <v>43443</v>
      </c>
      <c r="C1440" s="3">
        <v>14</v>
      </c>
      <c r="D1440" s="3">
        <v>5267</v>
      </c>
      <c r="E1440" s="3">
        <v>463569.37599999993</v>
      </c>
      <c r="F1440">
        <f>VLOOKUP(YEAR(B1440),'Frozen Customer Counts'!A:B,2,FALSE)</f>
        <v>917739</v>
      </c>
      <c r="G1440">
        <f t="shared" si="44"/>
        <v>0.50512114664408936</v>
      </c>
      <c r="H1440">
        <f t="shared" si="45"/>
        <v>-0.68295698413209305</v>
      </c>
    </row>
    <row r="1441" spans="1:8" x14ac:dyDescent="0.25">
      <c r="A1441" s="4" t="s">
        <v>8</v>
      </c>
      <c r="B1441" s="5">
        <v>43444</v>
      </c>
      <c r="C1441" s="3">
        <v>26</v>
      </c>
      <c r="D1441" s="3">
        <v>1564</v>
      </c>
      <c r="E1441" s="3">
        <v>146292.88</v>
      </c>
      <c r="F1441">
        <f>VLOOKUP(YEAR(B1441),'Frozen Customer Counts'!A:B,2,FALSE)</f>
        <v>917739</v>
      </c>
      <c r="G1441">
        <f t="shared" si="44"/>
        <v>0.15940575697447751</v>
      </c>
      <c r="H1441">
        <f t="shared" si="45"/>
        <v>-1.8363023967507461</v>
      </c>
    </row>
    <row r="1442" spans="1:8" x14ac:dyDescent="0.25">
      <c r="A1442" s="4" t="s">
        <v>8</v>
      </c>
      <c r="B1442" s="5">
        <v>43445</v>
      </c>
      <c r="C1442" s="3">
        <v>19</v>
      </c>
      <c r="D1442" s="3">
        <v>1338</v>
      </c>
      <c r="E1442" s="3">
        <v>93847.921999999991</v>
      </c>
      <c r="F1442">
        <f>VLOOKUP(YEAR(B1442),'Frozen Customer Counts'!A:B,2,FALSE)</f>
        <v>917739</v>
      </c>
      <c r="G1442">
        <f t="shared" si="44"/>
        <v>0.10225992575231083</v>
      </c>
      <c r="H1442">
        <f t="shared" si="45"/>
        <v>-2.2802374153983078</v>
      </c>
    </row>
    <row r="1443" spans="1:8" x14ac:dyDescent="0.25">
      <c r="A1443" s="4" t="s">
        <v>8</v>
      </c>
      <c r="B1443" s="5">
        <v>43446</v>
      </c>
      <c r="C1443" s="3">
        <v>18</v>
      </c>
      <c r="D1443" s="3">
        <v>530</v>
      </c>
      <c r="E1443" s="3">
        <v>103853.45000000001</v>
      </c>
      <c r="F1443">
        <f>VLOOKUP(YEAR(B1443),'Frozen Customer Counts'!A:B,2,FALSE)</f>
        <v>917739</v>
      </c>
      <c r="G1443">
        <f t="shared" si="44"/>
        <v>0.11316229341893502</v>
      </c>
      <c r="H1443">
        <f t="shared" si="45"/>
        <v>-2.1789322657080592</v>
      </c>
    </row>
    <row r="1444" spans="1:8" x14ac:dyDescent="0.25">
      <c r="A1444" s="4" t="s">
        <v>8</v>
      </c>
      <c r="B1444" s="5">
        <v>43447</v>
      </c>
      <c r="C1444" s="3">
        <v>15</v>
      </c>
      <c r="D1444" s="3">
        <v>1934</v>
      </c>
      <c r="E1444" s="3">
        <v>102992.98499999999</v>
      </c>
      <c r="F1444">
        <f>VLOOKUP(YEAR(B1444),'Frozen Customer Counts'!A:B,2,FALSE)</f>
        <v>917739</v>
      </c>
      <c r="G1444">
        <f t="shared" si="44"/>
        <v>0.11222470114052033</v>
      </c>
      <c r="H1444">
        <f t="shared" si="45"/>
        <v>-2.1872521573560446</v>
      </c>
    </row>
    <row r="1445" spans="1:8" x14ac:dyDescent="0.25">
      <c r="A1445" s="4" t="s">
        <v>8</v>
      </c>
      <c r="B1445" s="5">
        <v>43448</v>
      </c>
      <c r="C1445" s="3">
        <v>23</v>
      </c>
      <c r="D1445" s="3">
        <v>154</v>
      </c>
      <c r="E1445" s="3">
        <v>28211.914999999997</v>
      </c>
      <c r="F1445">
        <f>VLOOKUP(YEAR(B1445),'Frozen Customer Counts'!A:B,2,FALSE)</f>
        <v>917739</v>
      </c>
      <c r="G1445">
        <f t="shared" si="44"/>
        <v>3.0740673546618372E-2</v>
      </c>
      <c r="H1445">
        <f t="shared" si="45"/>
        <v>-3.4821686300311079</v>
      </c>
    </row>
    <row r="1446" spans="1:8" x14ac:dyDescent="0.25">
      <c r="A1446" s="4" t="s">
        <v>8</v>
      </c>
      <c r="B1446" s="5">
        <v>43449</v>
      </c>
      <c r="C1446" s="3">
        <v>16</v>
      </c>
      <c r="D1446" s="3">
        <v>355</v>
      </c>
      <c r="E1446" s="3">
        <v>36391.822</v>
      </c>
      <c r="F1446">
        <f>VLOOKUP(YEAR(B1446),'Frozen Customer Counts'!A:B,2,FALSE)</f>
        <v>917739</v>
      </c>
      <c r="G1446">
        <f t="shared" si="44"/>
        <v>3.9653781739688518E-2</v>
      </c>
      <c r="H1446">
        <f t="shared" si="45"/>
        <v>-3.2275689573993254</v>
      </c>
    </row>
    <row r="1447" spans="1:8" x14ac:dyDescent="0.25">
      <c r="A1447" s="4" t="s">
        <v>8</v>
      </c>
      <c r="B1447" s="5">
        <v>43450</v>
      </c>
      <c r="C1447" s="3">
        <v>14</v>
      </c>
      <c r="D1447" s="3">
        <v>278</v>
      </c>
      <c r="E1447" s="3">
        <v>94145.519</v>
      </c>
      <c r="F1447">
        <f>VLOOKUP(YEAR(B1447),'Frozen Customer Counts'!A:B,2,FALSE)</f>
        <v>917739</v>
      </c>
      <c r="G1447">
        <f t="shared" si="44"/>
        <v>0.10258419768583443</v>
      </c>
      <c r="H1447">
        <f t="shared" si="45"/>
        <v>-2.2770713767641437</v>
      </c>
    </row>
    <row r="1448" spans="1:8" x14ac:dyDescent="0.25">
      <c r="A1448" s="4" t="s">
        <v>8</v>
      </c>
      <c r="B1448" s="5">
        <v>43451</v>
      </c>
      <c r="C1448" s="3">
        <v>30</v>
      </c>
      <c r="D1448" s="3">
        <v>12516</v>
      </c>
      <c r="E1448" s="3">
        <v>657659.95299999986</v>
      </c>
      <c r="F1448">
        <f>VLOOKUP(YEAR(B1448),'Frozen Customer Counts'!A:B,2,FALSE)</f>
        <v>917739</v>
      </c>
      <c r="G1448">
        <f t="shared" si="44"/>
        <v>0.71660891931148163</v>
      </c>
      <c r="H1448">
        <f t="shared" si="45"/>
        <v>-0.33322502748000526</v>
      </c>
    </row>
    <row r="1449" spans="1:8" x14ac:dyDescent="0.25">
      <c r="A1449" s="4" t="s">
        <v>8</v>
      </c>
      <c r="B1449" s="5">
        <v>43452</v>
      </c>
      <c r="C1449" s="3">
        <v>14</v>
      </c>
      <c r="D1449" s="3">
        <v>122</v>
      </c>
      <c r="E1449" s="3">
        <v>29748.683999999997</v>
      </c>
      <c r="F1449">
        <f>VLOOKUP(YEAR(B1449),'Frozen Customer Counts'!A:B,2,FALSE)</f>
        <v>917739</v>
      </c>
      <c r="G1449">
        <f t="shared" si="44"/>
        <v>3.2415189939623355E-2</v>
      </c>
      <c r="H1449">
        <f t="shared" si="45"/>
        <v>-3.4291281407510792</v>
      </c>
    </row>
    <row r="1450" spans="1:8" x14ac:dyDescent="0.25">
      <c r="A1450" s="4" t="s">
        <v>8</v>
      </c>
      <c r="B1450" s="5">
        <v>43453</v>
      </c>
      <c r="C1450" s="3">
        <v>17</v>
      </c>
      <c r="D1450" s="3">
        <v>2849</v>
      </c>
      <c r="E1450" s="3">
        <v>210352.01599999997</v>
      </c>
      <c r="F1450">
        <f>VLOOKUP(YEAR(B1450),'Frozen Customer Counts'!A:B,2,FALSE)</f>
        <v>917739</v>
      </c>
      <c r="G1450">
        <f t="shared" si="44"/>
        <v>0.22920679626778417</v>
      </c>
      <c r="H1450">
        <f t="shared" si="45"/>
        <v>-1.4731306424529651</v>
      </c>
    </row>
    <row r="1451" spans="1:8" x14ac:dyDescent="0.25">
      <c r="A1451" s="4" t="s">
        <v>8</v>
      </c>
      <c r="B1451" s="5">
        <v>43454</v>
      </c>
      <c r="C1451" s="3">
        <v>15</v>
      </c>
      <c r="D1451" s="3">
        <v>2126</v>
      </c>
      <c r="E1451" s="3">
        <v>146026.29999999999</v>
      </c>
      <c r="F1451">
        <f>VLOOKUP(YEAR(B1451),'Frozen Customer Counts'!A:B,2,FALSE)</f>
        <v>917739</v>
      </c>
      <c r="G1451">
        <f t="shared" si="44"/>
        <v>0.15911528223165844</v>
      </c>
      <c r="H1451">
        <f t="shared" si="45"/>
        <v>-1.8381262939982717</v>
      </c>
    </row>
    <row r="1452" spans="1:8" x14ac:dyDescent="0.25">
      <c r="A1452" s="4" t="s">
        <v>8</v>
      </c>
      <c r="B1452" s="5">
        <v>43455</v>
      </c>
      <c r="C1452" s="3">
        <v>14</v>
      </c>
      <c r="D1452" s="3">
        <v>69</v>
      </c>
      <c r="E1452" s="3">
        <v>21455.616000000002</v>
      </c>
      <c r="F1452">
        <f>VLOOKUP(YEAR(B1452),'Frozen Customer Counts'!A:B,2,FALSE)</f>
        <v>917739</v>
      </c>
      <c r="G1452">
        <f t="shared" si="44"/>
        <v>2.3378777626318594E-2</v>
      </c>
      <c r="H1452">
        <f t="shared" si="45"/>
        <v>-3.7559266071827455</v>
      </c>
    </row>
    <row r="1453" spans="1:8" x14ac:dyDescent="0.25">
      <c r="A1453" s="4" t="s">
        <v>8</v>
      </c>
      <c r="B1453" s="5">
        <v>43456</v>
      </c>
      <c r="C1453" s="3">
        <v>17</v>
      </c>
      <c r="D1453" s="3">
        <v>265</v>
      </c>
      <c r="E1453" s="3">
        <v>39591.665999999997</v>
      </c>
      <c r="F1453">
        <f>VLOOKUP(YEAR(B1453),'Frozen Customer Counts'!A:B,2,FALSE)</f>
        <v>917739</v>
      </c>
      <c r="G1453">
        <f t="shared" si="44"/>
        <v>4.3140441890341372E-2</v>
      </c>
      <c r="H1453">
        <f t="shared" si="45"/>
        <v>-3.1432943949038759</v>
      </c>
    </row>
    <row r="1454" spans="1:8" x14ac:dyDescent="0.25">
      <c r="A1454" s="4" t="s">
        <v>8</v>
      </c>
      <c r="B1454" s="5">
        <v>43457</v>
      </c>
      <c r="C1454" s="3">
        <v>6</v>
      </c>
      <c r="D1454" s="3">
        <v>16</v>
      </c>
      <c r="E1454" s="3">
        <v>1623.566</v>
      </c>
      <c r="F1454">
        <f>VLOOKUP(YEAR(B1454),'Frozen Customer Counts'!A:B,2,FALSE)</f>
        <v>917739</v>
      </c>
      <c r="G1454">
        <f t="shared" si="44"/>
        <v>1.7690933914762258E-3</v>
      </c>
      <c r="H1454">
        <f t="shared" si="45"/>
        <v>-6.3372880718253555</v>
      </c>
    </row>
    <row r="1455" spans="1:8" x14ac:dyDescent="0.25">
      <c r="A1455" s="4" t="s">
        <v>8</v>
      </c>
      <c r="B1455" s="5">
        <v>43458</v>
      </c>
      <c r="C1455" s="3">
        <v>9</v>
      </c>
      <c r="D1455" s="3">
        <v>452</v>
      </c>
      <c r="E1455" s="3">
        <v>29700.601000000002</v>
      </c>
      <c r="F1455">
        <f>VLOOKUP(YEAR(B1455),'Frozen Customer Counts'!A:B,2,FALSE)</f>
        <v>917739</v>
      </c>
      <c r="G1455">
        <f t="shared" si="44"/>
        <v>3.2362797047962438E-2</v>
      </c>
      <c r="H1455">
        <f t="shared" si="45"/>
        <v>-3.4307457551760399</v>
      </c>
    </row>
    <row r="1456" spans="1:8" x14ac:dyDescent="0.25">
      <c r="A1456" s="4" t="s">
        <v>8</v>
      </c>
      <c r="B1456" s="5">
        <v>43459</v>
      </c>
      <c r="C1456" s="3">
        <v>11</v>
      </c>
      <c r="D1456" s="3">
        <v>141</v>
      </c>
      <c r="E1456" s="3">
        <v>16216.784</v>
      </c>
      <c r="F1456">
        <f>VLOOKUP(YEAR(B1456),'Frozen Customer Counts'!A:B,2,FALSE)</f>
        <v>917739</v>
      </c>
      <c r="G1456">
        <f t="shared" si="44"/>
        <v>1.7670365975511557E-2</v>
      </c>
      <c r="H1456">
        <f t="shared" si="45"/>
        <v>-4.0358662811778876</v>
      </c>
    </row>
    <row r="1457" spans="1:8" x14ac:dyDescent="0.25">
      <c r="A1457" s="4" t="s">
        <v>8</v>
      </c>
      <c r="B1457" s="5">
        <v>43460</v>
      </c>
      <c r="C1457" s="3">
        <v>70</v>
      </c>
      <c r="D1457" s="3">
        <v>6865</v>
      </c>
      <c r="E1457" s="3">
        <v>1046898.6349999994</v>
      </c>
      <c r="F1457">
        <f>VLOOKUP(YEAR(B1457),'Frozen Customer Counts'!A:B,2,FALSE)</f>
        <v>917739</v>
      </c>
      <c r="G1457">
        <f t="shared" si="44"/>
        <v>1.1407367835517499</v>
      </c>
      <c r="H1457">
        <f t="shared" si="45"/>
        <v>0.13167435500480776</v>
      </c>
    </row>
    <row r="1458" spans="1:8" x14ac:dyDescent="0.25">
      <c r="A1458" s="4" t="s">
        <v>8</v>
      </c>
      <c r="B1458" s="5">
        <v>43461</v>
      </c>
      <c r="C1458" s="3">
        <v>26</v>
      </c>
      <c r="D1458" s="3">
        <v>534</v>
      </c>
      <c r="E1458" s="3">
        <v>103788.219</v>
      </c>
      <c r="F1458">
        <f>VLOOKUP(YEAR(B1458),'Frozen Customer Counts'!A:B,2,FALSE)</f>
        <v>917739</v>
      </c>
      <c r="G1458">
        <f t="shared" si="44"/>
        <v>0.11309121547629554</v>
      </c>
      <c r="H1458">
        <f t="shared" si="45"/>
        <v>-2.1795605692895132</v>
      </c>
    </row>
    <row r="1459" spans="1:8" x14ac:dyDescent="0.25">
      <c r="A1459" s="4" t="s">
        <v>8</v>
      </c>
      <c r="B1459" s="5">
        <v>43462</v>
      </c>
      <c r="C1459" s="3">
        <v>25</v>
      </c>
      <c r="D1459" s="3">
        <v>194</v>
      </c>
      <c r="E1459" s="3">
        <v>28373.984000000008</v>
      </c>
      <c r="F1459">
        <f>VLOOKUP(YEAR(B1459),'Frozen Customer Counts'!A:B,2,FALSE)</f>
        <v>917739</v>
      </c>
      <c r="G1459">
        <f t="shared" si="44"/>
        <v>3.0917269506907746E-2</v>
      </c>
      <c r="H1459">
        <f t="shared" si="45"/>
        <v>-3.4764403674770805</v>
      </c>
    </row>
    <row r="1460" spans="1:8" x14ac:dyDescent="0.25">
      <c r="A1460" s="4" t="s">
        <v>8</v>
      </c>
      <c r="B1460" s="5">
        <v>43463</v>
      </c>
      <c r="C1460" s="3">
        <v>12</v>
      </c>
      <c r="D1460" s="3">
        <v>130</v>
      </c>
      <c r="E1460" s="3">
        <v>29675.868000000002</v>
      </c>
      <c r="F1460">
        <f>VLOOKUP(YEAR(B1460),'Frozen Customer Counts'!A:B,2,FALSE)</f>
        <v>917739</v>
      </c>
      <c r="G1460">
        <f t="shared" si="44"/>
        <v>3.2335847119932794E-2</v>
      </c>
      <c r="H1460">
        <f t="shared" si="45"/>
        <v>-3.431578846191623</v>
      </c>
    </row>
    <row r="1461" spans="1:8" x14ac:dyDescent="0.25">
      <c r="A1461" s="4" t="s">
        <v>8</v>
      </c>
      <c r="B1461" s="5">
        <v>43464</v>
      </c>
      <c r="C1461" s="3">
        <v>11</v>
      </c>
      <c r="D1461" s="3">
        <v>161</v>
      </c>
      <c r="E1461" s="3">
        <v>34656.618999999999</v>
      </c>
      <c r="F1461">
        <f>VLOOKUP(YEAR(B1461),'Frozen Customer Counts'!A:B,2,FALSE)</f>
        <v>917739</v>
      </c>
      <c r="G1461">
        <f t="shared" si="44"/>
        <v>3.7763044830828804E-2</v>
      </c>
      <c r="H1461">
        <f t="shared" si="45"/>
        <v>-3.2764243045461163</v>
      </c>
    </row>
    <row r="1462" spans="1:8" x14ac:dyDescent="0.25">
      <c r="A1462" s="4" t="s">
        <v>8</v>
      </c>
      <c r="B1462" s="5">
        <v>43465</v>
      </c>
      <c r="C1462" s="3">
        <v>39</v>
      </c>
      <c r="D1462" s="3">
        <v>2738</v>
      </c>
      <c r="E1462" s="3">
        <v>417557.29700000002</v>
      </c>
      <c r="F1462">
        <f>VLOOKUP(YEAR(B1462),'Frozen Customer Counts'!A:B,2,FALSE)</f>
        <v>917739</v>
      </c>
      <c r="G1462">
        <f t="shared" si="44"/>
        <v>0.45498480177915512</v>
      </c>
      <c r="H1462">
        <f t="shared" si="45"/>
        <v>-0.78749126327224428</v>
      </c>
    </row>
    <row r="1463" spans="1:8" x14ac:dyDescent="0.25">
      <c r="A1463" s="4" t="s">
        <v>8</v>
      </c>
      <c r="B1463" s="5">
        <v>43466</v>
      </c>
      <c r="C1463" s="3">
        <v>33</v>
      </c>
      <c r="D1463" s="3">
        <v>6171</v>
      </c>
      <c r="E1463" s="3">
        <v>617933.9659999999</v>
      </c>
      <c r="F1463">
        <f>VLOOKUP(YEAR(B1463),'Frozen Customer Counts'!A:B,2,FALSE)</f>
        <v>946168</v>
      </c>
      <c r="G1463">
        <f t="shared" si="44"/>
        <v>0.65309116985567039</v>
      </c>
      <c r="H1463">
        <f t="shared" si="45"/>
        <v>-0.42603854252066004</v>
      </c>
    </row>
    <row r="1464" spans="1:8" x14ac:dyDescent="0.25">
      <c r="A1464" s="4" t="s">
        <v>8</v>
      </c>
      <c r="B1464" s="5">
        <v>43467</v>
      </c>
      <c r="C1464" s="3">
        <v>20</v>
      </c>
      <c r="D1464" s="3">
        <v>206</v>
      </c>
      <c r="E1464" s="3">
        <v>35136.881999999998</v>
      </c>
      <c r="F1464">
        <f>VLOOKUP(YEAR(B1464),'Frozen Customer Counts'!A:B,2,FALSE)</f>
        <v>946168</v>
      </c>
      <c r="G1464">
        <f t="shared" si="44"/>
        <v>3.7135986421016141E-2</v>
      </c>
      <c r="H1464">
        <f t="shared" si="45"/>
        <v>-3.2931687951056552</v>
      </c>
    </row>
    <row r="1465" spans="1:8" x14ac:dyDescent="0.25">
      <c r="A1465" s="4" t="s">
        <v>8</v>
      </c>
      <c r="B1465" s="5">
        <v>43468</v>
      </c>
      <c r="C1465" s="3">
        <v>18</v>
      </c>
      <c r="D1465" s="3">
        <v>1910</v>
      </c>
      <c r="E1465" s="3">
        <v>85227.070999999996</v>
      </c>
      <c r="F1465">
        <f>VLOOKUP(YEAR(B1465),'Frozen Customer Counts'!A:B,2,FALSE)</f>
        <v>946168</v>
      </c>
      <c r="G1465">
        <f t="shared" si="44"/>
        <v>9.0076044634779445E-2</v>
      </c>
      <c r="H1465">
        <f t="shared" si="45"/>
        <v>-2.4071010250266149</v>
      </c>
    </row>
    <row r="1466" spans="1:8" x14ac:dyDescent="0.25">
      <c r="A1466" s="4" t="s">
        <v>8</v>
      </c>
      <c r="B1466" s="5">
        <v>43469</v>
      </c>
      <c r="C1466" s="3">
        <v>15</v>
      </c>
      <c r="D1466" s="3">
        <v>133</v>
      </c>
      <c r="E1466" s="3">
        <v>17631.100000000002</v>
      </c>
      <c r="F1466">
        <f>VLOOKUP(YEAR(B1466),'Frozen Customer Counts'!A:B,2,FALSE)</f>
        <v>946168</v>
      </c>
      <c r="G1466">
        <f t="shared" si="44"/>
        <v>1.8634217179190168E-2</v>
      </c>
      <c r="H1466">
        <f t="shared" si="45"/>
        <v>-3.982755755026107</v>
      </c>
    </row>
    <row r="1467" spans="1:8" x14ac:dyDescent="0.25">
      <c r="A1467" s="4" t="s">
        <v>8</v>
      </c>
      <c r="B1467" s="5">
        <v>43470</v>
      </c>
      <c r="C1467" s="3">
        <v>16</v>
      </c>
      <c r="D1467" s="3">
        <v>533</v>
      </c>
      <c r="E1467" s="3">
        <v>75092.866999999984</v>
      </c>
      <c r="F1467">
        <f>VLOOKUP(YEAR(B1467),'Frozen Customer Counts'!A:B,2,FALSE)</f>
        <v>946168</v>
      </c>
      <c r="G1467">
        <f t="shared" si="44"/>
        <v>7.9365257544114776E-2</v>
      </c>
      <c r="H1467">
        <f t="shared" si="45"/>
        <v>-2.5336945689041062</v>
      </c>
    </row>
    <row r="1468" spans="1:8" x14ac:dyDescent="0.25">
      <c r="A1468" s="4" t="s">
        <v>8</v>
      </c>
      <c r="B1468" s="5">
        <v>43471</v>
      </c>
      <c r="C1468" s="3">
        <v>36</v>
      </c>
      <c r="D1468" s="3">
        <v>4399</v>
      </c>
      <c r="E1468" s="3">
        <v>379233.80700000003</v>
      </c>
      <c r="F1468">
        <f>VLOOKUP(YEAR(B1468),'Frozen Customer Counts'!A:B,2,FALSE)</f>
        <v>946168</v>
      </c>
      <c r="G1468">
        <f t="shared" si="44"/>
        <v>0.40081022292024254</v>
      </c>
      <c r="H1468">
        <f t="shared" si="45"/>
        <v>-0.91426722324873155</v>
      </c>
    </row>
    <row r="1469" spans="1:8" x14ac:dyDescent="0.25">
      <c r="A1469" s="4" t="s">
        <v>8</v>
      </c>
      <c r="B1469" s="5">
        <v>43472</v>
      </c>
      <c r="C1469" s="3">
        <v>54</v>
      </c>
      <c r="D1469" s="3">
        <v>5957</v>
      </c>
      <c r="E1469" s="3">
        <v>520795.53599999991</v>
      </c>
      <c r="F1469">
        <f>VLOOKUP(YEAR(B1469),'Frozen Customer Counts'!A:B,2,FALSE)</f>
        <v>946168</v>
      </c>
      <c r="G1469">
        <f t="shared" si="44"/>
        <v>0.55042607232542207</v>
      </c>
      <c r="H1469">
        <f t="shared" si="45"/>
        <v>-0.59706262370762264</v>
      </c>
    </row>
    <row r="1470" spans="1:8" x14ac:dyDescent="0.25">
      <c r="A1470" s="4" t="s">
        <v>8</v>
      </c>
      <c r="B1470" s="5">
        <v>43473</v>
      </c>
      <c r="C1470" s="3">
        <v>17</v>
      </c>
      <c r="D1470" s="3">
        <v>151</v>
      </c>
      <c r="E1470" s="3">
        <v>15542.082999999999</v>
      </c>
      <c r="F1470">
        <f>VLOOKUP(YEAR(B1470),'Frozen Customer Counts'!A:B,2,FALSE)</f>
        <v>946168</v>
      </c>
      <c r="G1470">
        <f t="shared" si="44"/>
        <v>1.6426346061164613E-2</v>
      </c>
      <c r="H1470">
        <f t="shared" si="45"/>
        <v>-4.10886876599585</v>
      </c>
    </row>
    <row r="1471" spans="1:8" x14ac:dyDescent="0.25">
      <c r="A1471" s="4" t="s">
        <v>8</v>
      </c>
      <c r="B1471" s="5">
        <v>43474</v>
      </c>
      <c r="C1471" s="3">
        <v>24</v>
      </c>
      <c r="D1471" s="3">
        <v>615</v>
      </c>
      <c r="E1471" s="3">
        <v>33843.451000000001</v>
      </c>
      <c r="F1471">
        <f>VLOOKUP(YEAR(B1471),'Frozen Customer Counts'!A:B,2,FALSE)</f>
        <v>946168</v>
      </c>
      <c r="G1471">
        <f t="shared" si="44"/>
        <v>3.5768965976443932E-2</v>
      </c>
      <c r="H1471">
        <f t="shared" si="45"/>
        <v>-3.3306746336928126</v>
      </c>
    </row>
    <row r="1472" spans="1:8" x14ac:dyDescent="0.25">
      <c r="A1472" s="4" t="s">
        <v>8</v>
      </c>
      <c r="B1472" s="5">
        <v>43475</v>
      </c>
      <c r="C1472" s="3">
        <v>17</v>
      </c>
      <c r="D1472" s="3">
        <v>130</v>
      </c>
      <c r="E1472" s="3">
        <v>14956.901</v>
      </c>
      <c r="F1472">
        <f>VLOOKUP(YEAR(B1472),'Frozen Customer Counts'!A:B,2,FALSE)</f>
        <v>946168</v>
      </c>
      <c r="G1472">
        <f t="shared" si="44"/>
        <v>1.5807870272509746E-2</v>
      </c>
      <c r="H1472">
        <f t="shared" si="45"/>
        <v>-4.1472473444557849</v>
      </c>
    </row>
    <row r="1473" spans="1:8" x14ac:dyDescent="0.25">
      <c r="A1473" s="4" t="s">
        <v>8</v>
      </c>
      <c r="B1473" s="5">
        <v>43476</v>
      </c>
      <c r="C1473" s="3">
        <v>15</v>
      </c>
      <c r="D1473" s="3">
        <v>82</v>
      </c>
      <c r="E1473" s="3">
        <v>7591.8990000000003</v>
      </c>
      <c r="F1473">
        <f>VLOOKUP(YEAR(B1473),'Frozen Customer Counts'!A:B,2,FALSE)</f>
        <v>946168</v>
      </c>
      <c r="G1473">
        <f t="shared" si="44"/>
        <v>8.0238382612812954E-3</v>
      </c>
      <c r="H1473">
        <f t="shared" si="45"/>
        <v>-4.8253383853948852</v>
      </c>
    </row>
    <row r="1474" spans="1:8" x14ac:dyDescent="0.25">
      <c r="A1474" s="4" t="s">
        <v>8</v>
      </c>
      <c r="B1474" s="5">
        <v>43477</v>
      </c>
      <c r="C1474" s="3">
        <v>17</v>
      </c>
      <c r="D1474" s="3">
        <v>1463</v>
      </c>
      <c r="E1474" s="3">
        <v>115295.53600000001</v>
      </c>
      <c r="F1474">
        <f>VLOOKUP(YEAR(B1474),'Frozen Customer Counts'!A:B,2,FALSE)</f>
        <v>946168</v>
      </c>
      <c r="G1474">
        <f t="shared" si="44"/>
        <v>0.12185524769385564</v>
      </c>
      <c r="H1474">
        <f t="shared" si="45"/>
        <v>-2.1049214330031818</v>
      </c>
    </row>
    <row r="1475" spans="1:8" x14ac:dyDescent="0.25">
      <c r="A1475" s="4" t="s">
        <v>8</v>
      </c>
      <c r="B1475" s="5">
        <v>43478</v>
      </c>
      <c r="C1475" s="3">
        <v>13</v>
      </c>
      <c r="D1475" s="3">
        <v>177</v>
      </c>
      <c r="E1475" s="3">
        <v>17094.329999999998</v>
      </c>
      <c r="F1475">
        <f>VLOOKUP(YEAR(B1475),'Frozen Customer Counts'!A:B,2,FALSE)</f>
        <v>946168</v>
      </c>
      <c r="G1475">
        <f t="shared" ref="G1475:G1538" si="46">E1475/F1475</f>
        <v>1.8066907779590937E-2</v>
      </c>
      <c r="H1475">
        <f t="shared" ref="H1475:H1538" si="47">LN(G1475)</f>
        <v>-4.0136733135598837</v>
      </c>
    </row>
    <row r="1476" spans="1:8" x14ac:dyDescent="0.25">
      <c r="A1476" s="4" t="s">
        <v>8</v>
      </c>
      <c r="B1476" s="5">
        <v>43479</v>
      </c>
      <c r="C1476" s="3">
        <v>26</v>
      </c>
      <c r="D1476" s="3">
        <v>3456</v>
      </c>
      <c r="E1476" s="3">
        <v>98513.747999999992</v>
      </c>
      <c r="F1476">
        <f>VLOOKUP(YEAR(B1476),'Frozen Customer Counts'!A:B,2,FALSE)</f>
        <v>946168</v>
      </c>
      <c r="G1476">
        <f t="shared" si="46"/>
        <v>0.10411866391592189</v>
      </c>
      <c r="H1476">
        <f t="shared" si="47"/>
        <v>-2.2622240310940609</v>
      </c>
    </row>
    <row r="1477" spans="1:8" x14ac:dyDescent="0.25">
      <c r="A1477" s="4" t="s">
        <v>8</v>
      </c>
      <c r="B1477" s="5">
        <v>43480</v>
      </c>
      <c r="C1477" s="3">
        <v>27</v>
      </c>
      <c r="D1477" s="3">
        <v>519</v>
      </c>
      <c r="E1477" s="3">
        <v>44698.501000000004</v>
      </c>
      <c r="F1477">
        <f>VLOOKUP(YEAR(B1477),'Frozen Customer Counts'!A:B,2,FALSE)</f>
        <v>946168</v>
      </c>
      <c r="G1477">
        <f t="shared" si="46"/>
        <v>4.7241611426300616E-2</v>
      </c>
      <c r="H1477">
        <f t="shared" si="47"/>
        <v>-3.0524801767550676</v>
      </c>
    </row>
    <row r="1478" spans="1:8" x14ac:dyDescent="0.25">
      <c r="A1478" s="4" t="s">
        <v>8</v>
      </c>
      <c r="B1478" s="5">
        <v>43481</v>
      </c>
      <c r="C1478" s="3">
        <v>19</v>
      </c>
      <c r="D1478" s="3">
        <v>1360</v>
      </c>
      <c r="E1478" s="3">
        <v>148682.07800000001</v>
      </c>
      <c r="F1478">
        <f>VLOOKUP(YEAR(B1478),'Frozen Customer Counts'!A:B,2,FALSE)</f>
        <v>946168</v>
      </c>
      <c r="G1478">
        <f t="shared" si="46"/>
        <v>0.1571413089430207</v>
      </c>
      <c r="H1478">
        <f t="shared" si="47"/>
        <v>-1.8506098214802988</v>
      </c>
    </row>
    <row r="1479" spans="1:8" x14ac:dyDescent="0.25">
      <c r="A1479" s="4" t="s">
        <v>8</v>
      </c>
      <c r="B1479" s="5">
        <v>43482</v>
      </c>
      <c r="C1479" s="3">
        <v>59</v>
      </c>
      <c r="D1479" s="3">
        <v>3995</v>
      </c>
      <c r="E1479" s="3">
        <v>701428.51400000008</v>
      </c>
      <c r="F1479">
        <f>VLOOKUP(YEAR(B1479),'Frozen Customer Counts'!A:B,2,FALSE)</f>
        <v>946168</v>
      </c>
      <c r="G1479">
        <f t="shared" si="46"/>
        <v>0.7413361200125137</v>
      </c>
      <c r="H1479">
        <f t="shared" si="47"/>
        <v>-0.29930115327715306</v>
      </c>
    </row>
    <row r="1480" spans="1:8" x14ac:dyDescent="0.25">
      <c r="A1480" s="4" t="s">
        <v>8</v>
      </c>
      <c r="B1480" s="5">
        <v>43483</v>
      </c>
      <c r="C1480" s="3">
        <v>58</v>
      </c>
      <c r="D1480" s="3">
        <v>5821</v>
      </c>
      <c r="E1480" s="3">
        <v>499847.50800000009</v>
      </c>
      <c r="F1480">
        <f>VLOOKUP(YEAR(B1480),'Frozen Customer Counts'!A:B,2,FALSE)</f>
        <v>946168</v>
      </c>
      <c r="G1480">
        <f t="shared" si="46"/>
        <v>0.52828621132822084</v>
      </c>
      <c r="H1480">
        <f t="shared" si="47"/>
        <v>-0.63811707523156214</v>
      </c>
    </row>
    <row r="1481" spans="1:8" x14ac:dyDescent="0.25">
      <c r="A1481" s="4" t="s">
        <v>8</v>
      </c>
      <c r="B1481" s="5">
        <v>43484</v>
      </c>
      <c r="C1481" s="3">
        <v>27</v>
      </c>
      <c r="D1481" s="3">
        <v>633</v>
      </c>
      <c r="E1481" s="3">
        <v>269745.53600000008</v>
      </c>
      <c r="F1481">
        <f>VLOOKUP(YEAR(B1481),'Frozen Customer Counts'!A:B,2,FALSE)</f>
        <v>946168</v>
      </c>
      <c r="G1481">
        <f t="shared" si="46"/>
        <v>0.28509264316696409</v>
      </c>
      <c r="H1481">
        <f t="shared" si="47"/>
        <v>-1.254941087791525</v>
      </c>
    </row>
    <row r="1482" spans="1:8" x14ac:dyDescent="0.25">
      <c r="A1482" s="4" t="s">
        <v>8</v>
      </c>
      <c r="B1482" s="5">
        <v>43485</v>
      </c>
      <c r="C1482" s="3">
        <v>26</v>
      </c>
      <c r="D1482" s="3">
        <v>526</v>
      </c>
      <c r="E1482" s="3">
        <v>77050.584000000003</v>
      </c>
      <c r="F1482">
        <f>VLOOKUP(YEAR(B1482),'Frozen Customer Counts'!A:B,2,FALSE)</f>
        <v>946168</v>
      </c>
      <c r="G1482">
        <f t="shared" si="46"/>
        <v>8.1434358380329919E-2</v>
      </c>
      <c r="H1482">
        <f t="shared" si="47"/>
        <v>-2.5079580019054402</v>
      </c>
    </row>
    <row r="1483" spans="1:8" x14ac:dyDescent="0.25">
      <c r="A1483" s="4" t="s">
        <v>8</v>
      </c>
      <c r="B1483" s="5">
        <v>43486</v>
      </c>
      <c r="C1483" s="3">
        <v>214</v>
      </c>
      <c r="D1483" s="3">
        <v>30359</v>
      </c>
      <c r="E1483" s="3">
        <v>4223558.4009999996</v>
      </c>
      <c r="F1483">
        <f>VLOOKUP(YEAR(B1483),'Frozen Customer Counts'!A:B,2,FALSE)</f>
        <v>946168</v>
      </c>
      <c r="G1483">
        <f t="shared" si="46"/>
        <v>4.4638567368585704</v>
      </c>
      <c r="H1483">
        <f t="shared" si="47"/>
        <v>1.4960131315663865</v>
      </c>
    </row>
    <row r="1484" spans="1:8" x14ac:dyDescent="0.25">
      <c r="A1484" s="4" t="s">
        <v>8</v>
      </c>
      <c r="B1484" s="5">
        <v>43487</v>
      </c>
      <c r="C1484" s="3">
        <v>40</v>
      </c>
      <c r="D1484" s="3">
        <v>1197</v>
      </c>
      <c r="E1484" s="3">
        <v>184626.2209999999</v>
      </c>
      <c r="F1484">
        <f>VLOOKUP(YEAR(B1484),'Frozen Customer Counts'!A:B,2,FALSE)</f>
        <v>946168</v>
      </c>
      <c r="G1484">
        <f t="shared" si="46"/>
        <v>0.19513048528379728</v>
      </c>
      <c r="H1484">
        <f t="shared" si="47"/>
        <v>-1.634086788901449</v>
      </c>
    </row>
    <row r="1485" spans="1:8" x14ac:dyDescent="0.25">
      <c r="A1485" s="4" t="s">
        <v>8</v>
      </c>
      <c r="B1485" s="5">
        <v>43488</v>
      </c>
      <c r="C1485" s="3">
        <v>20</v>
      </c>
      <c r="D1485" s="3">
        <v>58</v>
      </c>
      <c r="E1485" s="3">
        <v>10246.199999999999</v>
      </c>
      <c r="F1485">
        <f>VLOOKUP(YEAR(B1485),'Frozen Customer Counts'!A:B,2,FALSE)</f>
        <v>946168</v>
      </c>
      <c r="G1485">
        <f t="shared" si="46"/>
        <v>1.0829155076054146E-2</v>
      </c>
      <c r="H1485">
        <f t="shared" si="47"/>
        <v>-4.5255132379975649</v>
      </c>
    </row>
    <row r="1486" spans="1:8" x14ac:dyDescent="0.25">
      <c r="A1486" s="4" t="s">
        <v>8</v>
      </c>
      <c r="B1486" s="5">
        <v>43489</v>
      </c>
      <c r="C1486" s="3">
        <v>22</v>
      </c>
      <c r="D1486" s="3">
        <v>423</v>
      </c>
      <c r="E1486" s="3">
        <v>49580.768000000004</v>
      </c>
      <c r="F1486">
        <f>VLOOKUP(YEAR(B1486),'Frozen Customer Counts'!A:B,2,FALSE)</f>
        <v>946168</v>
      </c>
      <c r="G1486">
        <f t="shared" si="46"/>
        <v>5.2401653828918336E-2</v>
      </c>
      <c r="H1486">
        <f t="shared" si="47"/>
        <v>-2.9488171265326191</v>
      </c>
    </row>
    <row r="1487" spans="1:8" x14ac:dyDescent="0.25">
      <c r="A1487" s="4" t="s">
        <v>8</v>
      </c>
      <c r="B1487" s="5">
        <v>43490</v>
      </c>
      <c r="C1487" s="3">
        <v>26</v>
      </c>
      <c r="D1487" s="3">
        <v>276</v>
      </c>
      <c r="E1487" s="3">
        <v>37468.637000000002</v>
      </c>
      <c r="F1487">
        <f>VLOOKUP(YEAR(B1487),'Frozen Customer Counts'!A:B,2,FALSE)</f>
        <v>946168</v>
      </c>
      <c r="G1487">
        <f t="shared" si="46"/>
        <v>3.9600406058966274E-2</v>
      </c>
      <c r="H1487">
        <f t="shared" si="47"/>
        <v>-3.2289159067599744</v>
      </c>
    </row>
    <row r="1488" spans="1:8" x14ac:dyDescent="0.25">
      <c r="A1488" s="4" t="s">
        <v>8</v>
      </c>
      <c r="B1488" s="5">
        <v>43491</v>
      </c>
      <c r="C1488" s="3">
        <v>23</v>
      </c>
      <c r="D1488" s="3">
        <v>188</v>
      </c>
      <c r="E1488" s="3">
        <v>23863.399000000001</v>
      </c>
      <c r="F1488">
        <f>VLOOKUP(YEAR(B1488),'Frozen Customer Counts'!A:B,2,FALSE)</f>
        <v>946168</v>
      </c>
      <c r="G1488">
        <f t="shared" si="46"/>
        <v>2.5221101326614301E-2</v>
      </c>
      <c r="H1488">
        <f t="shared" si="47"/>
        <v>-3.680074280619503</v>
      </c>
    </row>
    <row r="1489" spans="1:8" x14ac:dyDescent="0.25">
      <c r="A1489" s="4" t="s">
        <v>8</v>
      </c>
      <c r="B1489" s="5">
        <v>43492</v>
      </c>
      <c r="C1489" s="3">
        <v>15</v>
      </c>
      <c r="D1489" s="3">
        <v>173</v>
      </c>
      <c r="E1489" s="3">
        <v>16234.482999999998</v>
      </c>
      <c r="F1489">
        <f>VLOOKUP(YEAR(B1489),'Frozen Customer Counts'!A:B,2,FALSE)</f>
        <v>946168</v>
      </c>
      <c r="G1489">
        <f t="shared" si="46"/>
        <v>1.7158139992052148E-2</v>
      </c>
      <c r="H1489">
        <f t="shared" si="47"/>
        <v>-4.0652825828687194</v>
      </c>
    </row>
    <row r="1490" spans="1:8" x14ac:dyDescent="0.25">
      <c r="A1490" s="4" t="s">
        <v>8</v>
      </c>
      <c r="B1490" s="5">
        <v>43493</v>
      </c>
      <c r="C1490" s="3">
        <v>20</v>
      </c>
      <c r="D1490" s="3">
        <v>289</v>
      </c>
      <c r="E1490" s="3">
        <v>119907.73199999999</v>
      </c>
      <c r="F1490">
        <f>VLOOKUP(YEAR(B1490),'Frozen Customer Counts'!A:B,2,FALSE)</f>
        <v>946168</v>
      </c>
      <c r="G1490">
        <f t="shared" si="46"/>
        <v>0.12672985347211066</v>
      </c>
      <c r="H1490">
        <f t="shared" si="47"/>
        <v>-2.0656975961098487</v>
      </c>
    </row>
    <row r="1491" spans="1:8" x14ac:dyDescent="0.25">
      <c r="A1491" s="4" t="s">
        <v>8</v>
      </c>
      <c r="B1491" s="5">
        <v>43494</v>
      </c>
      <c r="C1491" s="3">
        <v>23</v>
      </c>
      <c r="D1491" s="3">
        <v>247</v>
      </c>
      <c r="E1491" s="3">
        <v>33873.182000000001</v>
      </c>
      <c r="F1491">
        <f>VLOOKUP(YEAR(B1491),'Frozen Customer Counts'!A:B,2,FALSE)</f>
        <v>946168</v>
      </c>
      <c r="G1491">
        <f t="shared" si="46"/>
        <v>3.5800388514513282E-2</v>
      </c>
      <c r="H1491">
        <f t="shared" si="47"/>
        <v>-3.3297965332736625</v>
      </c>
    </row>
    <row r="1492" spans="1:8" x14ac:dyDescent="0.25">
      <c r="A1492" s="4" t="s">
        <v>8</v>
      </c>
      <c r="B1492" s="5">
        <v>43495</v>
      </c>
      <c r="C1492" s="3">
        <v>23</v>
      </c>
      <c r="D1492" s="3">
        <v>130</v>
      </c>
      <c r="E1492" s="3">
        <v>26461.000000000004</v>
      </c>
      <c r="F1492">
        <f>VLOOKUP(YEAR(B1492),'Frozen Customer Counts'!A:B,2,FALSE)</f>
        <v>946168</v>
      </c>
      <c r="G1492">
        <f t="shared" si="46"/>
        <v>2.7966492208571843E-2</v>
      </c>
      <c r="H1492">
        <f t="shared" si="47"/>
        <v>-3.5767481922690636</v>
      </c>
    </row>
    <row r="1493" spans="1:8" x14ac:dyDescent="0.25">
      <c r="A1493" s="4" t="s">
        <v>8</v>
      </c>
      <c r="B1493" s="5">
        <v>43496</v>
      </c>
      <c r="C1493" s="3">
        <v>18</v>
      </c>
      <c r="D1493" s="3">
        <v>69</v>
      </c>
      <c r="E1493" s="3">
        <v>11246.680000000002</v>
      </c>
      <c r="F1493">
        <f>VLOOKUP(YEAR(B1493),'Frozen Customer Counts'!A:B,2,FALSE)</f>
        <v>946168</v>
      </c>
      <c r="G1493">
        <f t="shared" si="46"/>
        <v>1.1886557144185813E-2</v>
      </c>
      <c r="H1493">
        <f t="shared" si="47"/>
        <v>-4.4323471691512104</v>
      </c>
    </row>
    <row r="1494" spans="1:8" x14ac:dyDescent="0.25">
      <c r="A1494" s="4" t="s">
        <v>8</v>
      </c>
      <c r="B1494" s="5">
        <v>43497</v>
      </c>
      <c r="C1494" s="3">
        <v>19</v>
      </c>
      <c r="D1494" s="3">
        <v>836</v>
      </c>
      <c r="E1494" s="3">
        <v>162395.44899999999</v>
      </c>
      <c r="F1494">
        <f>VLOOKUP(YEAR(B1494),'Frozen Customer Counts'!A:B,2,FALSE)</f>
        <v>946168</v>
      </c>
      <c r="G1494">
        <f t="shared" si="46"/>
        <v>0.17163489887630948</v>
      </c>
      <c r="H1494">
        <f t="shared" si="47"/>
        <v>-1.7623857392007758</v>
      </c>
    </row>
    <row r="1495" spans="1:8" x14ac:dyDescent="0.25">
      <c r="A1495" s="4" t="s">
        <v>8</v>
      </c>
      <c r="B1495" s="5">
        <v>43498</v>
      </c>
      <c r="C1495" s="3">
        <v>29</v>
      </c>
      <c r="D1495" s="3">
        <v>5452</v>
      </c>
      <c r="E1495" s="3">
        <v>548023.29399999999</v>
      </c>
      <c r="F1495">
        <f>VLOOKUP(YEAR(B1495),'Frozen Customer Counts'!A:B,2,FALSE)</f>
        <v>946168</v>
      </c>
      <c r="G1495">
        <f t="shared" si="46"/>
        <v>0.57920294704534503</v>
      </c>
      <c r="H1495">
        <f t="shared" si="47"/>
        <v>-0.5461023497927997</v>
      </c>
    </row>
    <row r="1496" spans="1:8" x14ac:dyDescent="0.25">
      <c r="A1496" s="4" t="s">
        <v>8</v>
      </c>
      <c r="B1496" s="5">
        <v>43499</v>
      </c>
      <c r="C1496" s="3">
        <v>54</v>
      </c>
      <c r="D1496" s="3">
        <v>1686</v>
      </c>
      <c r="E1496" s="3">
        <v>507389.49300000019</v>
      </c>
      <c r="F1496">
        <f>VLOOKUP(YEAR(B1496),'Frozen Customer Counts'!A:B,2,FALSE)</f>
        <v>946168</v>
      </c>
      <c r="G1496">
        <f t="shared" si="46"/>
        <v>0.53625729574451919</v>
      </c>
      <c r="H1496">
        <f t="shared" si="47"/>
        <v>-0.62314120371447457</v>
      </c>
    </row>
    <row r="1497" spans="1:8" x14ac:dyDescent="0.25">
      <c r="A1497" s="4" t="s">
        <v>8</v>
      </c>
      <c r="B1497" s="5">
        <v>43500</v>
      </c>
      <c r="C1497" s="3">
        <v>33</v>
      </c>
      <c r="D1497" s="3">
        <v>3791</v>
      </c>
      <c r="E1497" s="3">
        <v>556491.70799999998</v>
      </c>
      <c r="F1497">
        <f>VLOOKUP(YEAR(B1497),'Frozen Customer Counts'!A:B,2,FALSE)</f>
        <v>946168</v>
      </c>
      <c r="G1497">
        <f t="shared" si="46"/>
        <v>0.58815316941600226</v>
      </c>
      <c r="H1497">
        <f t="shared" si="47"/>
        <v>-0.53076787280162796</v>
      </c>
    </row>
    <row r="1498" spans="1:8" x14ac:dyDescent="0.25">
      <c r="A1498" s="4" t="s">
        <v>8</v>
      </c>
      <c r="B1498" s="5">
        <v>43501</v>
      </c>
      <c r="C1498" s="3">
        <v>94</v>
      </c>
      <c r="D1498" s="3">
        <v>18158</v>
      </c>
      <c r="E1498" s="3">
        <v>1951603.477</v>
      </c>
      <c r="F1498">
        <f>VLOOKUP(YEAR(B1498),'Frozen Customer Counts'!A:B,2,FALSE)</f>
        <v>946168</v>
      </c>
      <c r="G1498">
        <f t="shared" si="46"/>
        <v>2.0626394857995618</v>
      </c>
      <c r="H1498">
        <f t="shared" si="47"/>
        <v>0.72398646641850428</v>
      </c>
    </row>
    <row r="1499" spans="1:8" x14ac:dyDescent="0.25">
      <c r="A1499" s="4" t="s">
        <v>8</v>
      </c>
      <c r="B1499" s="5">
        <v>43502</v>
      </c>
      <c r="C1499" s="3">
        <v>48</v>
      </c>
      <c r="D1499" s="3">
        <v>3894</v>
      </c>
      <c r="E1499" s="3">
        <v>457289.36599999998</v>
      </c>
      <c r="F1499">
        <f>VLOOKUP(YEAR(B1499),'Frozen Customer Counts'!A:B,2,FALSE)</f>
        <v>946168</v>
      </c>
      <c r="G1499">
        <f t="shared" si="46"/>
        <v>0.48330673411064418</v>
      </c>
      <c r="H1499">
        <f t="shared" si="47"/>
        <v>-0.72710376662452014</v>
      </c>
    </row>
    <row r="1500" spans="1:8" x14ac:dyDescent="0.25">
      <c r="A1500" s="4" t="s">
        <v>8</v>
      </c>
      <c r="B1500" s="5">
        <v>43503</v>
      </c>
      <c r="C1500" s="3">
        <v>26</v>
      </c>
      <c r="D1500" s="3">
        <v>4249</v>
      </c>
      <c r="E1500" s="3">
        <v>187710.04999999996</v>
      </c>
      <c r="F1500">
        <f>VLOOKUP(YEAR(B1500),'Frozen Customer Counts'!A:B,2,FALSE)</f>
        <v>946168</v>
      </c>
      <c r="G1500">
        <f t="shared" si="46"/>
        <v>0.19838976799046254</v>
      </c>
      <c r="H1500">
        <f t="shared" si="47"/>
        <v>-1.6175216580899954</v>
      </c>
    </row>
    <row r="1501" spans="1:8" x14ac:dyDescent="0.25">
      <c r="A1501" s="4" t="s">
        <v>8</v>
      </c>
      <c r="B1501" s="5">
        <v>43504</v>
      </c>
      <c r="C1501" s="3">
        <v>18</v>
      </c>
      <c r="D1501" s="3">
        <v>350</v>
      </c>
      <c r="E1501" s="3">
        <v>93760.596000000005</v>
      </c>
      <c r="F1501">
        <f>VLOOKUP(YEAR(B1501),'Frozen Customer Counts'!A:B,2,FALSE)</f>
        <v>946168</v>
      </c>
      <c r="G1501">
        <f t="shared" si="46"/>
        <v>9.9095082480066973E-2</v>
      </c>
      <c r="H1501">
        <f t="shared" si="47"/>
        <v>-2.3116754606728867</v>
      </c>
    </row>
    <row r="1502" spans="1:8" x14ac:dyDescent="0.25">
      <c r="A1502" s="4" t="s">
        <v>8</v>
      </c>
      <c r="B1502" s="5">
        <v>43505</v>
      </c>
      <c r="C1502" s="3">
        <v>13</v>
      </c>
      <c r="D1502" s="3">
        <v>160</v>
      </c>
      <c r="E1502" s="3">
        <v>20258.240000000002</v>
      </c>
      <c r="F1502">
        <f>VLOOKUP(YEAR(B1502),'Frozen Customer Counts'!A:B,2,FALSE)</f>
        <v>946168</v>
      </c>
      <c r="G1502">
        <f t="shared" si="46"/>
        <v>2.1410827675423395E-2</v>
      </c>
      <c r="H1502">
        <f t="shared" si="47"/>
        <v>-3.8438585187707597</v>
      </c>
    </row>
    <row r="1503" spans="1:8" x14ac:dyDescent="0.25">
      <c r="A1503" s="4" t="s">
        <v>8</v>
      </c>
      <c r="B1503" s="5">
        <v>43506</v>
      </c>
      <c r="C1503" s="3">
        <v>34</v>
      </c>
      <c r="D1503" s="3">
        <v>2629</v>
      </c>
      <c r="E1503" s="3">
        <v>327611.75099999999</v>
      </c>
      <c r="F1503">
        <f>VLOOKUP(YEAR(B1503),'Frozen Customer Counts'!A:B,2,FALSE)</f>
        <v>946168</v>
      </c>
      <c r="G1503">
        <f t="shared" si="46"/>
        <v>0.34625114250323408</v>
      </c>
      <c r="H1503">
        <f t="shared" si="47"/>
        <v>-1.0605909218377032</v>
      </c>
    </row>
    <row r="1504" spans="1:8" x14ac:dyDescent="0.25">
      <c r="A1504" s="4" t="s">
        <v>8</v>
      </c>
      <c r="B1504" s="5">
        <v>43507</v>
      </c>
      <c r="C1504" s="3">
        <v>20</v>
      </c>
      <c r="D1504" s="3">
        <v>726</v>
      </c>
      <c r="E1504" s="3">
        <v>65472.39899999999</v>
      </c>
      <c r="F1504">
        <f>VLOOKUP(YEAR(B1504),'Frozen Customer Counts'!A:B,2,FALSE)</f>
        <v>946168</v>
      </c>
      <c r="G1504">
        <f t="shared" si="46"/>
        <v>6.9197435339178659E-2</v>
      </c>
      <c r="H1504">
        <f t="shared" si="47"/>
        <v>-2.6707914786178728</v>
      </c>
    </row>
    <row r="1505" spans="1:8" x14ac:dyDescent="0.25">
      <c r="A1505" s="4" t="s">
        <v>8</v>
      </c>
      <c r="B1505" s="5">
        <v>43508</v>
      </c>
      <c r="C1505" s="3">
        <v>16</v>
      </c>
      <c r="D1505" s="3">
        <v>55</v>
      </c>
      <c r="E1505" s="3">
        <v>10108.899000000001</v>
      </c>
      <c r="F1505">
        <f>VLOOKUP(YEAR(B1505),'Frozen Customer Counts'!A:B,2,FALSE)</f>
        <v>946168</v>
      </c>
      <c r="G1505">
        <f t="shared" si="46"/>
        <v>1.0684042368797086E-2</v>
      </c>
      <c r="H1505">
        <f t="shared" si="47"/>
        <v>-4.5390040181117088</v>
      </c>
    </row>
    <row r="1506" spans="1:8" x14ac:dyDescent="0.25">
      <c r="A1506" s="4" t="s">
        <v>8</v>
      </c>
      <c r="B1506" s="5">
        <v>43509</v>
      </c>
      <c r="C1506" s="3">
        <v>64</v>
      </c>
      <c r="D1506" s="3">
        <v>16927</v>
      </c>
      <c r="E1506" s="3">
        <v>2345553.2859999998</v>
      </c>
      <c r="F1506">
        <f>VLOOKUP(YEAR(B1506),'Frozen Customer Counts'!A:B,2,FALSE)</f>
        <v>946168</v>
      </c>
      <c r="G1506">
        <f t="shared" si="46"/>
        <v>2.4790029741018507</v>
      </c>
      <c r="H1506">
        <f t="shared" si="47"/>
        <v>0.90785645277070837</v>
      </c>
    </row>
    <row r="1507" spans="1:8" x14ac:dyDescent="0.25">
      <c r="A1507" s="4" t="s">
        <v>8</v>
      </c>
      <c r="B1507" s="5">
        <v>43510</v>
      </c>
      <c r="C1507" s="3">
        <v>81</v>
      </c>
      <c r="D1507" s="3">
        <v>9151</v>
      </c>
      <c r="E1507" s="3">
        <v>1769007.4810000001</v>
      </c>
      <c r="F1507">
        <f>VLOOKUP(YEAR(B1507),'Frozen Customer Counts'!A:B,2,FALSE)</f>
        <v>946168</v>
      </c>
      <c r="G1507">
        <f t="shared" si="46"/>
        <v>1.8696547346771399</v>
      </c>
      <c r="H1507">
        <f t="shared" si="47"/>
        <v>0.62575377995707337</v>
      </c>
    </row>
    <row r="1508" spans="1:8" x14ac:dyDescent="0.25">
      <c r="A1508" s="4" t="s">
        <v>8</v>
      </c>
      <c r="B1508" s="5">
        <v>43511</v>
      </c>
      <c r="C1508" s="3">
        <v>62</v>
      </c>
      <c r="D1508" s="3">
        <v>3675</v>
      </c>
      <c r="E1508" s="3">
        <v>480397.45199999993</v>
      </c>
      <c r="F1508">
        <f>VLOOKUP(YEAR(B1508),'Frozen Customer Counts'!A:B,2,FALSE)</f>
        <v>946168</v>
      </c>
      <c r="G1508">
        <f t="shared" si="46"/>
        <v>0.5077295490864201</v>
      </c>
      <c r="H1508">
        <f t="shared" si="47"/>
        <v>-0.67780635685831858</v>
      </c>
    </row>
    <row r="1509" spans="1:8" x14ac:dyDescent="0.25">
      <c r="A1509" s="4" t="s">
        <v>8</v>
      </c>
      <c r="B1509" s="5">
        <v>43512</v>
      </c>
      <c r="C1509" s="3">
        <v>27</v>
      </c>
      <c r="D1509" s="3">
        <v>562</v>
      </c>
      <c r="E1509" s="3">
        <v>121412.73599999999</v>
      </c>
      <c r="F1509">
        <f>VLOOKUP(YEAR(B1509),'Frozen Customer Counts'!A:B,2,FALSE)</f>
        <v>946168</v>
      </c>
      <c r="G1509">
        <f t="shared" si="46"/>
        <v>0.12832048431145418</v>
      </c>
      <c r="H1509">
        <f t="shared" si="47"/>
        <v>-2.0532243606234384</v>
      </c>
    </row>
    <row r="1510" spans="1:8" x14ac:dyDescent="0.25">
      <c r="A1510" s="4" t="s">
        <v>8</v>
      </c>
      <c r="B1510" s="5">
        <v>43513</v>
      </c>
      <c r="C1510" s="3">
        <v>22</v>
      </c>
      <c r="D1510" s="3">
        <v>146</v>
      </c>
      <c r="E1510" s="3">
        <v>16236.433000000001</v>
      </c>
      <c r="F1510">
        <f>VLOOKUP(YEAR(B1510),'Frozen Customer Counts'!A:B,2,FALSE)</f>
        <v>946168</v>
      </c>
      <c r="G1510">
        <f t="shared" si="46"/>
        <v>1.7160200936831516E-2</v>
      </c>
      <c r="H1510">
        <f t="shared" si="47"/>
        <v>-4.0651624753853115</v>
      </c>
    </row>
    <row r="1511" spans="1:8" x14ac:dyDescent="0.25">
      <c r="A1511" s="4" t="s">
        <v>8</v>
      </c>
      <c r="B1511" s="5">
        <v>43514</v>
      </c>
      <c r="C1511" s="3">
        <v>27</v>
      </c>
      <c r="D1511" s="3">
        <v>226</v>
      </c>
      <c r="E1511" s="3">
        <v>38441.966999999997</v>
      </c>
      <c r="F1511">
        <f>VLOOKUP(YEAR(B1511),'Frozen Customer Counts'!A:B,2,FALSE)</f>
        <v>946168</v>
      </c>
      <c r="G1511">
        <f t="shared" si="46"/>
        <v>4.0629113434400656E-2</v>
      </c>
      <c r="H1511">
        <f t="shared" si="47"/>
        <v>-3.20327038968819</v>
      </c>
    </row>
    <row r="1512" spans="1:8" x14ac:dyDescent="0.25">
      <c r="A1512" s="4" t="s">
        <v>8</v>
      </c>
      <c r="B1512" s="5">
        <v>43515</v>
      </c>
      <c r="C1512" s="3">
        <v>21</v>
      </c>
      <c r="D1512" s="3">
        <v>174</v>
      </c>
      <c r="E1512" s="3">
        <v>46800.829000000012</v>
      </c>
      <c r="F1512">
        <f>VLOOKUP(YEAR(B1512),'Frozen Customer Counts'!A:B,2,FALSE)</f>
        <v>946168</v>
      </c>
      <c r="G1512">
        <f t="shared" si="46"/>
        <v>4.9463550870458534E-2</v>
      </c>
      <c r="H1512">
        <f t="shared" si="47"/>
        <v>-3.006519226694746</v>
      </c>
    </row>
    <row r="1513" spans="1:8" x14ac:dyDescent="0.25">
      <c r="A1513" s="4" t="s">
        <v>8</v>
      </c>
      <c r="B1513" s="5">
        <v>43516</v>
      </c>
      <c r="C1513" s="3">
        <v>29</v>
      </c>
      <c r="D1513" s="3">
        <v>199</v>
      </c>
      <c r="E1513" s="3">
        <v>34161.615999999995</v>
      </c>
      <c r="F1513">
        <f>VLOOKUP(YEAR(B1513),'Frozen Customer Counts'!A:B,2,FALSE)</f>
        <v>946168</v>
      </c>
      <c r="G1513">
        <f t="shared" si="46"/>
        <v>3.6105232897329011E-2</v>
      </c>
      <c r="H1513">
        <f t="shared" si="47"/>
        <v>-3.3213174685436684</v>
      </c>
    </row>
    <row r="1514" spans="1:8" x14ac:dyDescent="0.25">
      <c r="A1514" s="4" t="s">
        <v>8</v>
      </c>
      <c r="B1514" s="5">
        <v>43517</v>
      </c>
      <c r="C1514" s="3">
        <v>33</v>
      </c>
      <c r="D1514" s="3">
        <v>880</v>
      </c>
      <c r="E1514" s="3">
        <v>256958.948</v>
      </c>
      <c r="F1514">
        <f>VLOOKUP(YEAR(B1514),'Frozen Customer Counts'!A:B,2,FALSE)</f>
        <v>946168</v>
      </c>
      <c r="G1514">
        <f t="shared" si="46"/>
        <v>0.27157856532877883</v>
      </c>
      <c r="H1514">
        <f t="shared" si="47"/>
        <v>-1.3035038064090751</v>
      </c>
    </row>
    <row r="1515" spans="1:8" x14ac:dyDescent="0.25">
      <c r="A1515" s="4" t="s">
        <v>8</v>
      </c>
      <c r="B1515" s="5">
        <v>43518</v>
      </c>
      <c r="C1515" s="3">
        <v>26</v>
      </c>
      <c r="D1515" s="3">
        <v>240</v>
      </c>
      <c r="E1515" s="3">
        <v>27710.415999999997</v>
      </c>
      <c r="F1515">
        <f>VLOOKUP(YEAR(B1515),'Frozen Customer Counts'!A:B,2,FALSE)</f>
        <v>946168</v>
      </c>
      <c r="G1515">
        <f t="shared" si="46"/>
        <v>2.9286993430342176E-2</v>
      </c>
      <c r="H1515">
        <f t="shared" si="47"/>
        <v>-3.5306117717436578</v>
      </c>
    </row>
    <row r="1516" spans="1:8" x14ac:dyDescent="0.25">
      <c r="A1516" s="4" t="s">
        <v>8</v>
      </c>
      <c r="B1516" s="5">
        <v>43519</v>
      </c>
      <c r="C1516" s="3">
        <v>18</v>
      </c>
      <c r="D1516" s="3">
        <v>670</v>
      </c>
      <c r="E1516" s="3">
        <v>250427.78200000004</v>
      </c>
      <c r="F1516">
        <f>VLOOKUP(YEAR(B1516),'Frozen Customer Counts'!A:B,2,FALSE)</f>
        <v>946168</v>
      </c>
      <c r="G1516">
        <f t="shared" si="46"/>
        <v>0.264675810215522</v>
      </c>
      <c r="H1516">
        <f t="shared" si="47"/>
        <v>-1.3292495595860481</v>
      </c>
    </row>
    <row r="1517" spans="1:8" x14ac:dyDescent="0.25">
      <c r="A1517" s="4" t="s">
        <v>8</v>
      </c>
      <c r="B1517" s="5">
        <v>43520</v>
      </c>
      <c r="C1517" s="3">
        <v>20</v>
      </c>
      <c r="D1517" s="3">
        <v>314</v>
      </c>
      <c r="E1517" s="3">
        <v>44072.232999999993</v>
      </c>
      <c r="F1517">
        <f>VLOOKUP(YEAR(B1517),'Frozen Customer Counts'!A:B,2,FALSE)</f>
        <v>946168</v>
      </c>
      <c r="G1517">
        <f t="shared" si="46"/>
        <v>4.6579712059591945E-2</v>
      </c>
      <c r="H1517">
        <f t="shared" si="47"/>
        <v>-3.0665901961768229</v>
      </c>
    </row>
    <row r="1518" spans="1:8" x14ac:dyDescent="0.25">
      <c r="A1518" s="4" t="s">
        <v>8</v>
      </c>
      <c r="B1518" s="5">
        <v>43521</v>
      </c>
      <c r="C1518" s="3">
        <v>32</v>
      </c>
      <c r="D1518" s="3">
        <v>2495</v>
      </c>
      <c r="E1518" s="3">
        <v>211793.74400000004</v>
      </c>
      <c r="F1518">
        <f>VLOOKUP(YEAR(B1518),'Frozen Customer Counts'!A:B,2,FALSE)</f>
        <v>946168</v>
      </c>
      <c r="G1518">
        <f t="shared" si="46"/>
        <v>0.22384369794793318</v>
      </c>
      <c r="H1518">
        <f t="shared" si="47"/>
        <v>-1.496807247704943</v>
      </c>
    </row>
    <row r="1519" spans="1:8" x14ac:dyDescent="0.25">
      <c r="A1519" s="4" t="s">
        <v>8</v>
      </c>
      <c r="B1519" s="5">
        <v>43522</v>
      </c>
      <c r="C1519" s="3">
        <v>27</v>
      </c>
      <c r="D1519" s="3">
        <v>117</v>
      </c>
      <c r="E1519" s="3">
        <v>17035.496999999999</v>
      </c>
      <c r="F1519">
        <f>VLOOKUP(YEAR(B1519),'Frozen Customer Counts'!A:B,2,FALSE)</f>
        <v>946168</v>
      </c>
      <c r="G1519">
        <f t="shared" si="46"/>
        <v>1.8004727490255428E-2</v>
      </c>
      <c r="H1519">
        <f t="shared" si="47"/>
        <v>-4.0171209172218614</v>
      </c>
    </row>
    <row r="1520" spans="1:8" x14ac:dyDescent="0.25">
      <c r="A1520" s="4" t="s">
        <v>8</v>
      </c>
      <c r="B1520" s="5">
        <v>43523</v>
      </c>
      <c r="C1520" s="3">
        <v>24</v>
      </c>
      <c r="D1520" s="3">
        <v>712</v>
      </c>
      <c r="E1520" s="3">
        <v>85585.354000000007</v>
      </c>
      <c r="F1520">
        <f>VLOOKUP(YEAR(B1520),'Frozen Customer Counts'!A:B,2,FALSE)</f>
        <v>946168</v>
      </c>
      <c r="G1520">
        <f t="shared" si="46"/>
        <v>9.0454712059591963E-2</v>
      </c>
      <c r="H1520">
        <f t="shared" si="47"/>
        <v>-2.4029059727587754</v>
      </c>
    </row>
    <row r="1521" spans="1:8" x14ac:dyDescent="0.25">
      <c r="A1521" s="4" t="s">
        <v>8</v>
      </c>
      <c r="B1521" s="5">
        <v>43524</v>
      </c>
      <c r="C1521" s="3">
        <v>22</v>
      </c>
      <c r="D1521" s="3">
        <v>242</v>
      </c>
      <c r="E1521" s="3">
        <v>33747.800000000003</v>
      </c>
      <c r="F1521">
        <f>VLOOKUP(YEAR(B1521),'Frozen Customer Counts'!A:B,2,FALSE)</f>
        <v>946168</v>
      </c>
      <c r="G1521">
        <f t="shared" si="46"/>
        <v>3.566787293588454E-2</v>
      </c>
      <c r="H1521">
        <f t="shared" si="47"/>
        <v>-3.3335049131279684</v>
      </c>
    </row>
    <row r="1522" spans="1:8" x14ac:dyDescent="0.25">
      <c r="A1522" s="4" t="s">
        <v>8</v>
      </c>
      <c r="B1522" s="5">
        <v>43525</v>
      </c>
      <c r="C1522" s="3">
        <v>18</v>
      </c>
      <c r="D1522" s="3">
        <v>365</v>
      </c>
      <c r="E1522" s="3">
        <v>106501.212</v>
      </c>
      <c r="F1522">
        <f>VLOOKUP(YEAR(B1522),'Frozen Customer Counts'!A:B,2,FALSE)</f>
        <v>946168</v>
      </c>
      <c r="G1522">
        <f t="shared" si="46"/>
        <v>0.11256057275240761</v>
      </c>
      <c r="H1522">
        <f t="shared" si="47"/>
        <v>-2.1842637777702607</v>
      </c>
    </row>
    <row r="1523" spans="1:8" x14ac:dyDescent="0.25">
      <c r="A1523" s="4" t="s">
        <v>8</v>
      </c>
      <c r="B1523" s="5">
        <v>43526</v>
      </c>
      <c r="C1523" s="3">
        <v>25</v>
      </c>
      <c r="D1523" s="3">
        <v>1034</v>
      </c>
      <c r="E1523" s="3">
        <v>64237.748</v>
      </c>
      <c r="F1523">
        <f>VLOOKUP(YEAR(B1523),'Frozen Customer Counts'!A:B,2,FALSE)</f>
        <v>946168</v>
      </c>
      <c r="G1523">
        <f t="shared" si="46"/>
        <v>6.7892539168519755E-2</v>
      </c>
      <c r="H1523">
        <f t="shared" si="47"/>
        <v>-2.6898291301524972</v>
      </c>
    </row>
    <row r="1524" spans="1:8" x14ac:dyDescent="0.25">
      <c r="A1524" s="4" t="s">
        <v>8</v>
      </c>
      <c r="B1524" s="5">
        <v>43527</v>
      </c>
      <c r="C1524" s="3">
        <v>43</v>
      </c>
      <c r="D1524" s="3">
        <v>5545</v>
      </c>
      <c r="E1524" s="3">
        <v>339148.30599999981</v>
      </c>
      <c r="F1524">
        <f>VLOOKUP(YEAR(B1524),'Frozen Customer Counts'!A:B,2,FALSE)</f>
        <v>946168</v>
      </c>
      <c r="G1524">
        <f t="shared" si="46"/>
        <v>0.35844406701558268</v>
      </c>
      <c r="H1524">
        <f t="shared" si="47"/>
        <v>-1.0259826505971033</v>
      </c>
    </row>
    <row r="1525" spans="1:8" x14ac:dyDescent="0.25">
      <c r="A1525" s="4" t="s">
        <v>8</v>
      </c>
      <c r="B1525" s="5">
        <v>43528</v>
      </c>
      <c r="C1525" s="3">
        <v>32</v>
      </c>
      <c r="D1525" s="3">
        <v>751</v>
      </c>
      <c r="E1525" s="3">
        <v>131931.25200000001</v>
      </c>
      <c r="F1525">
        <f>VLOOKUP(YEAR(B1525),'Frozen Customer Counts'!A:B,2,FALSE)</f>
        <v>946168</v>
      </c>
      <c r="G1525">
        <f t="shared" si="46"/>
        <v>0.13943744874060421</v>
      </c>
      <c r="H1525">
        <f t="shared" si="47"/>
        <v>-1.9701391744050216</v>
      </c>
    </row>
    <row r="1526" spans="1:8" x14ac:dyDescent="0.25">
      <c r="A1526" s="4" t="s">
        <v>8</v>
      </c>
      <c r="B1526" s="5">
        <v>43529</v>
      </c>
      <c r="C1526" s="3">
        <v>32</v>
      </c>
      <c r="D1526" s="3">
        <v>226</v>
      </c>
      <c r="E1526" s="3">
        <v>21323.034999999993</v>
      </c>
      <c r="F1526">
        <f>VLOOKUP(YEAR(B1526),'Frozen Customer Counts'!A:B,2,FALSE)</f>
        <v>946168</v>
      </c>
      <c r="G1526">
        <f t="shared" si="46"/>
        <v>2.2536203929957463E-2</v>
      </c>
      <c r="H1526">
        <f t="shared" si="47"/>
        <v>-3.7926321993738634</v>
      </c>
    </row>
    <row r="1527" spans="1:8" x14ac:dyDescent="0.25">
      <c r="A1527" s="4" t="s">
        <v>8</v>
      </c>
      <c r="B1527" s="5">
        <v>43530</v>
      </c>
      <c r="C1527" s="3">
        <v>37</v>
      </c>
      <c r="D1527" s="3">
        <v>2197</v>
      </c>
      <c r="E1527" s="3">
        <v>219195.73500000004</v>
      </c>
      <c r="F1527">
        <f>VLOOKUP(YEAR(B1527),'Frozen Customer Counts'!A:B,2,FALSE)</f>
        <v>946168</v>
      </c>
      <c r="G1527">
        <f t="shared" si="46"/>
        <v>0.23166682343938924</v>
      </c>
      <c r="H1527">
        <f t="shared" si="47"/>
        <v>-1.4624550453688956</v>
      </c>
    </row>
    <row r="1528" spans="1:8" x14ac:dyDescent="0.25">
      <c r="A1528" s="4" t="s">
        <v>8</v>
      </c>
      <c r="B1528" s="5">
        <v>43531</v>
      </c>
      <c r="C1528" s="3">
        <v>37</v>
      </c>
      <c r="D1528" s="3">
        <v>937</v>
      </c>
      <c r="E1528" s="3">
        <v>220467.00099999999</v>
      </c>
      <c r="F1528">
        <f>VLOOKUP(YEAR(B1528),'Frozen Customer Counts'!A:B,2,FALSE)</f>
        <v>946168</v>
      </c>
      <c r="G1528">
        <f t="shared" si="46"/>
        <v>0.23301041781163598</v>
      </c>
      <c r="H1528">
        <f t="shared" si="47"/>
        <v>-1.4566721147780493</v>
      </c>
    </row>
    <row r="1529" spans="1:8" x14ac:dyDescent="0.25">
      <c r="A1529" s="4" t="s">
        <v>8</v>
      </c>
      <c r="B1529" s="5">
        <v>43532</v>
      </c>
      <c r="C1529" s="3">
        <v>54</v>
      </c>
      <c r="D1529" s="3">
        <v>5123</v>
      </c>
      <c r="E1529" s="3">
        <v>394582.91399999999</v>
      </c>
      <c r="F1529">
        <f>VLOOKUP(YEAR(B1529),'Frozen Customer Counts'!A:B,2,FALSE)</f>
        <v>946168</v>
      </c>
      <c r="G1529">
        <f t="shared" si="46"/>
        <v>0.41703261365846234</v>
      </c>
      <c r="H1529">
        <f t="shared" si="47"/>
        <v>-0.87459085002945491</v>
      </c>
    </row>
    <row r="1530" spans="1:8" x14ac:dyDescent="0.25">
      <c r="A1530" s="4" t="s">
        <v>8</v>
      </c>
      <c r="B1530" s="5">
        <v>43533</v>
      </c>
      <c r="C1530" s="3">
        <v>19</v>
      </c>
      <c r="D1530" s="3">
        <v>168</v>
      </c>
      <c r="E1530" s="3">
        <v>14141.199000000001</v>
      </c>
      <c r="F1530">
        <f>VLOOKUP(YEAR(B1530),'Frozen Customer Counts'!A:B,2,FALSE)</f>
        <v>946168</v>
      </c>
      <c r="G1530">
        <f t="shared" si="46"/>
        <v>1.4945759104091452E-2</v>
      </c>
      <c r="H1530">
        <f t="shared" si="47"/>
        <v>-4.2033276913550717</v>
      </c>
    </row>
    <row r="1531" spans="1:8" x14ac:dyDescent="0.25">
      <c r="A1531" s="4" t="s">
        <v>8</v>
      </c>
      <c r="B1531" s="5">
        <v>43534</v>
      </c>
      <c r="C1531" s="3">
        <v>20</v>
      </c>
      <c r="D1531" s="3">
        <v>234</v>
      </c>
      <c r="E1531" s="3">
        <v>31597.884000000002</v>
      </c>
      <c r="F1531">
        <f>VLOOKUP(YEAR(B1531),'Frozen Customer Counts'!A:B,2,FALSE)</f>
        <v>946168</v>
      </c>
      <c r="G1531">
        <f t="shared" si="46"/>
        <v>3.3395637983952113E-2</v>
      </c>
      <c r="H1531">
        <f t="shared" si="47"/>
        <v>-3.3993299868111819</v>
      </c>
    </row>
    <row r="1532" spans="1:8" x14ac:dyDescent="0.25">
      <c r="A1532" s="4" t="s">
        <v>8</v>
      </c>
      <c r="B1532" s="5">
        <v>43535</v>
      </c>
      <c r="C1532" s="3">
        <v>25</v>
      </c>
      <c r="D1532" s="3">
        <v>3885</v>
      </c>
      <c r="E1532" s="3">
        <v>193227.399</v>
      </c>
      <c r="F1532">
        <f>VLOOKUP(YEAR(B1532),'Frozen Customer Counts'!A:B,2,FALSE)</f>
        <v>946168</v>
      </c>
      <c r="G1532">
        <f t="shared" si="46"/>
        <v>0.20422102523019167</v>
      </c>
      <c r="H1532">
        <f t="shared" si="47"/>
        <v>-1.5885524146431194</v>
      </c>
    </row>
    <row r="1533" spans="1:8" x14ac:dyDescent="0.25">
      <c r="A1533" s="4" t="s">
        <v>8</v>
      </c>
      <c r="B1533" s="5">
        <v>43536</v>
      </c>
      <c r="C1533" s="3">
        <v>25</v>
      </c>
      <c r="D1533" s="3">
        <v>523</v>
      </c>
      <c r="E1533" s="3">
        <v>70589.567999999999</v>
      </c>
      <c r="F1533">
        <f>VLOOKUP(YEAR(B1533),'Frozen Customer Counts'!A:B,2,FALSE)</f>
        <v>946168</v>
      </c>
      <c r="G1533">
        <f t="shared" si="46"/>
        <v>7.4605744434392204E-2</v>
      </c>
      <c r="H1533">
        <f t="shared" si="47"/>
        <v>-2.595537771595025</v>
      </c>
    </row>
    <row r="1534" spans="1:8" x14ac:dyDescent="0.25">
      <c r="A1534" s="4" t="s">
        <v>8</v>
      </c>
      <c r="B1534" s="5">
        <v>43537</v>
      </c>
      <c r="C1534" s="3">
        <v>51</v>
      </c>
      <c r="D1534" s="3">
        <v>2937</v>
      </c>
      <c r="E1534" s="3">
        <v>552628.08399999968</v>
      </c>
      <c r="F1534">
        <f>VLOOKUP(YEAR(B1534),'Frozen Customer Counts'!A:B,2,FALSE)</f>
        <v>946168</v>
      </c>
      <c r="G1534">
        <f t="shared" si="46"/>
        <v>0.58406972546101721</v>
      </c>
      <c r="H1534">
        <f t="shared" si="47"/>
        <v>-0.53773491036797583</v>
      </c>
    </row>
    <row r="1535" spans="1:8" x14ac:dyDescent="0.25">
      <c r="A1535" s="4" t="s">
        <v>8</v>
      </c>
      <c r="B1535" s="5">
        <v>43538</v>
      </c>
      <c r="C1535" s="3">
        <v>29</v>
      </c>
      <c r="D1535" s="3">
        <v>567</v>
      </c>
      <c r="E1535" s="3">
        <v>82289.672999999966</v>
      </c>
      <c r="F1535">
        <f>VLOOKUP(YEAR(B1535),'Frozen Customer Counts'!A:B,2,FALSE)</f>
        <v>946168</v>
      </c>
      <c r="G1535">
        <f t="shared" si="46"/>
        <v>8.6971524084517721E-2</v>
      </c>
      <c r="H1535">
        <f t="shared" si="47"/>
        <v>-2.4421745232783172</v>
      </c>
    </row>
    <row r="1536" spans="1:8" x14ac:dyDescent="0.25">
      <c r="A1536" s="4" t="s">
        <v>8</v>
      </c>
      <c r="B1536" s="5">
        <v>43539</v>
      </c>
      <c r="C1536" s="3">
        <v>27</v>
      </c>
      <c r="D1536" s="3">
        <v>2720</v>
      </c>
      <c r="E1536" s="3">
        <v>232195.95600000001</v>
      </c>
      <c r="F1536">
        <f>VLOOKUP(YEAR(B1536),'Frozen Customer Counts'!A:B,2,FALSE)</f>
        <v>946168</v>
      </c>
      <c r="G1536">
        <f t="shared" si="46"/>
        <v>0.24540668887554853</v>
      </c>
      <c r="H1536">
        <f t="shared" si="47"/>
        <v>-1.4048384900452171</v>
      </c>
    </row>
    <row r="1537" spans="1:8" x14ac:dyDescent="0.25">
      <c r="A1537" s="4" t="s">
        <v>8</v>
      </c>
      <c r="B1537" s="5">
        <v>43540</v>
      </c>
      <c r="C1537" s="3">
        <v>29</v>
      </c>
      <c r="D1537" s="3">
        <v>965</v>
      </c>
      <c r="E1537" s="3">
        <v>206309.25</v>
      </c>
      <c r="F1537">
        <f>VLOOKUP(YEAR(B1537),'Frozen Customer Counts'!A:B,2,FALSE)</f>
        <v>946168</v>
      </c>
      <c r="G1537">
        <f t="shared" si="46"/>
        <v>0.21804716498549939</v>
      </c>
      <c r="H1537">
        <f t="shared" si="47"/>
        <v>-1.5230438864495217</v>
      </c>
    </row>
    <row r="1538" spans="1:8" x14ac:dyDescent="0.25">
      <c r="A1538" s="4" t="s">
        <v>8</v>
      </c>
      <c r="B1538" s="5">
        <v>43541</v>
      </c>
      <c r="C1538" s="3">
        <v>8</v>
      </c>
      <c r="D1538" s="3">
        <v>133</v>
      </c>
      <c r="E1538" s="3">
        <v>22956.165000000001</v>
      </c>
      <c r="F1538">
        <f>VLOOKUP(YEAR(B1538),'Frozen Customer Counts'!A:B,2,FALSE)</f>
        <v>946168</v>
      </c>
      <c r="G1538">
        <f t="shared" si="46"/>
        <v>2.4262250467147483E-2</v>
      </c>
      <c r="H1538">
        <f t="shared" si="47"/>
        <v>-3.7188336152530348</v>
      </c>
    </row>
    <row r="1539" spans="1:8" x14ac:dyDescent="0.25">
      <c r="A1539" s="4" t="s">
        <v>8</v>
      </c>
      <c r="B1539" s="5">
        <v>43542</v>
      </c>
      <c r="C1539" s="3">
        <v>35</v>
      </c>
      <c r="D1539" s="3">
        <v>207</v>
      </c>
      <c r="E1539" s="3">
        <v>44693.184000000001</v>
      </c>
      <c r="F1539">
        <f>VLOOKUP(YEAR(B1539),'Frozen Customer Counts'!A:B,2,FALSE)</f>
        <v>946168</v>
      </c>
      <c r="G1539">
        <f t="shared" ref="G1539:G1602" si="48">E1539/F1539</f>
        <v>4.7235991916868884E-2</v>
      </c>
      <c r="H1539">
        <f t="shared" ref="H1539:H1602" si="49">LN(G1539)</f>
        <v>-3.0525991363653775</v>
      </c>
    </row>
    <row r="1540" spans="1:8" x14ac:dyDescent="0.25">
      <c r="A1540" s="4" t="s">
        <v>8</v>
      </c>
      <c r="B1540" s="5">
        <v>43543</v>
      </c>
      <c r="C1540" s="3">
        <v>26</v>
      </c>
      <c r="D1540" s="3">
        <v>96</v>
      </c>
      <c r="E1540" s="3">
        <v>40342.483</v>
      </c>
      <c r="F1540">
        <f>VLOOKUP(YEAR(B1540),'Frozen Customer Counts'!A:B,2,FALSE)</f>
        <v>946168</v>
      </c>
      <c r="G1540">
        <f t="shared" si="48"/>
        <v>4.2637758833526392E-2</v>
      </c>
      <c r="H1540">
        <f t="shared" si="49"/>
        <v>-3.1550150606952267</v>
      </c>
    </row>
    <row r="1541" spans="1:8" x14ac:dyDescent="0.25">
      <c r="A1541" s="4" t="s">
        <v>8</v>
      </c>
      <c r="B1541" s="5">
        <v>43544</v>
      </c>
      <c r="C1541" s="3">
        <v>32</v>
      </c>
      <c r="D1541" s="3">
        <v>792</v>
      </c>
      <c r="E1541" s="3">
        <v>75011.60500000001</v>
      </c>
      <c r="F1541">
        <f>VLOOKUP(YEAR(B1541),'Frozen Customer Counts'!A:B,2,FALSE)</f>
        <v>946168</v>
      </c>
      <c r="G1541">
        <f t="shared" si="48"/>
        <v>7.9279372162237585E-2</v>
      </c>
      <c r="H1541">
        <f t="shared" si="49"/>
        <v>-2.5347773082369991</v>
      </c>
    </row>
    <row r="1542" spans="1:8" x14ac:dyDescent="0.25">
      <c r="A1542" s="4" t="s">
        <v>8</v>
      </c>
      <c r="B1542" s="5">
        <v>43545</v>
      </c>
      <c r="C1542" s="3">
        <v>54</v>
      </c>
      <c r="D1542" s="3">
        <v>9148</v>
      </c>
      <c r="E1542" s="3">
        <v>745937.43500000006</v>
      </c>
      <c r="F1542">
        <f>VLOOKUP(YEAR(B1542),'Frozen Customer Counts'!A:B,2,FALSE)</f>
        <v>946168</v>
      </c>
      <c r="G1542">
        <f t="shared" si="48"/>
        <v>0.78837736533046987</v>
      </c>
      <c r="H1542">
        <f t="shared" si="49"/>
        <v>-0.23777841374219799</v>
      </c>
    </row>
    <row r="1543" spans="1:8" x14ac:dyDescent="0.25">
      <c r="A1543" s="4" t="s">
        <v>8</v>
      </c>
      <c r="B1543" s="5">
        <v>43546</v>
      </c>
      <c r="C1543" s="3">
        <v>37</v>
      </c>
      <c r="D1543" s="3">
        <v>5002</v>
      </c>
      <c r="E1543" s="3">
        <v>419688.016</v>
      </c>
      <c r="F1543">
        <f>VLOOKUP(YEAR(B1543),'Frozen Customer Counts'!A:B,2,FALSE)</f>
        <v>946168</v>
      </c>
      <c r="G1543">
        <f t="shared" si="48"/>
        <v>0.44356606437757357</v>
      </c>
      <c r="H1543">
        <f t="shared" si="49"/>
        <v>-0.8129085269336499</v>
      </c>
    </row>
    <row r="1544" spans="1:8" x14ac:dyDescent="0.25">
      <c r="A1544" s="4" t="s">
        <v>8</v>
      </c>
      <c r="B1544" s="5">
        <v>43547</v>
      </c>
      <c r="C1544" s="3">
        <v>12</v>
      </c>
      <c r="D1544" s="3">
        <v>175</v>
      </c>
      <c r="E1544" s="3">
        <v>15494.633</v>
      </c>
      <c r="F1544">
        <f>VLOOKUP(YEAR(B1544),'Frozen Customer Counts'!A:B,2,FALSE)</f>
        <v>946168</v>
      </c>
      <c r="G1544">
        <f t="shared" si="48"/>
        <v>1.6376196404866789E-2</v>
      </c>
      <c r="H1544">
        <f t="shared" si="49"/>
        <v>-4.1119264372371562</v>
      </c>
    </row>
    <row r="1545" spans="1:8" x14ac:dyDescent="0.25">
      <c r="A1545" s="4" t="s">
        <v>8</v>
      </c>
      <c r="B1545" s="5">
        <v>43548</v>
      </c>
      <c r="C1545" s="3">
        <v>24</v>
      </c>
      <c r="D1545" s="3">
        <v>332</v>
      </c>
      <c r="E1545" s="3">
        <v>64535.995999999999</v>
      </c>
      <c r="F1545">
        <f>VLOOKUP(YEAR(B1545),'Frozen Customer Counts'!A:B,2,FALSE)</f>
        <v>946168</v>
      </c>
      <c r="G1545">
        <f t="shared" si="48"/>
        <v>6.8207755916496859E-2</v>
      </c>
      <c r="H1545">
        <f t="shared" si="49"/>
        <v>-2.6851969974829144</v>
      </c>
    </row>
    <row r="1546" spans="1:8" x14ac:dyDescent="0.25">
      <c r="A1546" s="4" t="s">
        <v>8</v>
      </c>
      <c r="B1546" s="5">
        <v>43549</v>
      </c>
      <c r="C1546" s="3">
        <v>33</v>
      </c>
      <c r="D1546" s="3">
        <v>1138</v>
      </c>
      <c r="E1546" s="3">
        <v>106761.48500000002</v>
      </c>
      <c r="F1546">
        <f>VLOOKUP(YEAR(B1546),'Frozen Customer Counts'!A:B,2,FALSE)</f>
        <v>946168</v>
      </c>
      <c r="G1546">
        <f t="shared" si="48"/>
        <v>0.11283565392192509</v>
      </c>
      <c r="H1546">
        <f t="shared" si="49"/>
        <v>-2.1818229089930821</v>
      </c>
    </row>
    <row r="1547" spans="1:8" x14ac:dyDescent="0.25">
      <c r="A1547" s="4" t="s">
        <v>8</v>
      </c>
      <c r="B1547" s="5">
        <v>43550</v>
      </c>
      <c r="C1547" s="3">
        <v>32</v>
      </c>
      <c r="D1547" s="3">
        <v>201</v>
      </c>
      <c r="E1547" s="3">
        <v>29275.001</v>
      </c>
      <c r="F1547">
        <f>VLOOKUP(YEAR(B1547),'Frozen Customer Counts'!A:B,2,FALSE)</f>
        <v>946168</v>
      </c>
      <c r="G1547">
        <f t="shared" si="48"/>
        <v>3.09405951163007E-2</v>
      </c>
      <c r="H1547">
        <f t="shared" si="49"/>
        <v>-3.4756861994940564</v>
      </c>
    </row>
    <row r="1548" spans="1:8" x14ac:dyDescent="0.25">
      <c r="A1548" s="4" t="s">
        <v>8</v>
      </c>
      <c r="B1548" s="5">
        <v>43551</v>
      </c>
      <c r="C1548" s="3">
        <v>27</v>
      </c>
      <c r="D1548" s="3">
        <v>208</v>
      </c>
      <c r="E1548" s="3">
        <v>24169.716000000004</v>
      </c>
      <c r="F1548">
        <f>VLOOKUP(YEAR(B1548),'Frozen Customer Counts'!A:B,2,FALSE)</f>
        <v>946168</v>
      </c>
      <c r="G1548">
        <f t="shared" si="48"/>
        <v>2.5544846158398936E-2</v>
      </c>
      <c r="H1548">
        <f t="shared" si="49"/>
        <v>-3.6673196985937508</v>
      </c>
    </row>
    <row r="1549" spans="1:8" x14ac:dyDescent="0.25">
      <c r="A1549" s="4" t="s">
        <v>8</v>
      </c>
      <c r="B1549" s="5">
        <v>43552</v>
      </c>
      <c r="C1549" s="3">
        <v>39</v>
      </c>
      <c r="D1549" s="3">
        <v>5502</v>
      </c>
      <c r="E1549" s="3">
        <v>226927.68599999999</v>
      </c>
      <c r="F1549">
        <f>VLOOKUP(YEAR(B1549),'Frozen Customer Counts'!A:B,2,FALSE)</f>
        <v>946168</v>
      </c>
      <c r="G1549">
        <f t="shared" si="48"/>
        <v>0.23983868192540858</v>
      </c>
      <c r="H1549">
        <f t="shared" si="49"/>
        <v>-1.4277887402841756</v>
      </c>
    </row>
    <row r="1550" spans="1:8" x14ac:dyDescent="0.25">
      <c r="A1550" s="4" t="s">
        <v>8</v>
      </c>
      <c r="B1550" s="5">
        <v>43553</v>
      </c>
      <c r="C1550" s="3">
        <v>466</v>
      </c>
      <c r="D1550" s="3">
        <v>41234</v>
      </c>
      <c r="E1550" s="3">
        <v>22003073.114999976</v>
      </c>
      <c r="F1550">
        <f>VLOOKUP(YEAR(B1550),'Frozen Customer Counts'!A:B,2,FALSE)</f>
        <v>946168</v>
      </c>
      <c r="G1550">
        <f t="shared" si="48"/>
        <v>23.25493264938148</v>
      </c>
      <c r="H1550">
        <f t="shared" si="49"/>
        <v>3.1465172664939036</v>
      </c>
    </row>
    <row r="1551" spans="1:8" x14ac:dyDescent="0.25">
      <c r="A1551" s="4" t="s">
        <v>8</v>
      </c>
      <c r="B1551" s="5">
        <v>43554</v>
      </c>
      <c r="C1551" s="3">
        <v>113</v>
      </c>
      <c r="D1551" s="3">
        <v>1059</v>
      </c>
      <c r="E1551" s="3">
        <v>330921.88200000004</v>
      </c>
      <c r="F1551">
        <f>VLOOKUP(YEAR(B1551),'Frozen Customer Counts'!A:B,2,FALSE)</f>
        <v>946168</v>
      </c>
      <c r="G1551">
        <f t="shared" si="48"/>
        <v>0.34974960260757082</v>
      </c>
      <c r="H1551">
        <f t="shared" si="49"/>
        <v>-1.0505378016557172</v>
      </c>
    </row>
    <row r="1552" spans="1:8" x14ac:dyDescent="0.25">
      <c r="A1552" s="4" t="s">
        <v>8</v>
      </c>
      <c r="B1552" s="5">
        <v>43555</v>
      </c>
      <c r="C1552" s="3">
        <v>51</v>
      </c>
      <c r="D1552" s="3">
        <v>3751</v>
      </c>
      <c r="E1552" s="3">
        <v>323834.71799999999</v>
      </c>
      <c r="F1552">
        <f>VLOOKUP(YEAR(B1552),'Frozen Customer Counts'!A:B,2,FALSE)</f>
        <v>946168</v>
      </c>
      <c r="G1552">
        <f t="shared" si="48"/>
        <v>0.34225921612229537</v>
      </c>
      <c r="H1552">
        <f t="shared" si="49"/>
        <v>-1.0721868871343632</v>
      </c>
    </row>
    <row r="1553" spans="1:8" x14ac:dyDescent="0.25">
      <c r="A1553" s="4" t="s">
        <v>8</v>
      </c>
      <c r="B1553" s="5">
        <v>43556</v>
      </c>
      <c r="C1553" s="3">
        <v>53</v>
      </c>
      <c r="D1553" s="3">
        <v>8046</v>
      </c>
      <c r="E1553" s="3">
        <v>446685.7350000001</v>
      </c>
      <c r="F1553">
        <f>VLOOKUP(YEAR(B1553),'Frozen Customer Counts'!A:B,2,FALSE)</f>
        <v>946168</v>
      </c>
      <c r="G1553">
        <f t="shared" si="48"/>
        <v>0.472099812084112</v>
      </c>
      <c r="H1553">
        <f t="shared" si="49"/>
        <v>-0.75056484947252555</v>
      </c>
    </row>
    <row r="1554" spans="1:8" x14ac:dyDescent="0.25">
      <c r="A1554" s="4" t="s">
        <v>8</v>
      </c>
      <c r="B1554" s="5">
        <v>43557</v>
      </c>
      <c r="C1554" s="3">
        <v>23</v>
      </c>
      <c r="D1554" s="3">
        <v>777</v>
      </c>
      <c r="E1554" s="3">
        <v>150992.39799999999</v>
      </c>
      <c r="F1554">
        <f>VLOOKUP(YEAR(B1554),'Frozen Customer Counts'!A:B,2,FALSE)</f>
        <v>946168</v>
      </c>
      <c r="G1554">
        <f t="shared" si="48"/>
        <v>0.15958307404181921</v>
      </c>
      <c r="H1554">
        <f t="shared" si="49"/>
        <v>-1.8351906519599326</v>
      </c>
    </row>
    <row r="1555" spans="1:8" x14ac:dyDescent="0.25">
      <c r="A1555" s="4" t="s">
        <v>8</v>
      </c>
      <c r="B1555" s="5">
        <v>43558</v>
      </c>
      <c r="C1555" s="3">
        <v>36</v>
      </c>
      <c r="D1555" s="3">
        <v>631</v>
      </c>
      <c r="E1555" s="3">
        <v>65310.749999999993</v>
      </c>
      <c r="F1555">
        <f>VLOOKUP(YEAR(B1555),'Frozen Customer Counts'!A:B,2,FALSE)</f>
        <v>946168</v>
      </c>
      <c r="G1555">
        <f t="shared" si="48"/>
        <v>6.9026589358338053E-2</v>
      </c>
      <c r="H1555">
        <f t="shared" si="49"/>
        <v>-2.6732634955948913</v>
      </c>
    </row>
    <row r="1556" spans="1:8" x14ac:dyDescent="0.25">
      <c r="A1556" s="4" t="s">
        <v>8</v>
      </c>
      <c r="B1556" s="5">
        <v>43559</v>
      </c>
      <c r="C1556" s="3">
        <v>33</v>
      </c>
      <c r="D1556" s="3">
        <v>10266</v>
      </c>
      <c r="E1556" s="3">
        <v>1081918.3119999997</v>
      </c>
      <c r="F1556">
        <f>VLOOKUP(YEAR(B1556),'Frozen Customer Counts'!A:B,2,FALSE)</f>
        <v>946168</v>
      </c>
      <c r="G1556">
        <f t="shared" si="48"/>
        <v>1.1434737932375643</v>
      </c>
      <c r="H1556">
        <f t="shared" si="49"/>
        <v>0.13407081619233502</v>
      </c>
    </row>
    <row r="1557" spans="1:8" x14ac:dyDescent="0.25">
      <c r="A1557" s="4" t="s">
        <v>8</v>
      </c>
      <c r="B1557" s="5">
        <v>43560</v>
      </c>
      <c r="C1557" s="3">
        <v>26</v>
      </c>
      <c r="D1557" s="3">
        <v>475</v>
      </c>
      <c r="E1557" s="3">
        <v>117867.50800000002</v>
      </c>
      <c r="F1557">
        <f>VLOOKUP(YEAR(B1557),'Frozen Customer Counts'!A:B,2,FALSE)</f>
        <v>946168</v>
      </c>
      <c r="G1557">
        <f t="shared" si="48"/>
        <v>0.12457355142004381</v>
      </c>
      <c r="H1557">
        <f t="shared" si="49"/>
        <v>-2.0828589630577228</v>
      </c>
    </row>
    <row r="1558" spans="1:8" x14ac:dyDescent="0.25">
      <c r="A1558" s="4" t="s">
        <v>8</v>
      </c>
      <c r="B1558" s="5">
        <v>43561</v>
      </c>
      <c r="C1558" s="3">
        <v>38</v>
      </c>
      <c r="D1558" s="3">
        <v>976</v>
      </c>
      <c r="E1558" s="3">
        <v>267099.46700000006</v>
      </c>
      <c r="F1558">
        <f>VLOOKUP(YEAR(B1558),'Frozen Customer Counts'!A:B,2,FALSE)</f>
        <v>946168</v>
      </c>
      <c r="G1558">
        <f t="shared" si="48"/>
        <v>0.28229602670984438</v>
      </c>
      <c r="H1558">
        <f t="shared" si="49"/>
        <v>-1.2647990185300519</v>
      </c>
    </row>
    <row r="1559" spans="1:8" x14ac:dyDescent="0.25">
      <c r="A1559" s="4" t="s">
        <v>8</v>
      </c>
      <c r="B1559" s="5">
        <v>43562</v>
      </c>
      <c r="C1559" s="3">
        <v>21</v>
      </c>
      <c r="D1559" s="3">
        <v>321</v>
      </c>
      <c r="E1559" s="3">
        <v>42991.249000000011</v>
      </c>
      <c r="F1559">
        <f>VLOOKUP(YEAR(B1559),'Frozen Customer Counts'!A:B,2,FALSE)</f>
        <v>946168</v>
      </c>
      <c r="G1559">
        <f t="shared" si="48"/>
        <v>4.543722573581014E-2</v>
      </c>
      <c r="H1559">
        <f t="shared" si="49"/>
        <v>-3.0914235597823216</v>
      </c>
    </row>
    <row r="1560" spans="1:8" x14ac:dyDescent="0.25">
      <c r="A1560" s="4" t="s">
        <v>8</v>
      </c>
      <c r="B1560" s="5">
        <v>43563</v>
      </c>
      <c r="C1560" s="3">
        <v>38</v>
      </c>
      <c r="D1560" s="3">
        <v>2297</v>
      </c>
      <c r="E1560" s="3">
        <v>168894.201</v>
      </c>
      <c r="F1560">
        <f>VLOOKUP(YEAR(B1560),'Frozen Customer Counts'!A:B,2,FALSE)</f>
        <v>946168</v>
      </c>
      <c r="G1560">
        <f t="shared" si="48"/>
        <v>0.17850339580285954</v>
      </c>
      <c r="H1560">
        <f t="shared" si="49"/>
        <v>-1.7231476538377437</v>
      </c>
    </row>
    <row r="1561" spans="1:8" x14ac:dyDescent="0.25">
      <c r="A1561" s="4" t="s">
        <v>8</v>
      </c>
      <c r="B1561" s="5">
        <v>43564</v>
      </c>
      <c r="C1561" s="3">
        <v>59</v>
      </c>
      <c r="D1561" s="3">
        <v>5125</v>
      </c>
      <c r="E1561" s="3">
        <v>775424.00100000005</v>
      </c>
      <c r="F1561">
        <f>VLOOKUP(YEAR(B1561),'Frozen Customer Counts'!A:B,2,FALSE)</f>
        <v>946168</v>
      </c>
      <c r="G1561">
        <f t="shared" si="48"/>
        <v>0.81954156238638387</v>
      </c>
      <c r="H1561">
        <f t="shared" si="49"/>
        <v>-0.19901016532239585</v>
      </c>
    </row>
    <row r="1562" spans="1:8" x14ac:dyDescent="0.25">
      <c r="A1562" s="4" t="s">
        <v>8</v>
      </c>
      <c r="B1562" s="5">
        <v>43565</v>
      </c>
      <c r="C1562" s="3">
        <v>61</v>
      </c>
      <c r="D1562" s="3">
        <v>5100</v>
      </c>
      <c r="E1562" s="3">
        <v>457261.81899999996</v>
      </c>
      <c r="F1562">
        <f>VLOOKUP(YEAR(B1562),'Frozen Customer Counts'!A:B,2,FALSE)</f>
        <v>946168</v>
      </c>
      <c r="G1562">
        <f t="shared" si="48"/>
        <v>0.4832776198307277</v>
      </c>
      <c r="H1562">
        <f t="shared" si="49"/>
        <v>-0.72716400819538063</v>
      </c>
    </row>
    <row r="1563" spans="1:8" x14ac:dyDescent="0.25">
      <c r="A1563" s="4" t="s">
        <v>8</v>
      </c>
      <c r="B1563" s="5">
        <v>43566</v>
      </c>
      <c r="C1563" s="3">
        <v>25</v>
      </c>
      <c r="D1563" s="3">
        <v>855</v>
      </c>
      <c r="E1563" s="3">
        <v>96764.113000000012</v>
      </c>
      <c r="F1563">
        <f>VLOOKUP(YEAR(B1563),'Frozen Customer Counts'!A:B,2,FALSE)</f>
        <v>946168</v>
      </c>
      <c r="G1563">
        <f t="shared" si="48"/>
        <v>0.10226948385487568</v>
      </c>
      <c r="H1563">
        <f t="shared" si="49"/>
        <v>-2.2801439510638617</v>
      </c>
    </row>
    <row r="1564" spans="1:8" x14ac:dyDescent="0.25">
      <c r="A1564" s="4" t="s">
        <v>8</v>
      </c>
      <c r="B1564" s="5">
        <v>43567</v>
      </c>
      <c r="C1564" s="3">
        <v>32</v>
      </c>
      <c r="D1564" s="3">
        <v>837</v>
      </c>
      <c r="E1564" s="3">
        <v>261398.98200000002</v>
      </c>
      <c r="F1564">
        <f>VLOOKUP(YEAR(B1564),'Frozen Customer Counts'!A:B,2,FALSE)</f>
        <v>946168</v>
      </c>
      <c r="G1564">
        <f t="shared" si="48"/>
        <v>0.2762712139915956</v>
      </c>
      <c r="H1564">
        <f t="shared" si="49"/>
        <v>-1.2863722363688275</v>
      </c>
    </row>
    <row r="1565" spans="1:8" x14ac:dyDescent="0.25">
      <c r="A1565" s="4" t="s">
        <v>8</v>
      </c>
      <c r="B1565" s="5">
        <v>43568</v>
      </c>
      <c r="C1565" s="3">
        <v>15</v>
      </c>
      <c r="D1565" s="3">
        <v>219</v>
      </c>
      <c r="E1565" s="3">
        <v>25477.716999999997</v>
      </c>
      <c r="F1565">
        <f>VLOOKUP(YEAR(B1565),'Frozen Customer Counts'!A:B,2,FALSE)</f>
        <v>946168</v>
      </c>
      <c r="G1565">
        <f t="shared" si="48"/>
        <v>2.6927265559604632E-2</v>
      </c>
      <c r="H1565">
        <f t="shared" si="49"/>
        <v>-3.6146159161330331</v>
      </c>
    </row>
    <row r="1566" spans="1:8" x14ac:dyDescent="0.25">
      <c r="A1566" s="4" t="s">
        <v>8</v>
      </c>
      <c r="B1566" s="5">
        <v>43569</v>
      </c>
      <c r="C1566" s="3">
        <v>21</v>
      </c>
      <c r="D1566" s="3">
        <v>291</v>
      </c>
      <c r="E1566" s="3">
        <v>57344.051999999996</v>
      </c>
      <c r="F1566">
        <f>VLOOKUP(YEAR(B1566),'Frozen Customer Counts'!A:B,2,FALSE)</f>
        <v>946168</v>
      </c>
      <c r="G1566">
        <f t="shared" si="48"/>
        <v>6.0606627998410427E-2</v>
      </c>
      <c r="H1566">
        <f t="shared" si="49"/>
        <v>-2.8033510189765858</v>
      </c>
    </row>
    <row r="1567" spans="1:8" x14ac:dyDescent="0.25">
      <c r="A1567" s="4" t="s">
        <v>8</v>
      </c>
      <c r="B1567" s="5">
        <v>43570</v>
      </c>
      <c r="C1567" s="3">
        <v>44</v>
      </c>
      <c r="D1567" s="3">
        <v>4629</v>
      </c>
      <c r="E1567" s="3">
        <v>261843.46699999998</v>
      </c>
      <c r="F1567">
        <f>VLOOKUP(YEAR(B1567),'Frozen Customer Counts'!A:B,2,FALSE)</f>
        <v>946168</v>
      </c>
      <c r="G1567">
        <f t="shared" si="48"/>
        <v>0.27674098785839296</v>
      </c>
      <c r="H1567">
        <f t="shared" si="49"/>
        <v>-1.2846732721209311</v>
      </c>
    </row>
    <row r="1568" spans="1:8" x14ac:dyDescent="0.25">
      <c r="A1568" s="4" t="s">
        <v>8</v>
      </c>
      <c r="B1568" s="5">
        <v>43571</v>
      </c>
      <c r="C1568" s="3">
        <v>33</v>
      </c>
      <c r="D1568" s="3">
        <v>1090</v>
      </c>
      <c r="E1568" s="3">
        <v>66719.099999999977</v>
      </c>
      <c r="F1568">
        <f>VLOOKUP(YEAR(B1568),'Frozen Customer Counts'!A:B,2,FALSE)</f>
        <v>946168</v>
      </c>
      <c r="G1568">
        <f t="shared" si="48"/>
        <v>7.0515067091679248E-2</v>
      </c>
      <c r="H1568">
        <f t="shared" si="49"/>
        <v>-2.6519288743857983</v>
      </c>
    </row>
    <row r="1569" spans="1:8" x14ac:dyDescent="0.25">
      <c r="A1569" s="4" t="s">
        <v>8</v>
      </c>
      <c r="B1569" s="5">
        <v>43572</v>
      </c>
      <c r="C1569" s="3">
        <v>53</v>
      </c>
      <c r="D1569" s="3">
        <v>8167</v>
      </c>
      <c r="E1569" s="3">
        <v>635603.15099999984</v>
      </c>
      <c r="F1569">
        <f>VLOOKUP(YEAR(B1569),'Frozen Customer Counts'!A:B,2,FALSE)</f>
        <v>946168</v>
      </c>
      <c r="G1569">
        <f t="shared" si="48"/>
        <v>0.67176563887174356</v>
      </c>
      <c r="H1569">
        <f t="shared" si="49"/>
        <v>-0.39784575096595032</v>
      </c>
    </row>
    <row r="1570" spans="1:8" x14ac:dyDescent="0.25">
      <c r="A1570" s="4" t="s">
        <v>8</v>
      </c>
      <c r="B1570" s="5">
        <v>43573</v>
      </c>
      <c r="C1570" s="3">
        <v>25</v>
      </c>
      <c r="D1570" s="3">
        <v>1936</v>
      </c>
      <c r="E1570" s="3">
        <v>102158.567</v>
      </c>
      <c r="F1570">
        <f>VLOOKUP(YEAR(B1570),'Frozen Customer Counts'!A:B,2,FALSE)</f>
        <v>946168</v>
      </c>
      <c r="G1570">
        <f t="shared" si="48"/>
        <v>0.10797085401324077</v>
      </c>
      <c r="H1570">
        <f t="shared" si="49"/>
        <v>-2.2258939585272159</v>
      </c>
    </row>
    <row r="1571" spans="1:8" x14ac:dyDescent="0.25">
      <c r="A1571" s="4" t="s">
        <v>8</v>
      </c>
      <c r="B1571" s="5">
        <v>43574</v>
      </c>
      <c r="C1571" s="3">
        <v>27</v>
      </c>
      <c r="D1571" s="3">
        <v>1763</v>
      </c>
      <c r="E1571" s="3">
        <v>161177.59999999998</v>
      </c>
      <c r="F1571">
        <f>VLOOKUP(YEAR(B1571),'Frozen Customer Counts'!A:B,2,FALSE)</f>
        <v>946168</v>
      </c>
      <c r="G1571">
        <f t="shared" si="48"/>
        <v>0.17034776065138535</v>
      </c>
      <c r="H1571">
        <f t="shared" si="49"/>
        <v>-1.7699132805360569</v>
      </c>
    </row>
    <row r="1572" spans="1:8" x14ac:dyDescent="0.25">
      <c r="A1572" s="4" t="s">
        <v>8</v>
      </c>
      <c r="B1572" s="5">
        <v>43575</v>
      </c>
      <c r="C1572" s="3">
        <v>26</v>
      </c>
      <c r="D1572" s="3">
        <v>3621</v>
      </c>
      <c r="E1572" s="3">
        <v>315659.34699999995</v>
      </c>
      <c r="F1572">
        <f>VLOOKUP(YEAR(B1572),'Frozen Customer Counts'!A:B,2,FALSE)</f>
        <v>946168</v>
      </c>
      <c r="G1572">
        <f t="shared" si="48"/>
        <v>0.33361870936239646</v>
      </c>
      <c r="H1572">
        <f t="shared" si="49"/>
        <v>-1.0977565268495375</v>
      </c>
    </row>
    <row r="1573" spans="1:8" x14ac:dyDescent="0.25">
      <c r="A1573" s="4" t="s">
        <v>8</v>
      </c>
      <c r="B1573" s="5">
        <v>43576</v>
      </c>
      <c r="C1573" s="3">
        <v>41</v>
      </c>
      <c r="D1573" s="3">
        <v>13467</v>
      </c>
      <c r="E1573" s="3">
        <v>1180999.2809999997</v>
      </c>
      <c r="F1573">
        <f>VLOOKUP(YEAR(B1573),'Frozen Customer Counts'!A:B,2,FALSE)</f>
        <v>946168</v>
      </c>
      <c r="G1573">
        <f t="shared" si="48"/>
        <v>1.2481919500553811</v>
      </c>
      <c r="H1573">
        <f t="shared" si="49"/>
        <v>0.22169606425440463</v>
      </c>
    </row>
    <row r="1574" spans="1:8" x14ac:dyDescent="0.25">
      <c r="A1574" s="4" t="s">
        <v>8</v>
      </c>
      <c r="B1574" s="5">
        <v>43577</v>
      </c>
      <c r="C1574" s="3">
        <v>24</v>
      </c>
      <c r="D1574" s="3">
        <v>966</v>
      </c>
      <c r="E1574" s="3">
        <v>99862.585000000006</v>
      </c>
      <c r="F1574">
        <f>VLOOKUP(YEAR(B1574),'Frozen Customer Counts'!A:B,2,FALSE)</f>
        <v>946168</v>
      </c>
      <c r="G1574">
        <f t="shared" si="48"/>
        <v>0.10554424267149175</v>
      </c>
      <c r="H1574">
        <f t="shared" si="49"/>
        <v>-2.2486250521585185</v>
      </c>
    </row>
    <row r="1575" spans="1:8" x14ac:dyDescent="0.25">
      <c r="A1575" s="4" t="s">
        <v>8</v>
      </c>
      <c r="B1575" s="5">
        <v>43578</v>
      </c>
      <c r="C1575" s="3">
        <v>38</v>
      </c>
      <c r="D1575" s="3">
        <v>1114</v>
      </c>
      <c r="E1575" s="3">
        <v>243605.61599999998</v>
      </c>
      <c r="F1575">
        <f>VLOOKUP(YEAR(B1575),'Frozen Customer Counts'!A:B,2,FALSE)</f>
        <v>946168</v>
      </c>
      <c r="G1575">
        <f t="shared" si="48"/>
        <v>0.25746549872749869</v>
      </c>
      <c r="H1575">
        <f t="shared" si="49"/>
        <v>-1.3568695533794854</v>
      </c>
    </row>
    <row r="1576" spans="1:8" x14ac:dyDescent="0.25">
      <c r="A1576" s="4" t="s">
        <v>8</v>
      </c>
      <c r="B1576" s="5">
        <v>43579</v>
      </c>
      <c r="C1576" s="3">
        <v>22</v>
      </c>
      <c r="D1576" s="3">
        <v>560</v>
      </c>
      <c r="E1576" s="3">
        <v>68927.734000000011</v>
      </c>
      <c r="F1576">
        <f>VLOOKUP(YEAR(B1576),'Frozen Customer Counts'!A:B,2,FALSE)</f>
        <v>946168</v>
      </c>
      <c r="G1576">
        <f t="shared" si="48"/>
        <v>7.2849360790049986E-2</v>
      </c>
      <c r="H1576">
        <f t="shared" si="49"/>
        <v>-2.6193615207095484</v>
      </c>
    </row>
    <row r="1577" spans="1:8" x14ac:dyDescent="0.25">
      <c r="A1577" s="4" t="s">
        <v>8</v>
      </c>
      <c r="B1577" s="5">
        <v>43580</v>
      </c>
      <c r="C1577" s="3">
        <v>31</v>
      </c>
      <c r="D1577" s="3">
        <v>437</v>
      </c>
      <c r="E1577" s="3">
        <v>75030.446999999986</v>
      </c>
      <c r="F1577">
        <f>VLOOKUP(YEAR(B1577),'Frozen Customer Counts'!A:B,2,FALSE)</f>
        <v>946168</v>
      </c>
      <c r="G1577">
        <f t="shared" si="48"/>
        <v>7.9299286173279998E-2</v>
      </c>
      <c r="H1577">
        <f t="shared" si="49"/>
        <v>-2.5345261519798319</v>
      </c>
    </row>
    <row r="1578" spans="1:8" x14ac:dyDescent="0.25">
      <c r="A1578" s="4" t="s">
        <v>8</v>
      </c>
      <c r="B1578" s="5">
        <v>43581</v>
      </c>
      <c r="C1578" s="3">
        <v>57</v>
      </c>
      <c r="D1578" s="3">
        <v>9213</v>
      </c>
      <c r="E1578" s="3">
        <v>721669.85499999998</v>
      </c>
      <c r="F1578">
        <f>VLOOKUP(YEAR(B1578),'Frozen Customer Counts'!A:B,2,FALSE)</f>
        <v>946168</v>
      </c>
      <c r="G1578">
        <f t="shared" si="48"/>
        <v>0.7627290872234106</v>
      </c>
      <c r="H1578">
        <f t="shared" si="49"/>
        <v>-0.27085237336409779</v>
      </c>
    </row>
    <row r="1579" spans="1:8" x14ac:dyDescent="0.25">
      <c r="A1579" s="4" t="s">
        <v>8</v>
      </c>
      <c r="B1579" s="5">
        <v>43582</v>
      </c>
      <c r="C1579" s="3">
        <v>33</v>
      </c>
      <c r="D1579" s="3">
        <v>422</v>
      </c>
      <c r="E1579" s="3">
        <v>128484.79100000004</v>
      </c>
      <c r="F1579">
        <f>VLOOKUP(YEAR(B1579),'Frozen Customer Counts'!A:B,2,FALSE)</f>
        <v>946168</v>
      </c>
      <c r="G1579">
        <f t="shared" si="48"/>
        <v>0.13579490217382117</v>
      </c>
      <c r="H1579">
        <f t="shared" si="49"/>
        <v>-1.9966096037829126</v>
      </c>
    </row>
    <row r="1580" spans="1:8" x14ac:dyDescent="0.25">
      <c r="A1580" s="4" t="s">
        <v>8</v>
      </c>
      <c r="B1580" s="5">
        <v>43583</v>
      </c>
      <c r="C1580" s="3">
        <v>22</v>
      </c>
      <c r="D1580" s="3">
        <v>611</v>
      </c>
      <c r="E1580" s="3">
        <v>58826.664000000004</v>
      </c>
      <c r="F1580">
        <f>VLOOKUP(YEAR(B1580),'Frozen Customer Counts'!A:B,2,FALSE)</f>
        <v>946168</v>
      </c>
      <c r="G1580">
        <f t="shared" si="48"/>
        <v>6.2173592850318343E-2</v>
      </c>
      <c r="H1580">
        <f t="shared" si="49"/>
        <v>-2.7778249216305095</v>
      </c>
    </row>
    <row r="1581" spans="1:8" x14ac:dyDescent="0.25">
      <c r="A1581" s="4" t="s">
        <v>8</v>
      </c>
      <c r="B1581" s="5">
        <v>43584</v>
      </c>
      <c r="C1581" s="3">
        <v>39</v>
      </c>
      <c r="D1581" s="3">
        <v>2628</v>
      </c>
      <c r="E1581" s="3">
        <v>90032.963000000018</v>
      </c>
      <c r="F1581">
        <f>VLOOKUP(YEAR(B1581),'Frozen Customer Counts'!A:B,2,FALSE)</f>
        <v>946168</v>
      </c>
      <c r="G1581">
        <f t="shared" si="48"/>
        <v>9.5155366700205482E-2</v>
      </c>
      <c r="H1581">
        <f t="shared" si="49"/>
        <v>-2.3522442843060483</v>
      </c>
    </row>
    <row r="1582" spans="1:8" x14ac:dyDescent="0.25">
      <c r="A1582" s="4" t="s">
        <v>8</v>
      </c>
      <c r="B1582" s="5">
        <v>43585</v>
      </c>
      <c r="C1582" s="3">
        <v>45</v>
      </c>
      <c r="D1582" s="3">
        <v>2709</v>
      </c>
      <c r="E1582" s="3">
        <v>266039.00799999997</v>
      </c>
      <c r="F1582">
        <f>VLOOKUP(YEAR(B1582),'Frozen Customer Counts'!A:B,2,FALSE)</f>
        <v>946168</v>
      </c>
      <c r="G1582">
        <f t="shared" si="48"/>
        <v>0.28117523315098375</v>
      </c>
      <c r="H1582">
        <f t="shared" si="49"/>
        <v>-1.2687771984899991</v>
      </c>
    </row>
    <row r="1583" spans="1:8" x14ac:dyDescent="0.25">
      <c r="A1583" s="4" t="s">
        <v>8</v>
      </c>
      <c r="B1583" s="5">
        <v>43586</v>
      </c>
      <c r="C1583" s="3">
        <v>34</v>
      </c>
      <c r="D1583" s="3">
        <v>356</v>
      </c>
      <c r="E1583" s="3">
        <v>72132.858000000007</v>
      </c>
      <c r="F1583">
        <f>VLOOKUP(YEAR(B1583),'Frozen Customer Counts'!A:B,2,FALSE)</f>
        <v>946168</v>
      </c>
      <c r="G1583">
        <f t="shared" si="48"/>
        <v>7.6236839546465332E-2</v>
      </c>
      <c r="H1583">
        <f t="shared" si="49"/>
        <v>-2.5739104745029691</v>
      </c>
    </row>
    <row r="1584" spans="1:8" x14ac:dyDescent="0.25">
      <c r="A1584" s="4" t="s">
        <v>8</v>
      </c>
      <c r="B1584" s="5">
        <v>43587</v>
      </c>
      <c r="C1584" s="3">
        <v>32</v>
      </c>
      <c r="D1584" s="3">
        <v>3087</v>
      </c>
      <c r="E1584" s="3">
        <v>663009.96800000011</v>
      </c>
      <c r="F1584">
        <f>VLOOKUP(YEAR(B1584),'Frozen Customer Counts'!A:B,2,FALSE)</f>
        <v>946168</v>
      </c>
      <c r="G1584">
        <f t="shared" si="48"/>
        <v>0.7007317601102554</v>
      </c>
      <c r="H1584">
        <f t="shared" si="49"/>
        <v>-0.35563011837303338</v>
      </c>
    </row>
    <row r="1585" spans="1:8" x14ac:dyDescent="0.25">
      <c r="A1585" s="4" t="s">
        <v>8</v>
      </c>
      <c r="B1585" s="5">
        <v>43588</v>
      </c>
      <c r="C1585" s="3">
        <v>32</v>
      </c>
      <c r="D1585" s="3">
        <v>411</v>
      </c>
      <c r="E1585" s="3">
        <v>61220.549999999988</v>
      </c>
      <c r="F1585">
        <f>VLOOKUP(YEAR(B1585),'Frozen Customer Counts'!A:B,2,FALSE)</f>
        <v>946168</v>
      </c>
      <c r="G1585">
        <f t="shared" si="48"/>
        <v>6.4703678416517987E-2</v>
      </c>
      <c r="H1585">
        <f t="shared" si="49"/>
        <v>-2.7379372256676056</v>
      </c>
    </row>
    <row r="1586" spans="1:8" x14ac:dyDescent="0.25">
      <c r="A1586" s="4" t="s">
        <v>8</v>
      </c>
      <c r="B1586" s="5">
        <v>43589</v>
      </c>
      <c r="C1586" s="3">
        <v>17</v>
      </c>
      <c r="D1586" s="3">
        <v>100</v>
      </c>
      <c r="E1586" s="3">
        <v>8449.6170000000002</v>
      </c>
      <c r="F1586">
        <f>VLOOKUP(YEAR(B1586),'Frozen Customer Counts'!A:B,2,FALSE)</f>
        <v>946168</v>
      </c>
      <c r="G1586">
        <f t="shared" si="48"/>
        <v>8.9303559198789222E-3</v>
      </c>
      <c r="H1586">
        <f t="shared" si="49"/>
        <v>-4.7182990282386088</v>
      </c>
    </row>
    <row r="1587" spans="1:8" x14ac:dyDescent="0.25">
      <c r="A1587" s="4" t="s">
        <v>8</v>
      </c>
      <c r="B1587" s="5">
        <v>43590</v>
      </c>
      <c r="C1587" s="3">
        <v>34</v>
      </c>
      <c r="D1587" s="3">
        <v>5273</v>
      </c>
      <c r="E1587" s="3">
        <v>377790.57899999997</v>
      </c>
      <c r="F1587">
        <f>VLOOKUP(YEAR(B1587),'Frozen Customer Counts'!A:B,2,FALSE)</f>
        <v>946168</v>
      </c>
      <c r="G1587">
        <f t="shared" si="48"/>
        <v>0.39928488281150915</v>
      </c>
      <c r="H1587">
        <f t="shared" si="49"/>
        <v>-0.91808012485451063</v>
      </c>
    </row>
    <row r="1588" spans="1:8" x14ac:dyDescent="0.25">
      <c r="A1588" s="4" t="s">
        <v>8</v>
      </c>
      <c r="B1588" s="5">
        <v>43591</v>
      </c>
      <c r="C1588" s="3">
        <v>39</v>
      </c>
      <c r="D1588" s="3">
        <v>3225</v>
      </c>
      <c r="E1588" s="3">
        <v>494972.55400000012</v>
      </c>
      <c r="F1588">
        <f>VLOOKUP(YEAR(B1588),'Frozen Customer Counts'!A:B,2,FALSE)</f>
        <v>946168</v>
      </c>
      <c r="G1588">
        <f t="shared" si="48"/>
        <v>0.52313389799697319</v>
      </c>
      <c r="H1588">
        <f t="shared" si="49"/>
        <v>-0.64791782856984359</v>
      </c>
    </row>
    <row r="1589" spans="1:8" x14ac:dyDescent="0.25">
      <c r="A1589" s="4" t="s">
        <v>8</v>
      </c>
      <c r="B1589" s="5">
        <v>43592</v>
      </c>
      <c r="C1589" s="3">
        <v>41</v>
      </c>
      <c r="D1589" s="3">
        <v>1366</v>
      </c>
      <c r="E1589" s="3">
        <v>198093.54800000004</v>
      </c>
      <c r="F1589">
        <f>VLOOKUP(YEAR(B1589),'Frozen Customer Counts'!A:B,2,FALSE)</f>
        <v>946168</v>
      </c>
      <c r="G1589">
        <f t="shared" si="48"/>
        <v>0.20936403260308956</v>
      </c>
      <c r="H1589">
        <f t="shared" si="49"/>
        <v>-1.5636807593719542</v>
      </c>
    </row>
    <row r="1590" spans="1:8" x14ac:dyDescent="0.25">
      <c r="A1590" s="4" t="s">
        <v>8</v>
      </c>
      <c r="B1590" s="5">
        <v>43593</v>
      </c>
      <c r="C1590" s="3">
        <v>31</v>
      </c>
      <c r="D1590" s="3">
        <v>1782</v>
      </c>
      <c r="E1590" s="3">
        <v>170846.065</v>
      </c>
      <c r="F1590">
        <f>VLOOKUP(YEAR(B1590),'Frozen Customer Counts'!A:B,2,FALSE)</f>
        <v>946168</v>
      </c>
      <c r="G1590">
        <f t="shared" si="48"/>
        <v>0.18056631063405232</v>
      </c>
      <c r="H1590">
        <f t="shared" si="49"/>
        <v>-1.7116571967399399</v>
      </c>
    </row>
    <row r="1591" spans="1:8" x14ac:dyDescent="0.25">
      <c r="A1591" s="4" t="s">
        <v>8</v>
      </c>
      <c r="B1591" s="5">
        <v>43594</v>
      </c>
      <c r="C1591" s="3">
        <v>14</v>
      </c>
      <c r="D1591" s="3">
        <v>164</v>
      </c>
      <c r="E1591" s="3">
        <v>19835.7</v>
      </c>
      <c r="F1591">
        <f>VLOOKUP(YEAR(B1591),'Frozen Customer Counts'!A:B,2,FALSE)</f>
        <v>946168</v>
      </c>
      <c r="G1591">
        <f t="shared" si="48"/>
        <v>2.0964247364104474E-2</v>
      </c>
      <c r="H1591">
        <f t="shared" si="49"/>
        <v>-3.8649367986410961</v>
      </c>
    </row>
    <row r="1592" spans="1:8" x14ac:dyDescent="0.25">
      <c r="A1592" s="4" t="s">
        <v>8</v>
      </c>
      <c r="B1592" s="5">
        <v>43595</v>
      </c>
      <c r="C1592" s="3">
        <v>29</v>
      </c>
      <c r="D1592" s="3">
        <v>809</v>
      </c>
      <c r="E1592" s="3">
        <v>157182.549</v>
      </c>
      <c r="F1592">
        <f>VLOOKUP(YEAR(B1592),'Frozen Customer Counts'!A:B,2,FALSE)</f>
        <v>946168</v>
      </c>
      <c r="G1592">
        <f t="shared" si="48"/>
        <v>0.16612541218895588</v>
      </c>
      <c r="H1592">
        <f t="shared" si="49"/>
        <v>-1.7950122807541782</v>
      </c>
    </row>
    <row r="1593" spans="1:8" x14ac:dyDescent="0.25">
      <c r="A1593" s="4" t="s">
        <v>8</v>
      </c>
      <c r="B1593" s="5">
        <v>43596</v>
      </c>
      <c r="C1593" s="3">
        <v>14</v>
      </c>
      <c r="D1593" s="3">
        <v>197</v>
      </c>
      <c r="E1593" s="3">
        <v>48051.816000000006</v>
      </c>
      <c r="F1593">
        <f>VLOOKUP(YEAR(B1593),'Frozen Customer Counts'!A:B,2,FALSE)</f>
        <v>946168</v>
      </c>
      <c r="G1593">
        <f t="shared" si="48"/>
        <v>5.0785712473894705E-2</v>
      </c>
      <c r="H1593">
        <f t="shared" si="49"/>
        <v>-2.9801402144699276</v>
      </c>
    </row>
    <row r="1594" spans="1:8" x14ac:dyDescent="0.25">
      <c r="A1594" s="4" t="s">
        <v>8</v>
      </c>
      <c r="B1594" s="5">
        <v>43597</v>
      </c>
      <c r="C1594" s="3">
        <v>32</v>
      </c>
      <c r="D1594" s="3">
        <v>7076</v>
      </c>
      <c r="E1594" s="3">
        <v>499180.09900000005</v>
      </c>
      <c r="F1594">
        <f>VLOOKUP(YEAR(B1594),'Frozen Customer Counts'!A:B,2,FALSE)</f>
        <v>946168</v>
      </c>
      <c r="G1594">
        <f t="shared" si="48"/>
        <v>0.52758083025424662</v>
      </c>
      <c r="H1594">
        <f t="shared" si="49"/>
        <v>-0.63945319266137568</v>
      </c>
    </row>
    <row r="1595" spans="1:8" x14ac:dyDescent="0.25">
      <c r="A1595" s="4" t="s">
        <v>8</v>
      </c>
      <c r="B1595" s="5">
        <v>43598</v>
      </c>
      <c r="C1595" s="3">
        <v>30</v>
      </c>
      <c r="D1595" s="3">
        <v>1653</v>
      </c>
      <c r="E1595" s="3">
        <v>235448.68299999999</v>
      </c>
      <c r="F1595">
        <f>VLOOKUP(YEAR(B1595),'Frozen Customer Counts'!A:B,2,FALSE)</f>
        <v>946168</v>
      </c>
      <c r="G1595">
        <f t="shared" si="48"/>
        <v>0.24884447899315976</v>
      </c>
      <c r="H1595">
        <f t="shared" si="49"/>
        <v>-1.390927160007033</v>
      </c>
    </row>
    <row r="1596" spans="1:8" x14ac:dyDescent="0.25">
      <c r="A1596" s="4" t="s">
        <v>8</v>
      </c>
      <c r="B1596" s="5">
        <v>43599</v>
      </c>
      <c r="C1596" s="3">
        <v>35</v>
      </c>
      <c r="D1596" s="3">
        <v>11397</v>
      </c>
      <c r="E1596" s="3">
        <v>590574.35099999991</v>
      </c>
      <c r="F1596">
        <f>VLOOKUP(YEAR(B1596),'Frozen Customer Counts'!A:B,2,FALSE)</f>
        <v>946168</v>
      </c>
      <c r="G1596">
        <f t="shared" si="48"/>
        <v>0.62417493616355646</v>
      </c>
      <c r="H1596">
        <f t="shared" si="49"/>
        <v>-0.47132460348646699</v>
      </c>
    </row>
    <row r="1597" spans="1:8" x14ac:dyDescent="0.25">
      <c r="A1597" s="4" t="s">
        <v>8</v>
      </c>
      <c r="B1597" s="5">
        <v>43600</v>
      </c>
      <c r="C1597" s="3">
        <v>36</v>
      </c>
      <c r="D1597" s="3">
        <v>6479</v>
      </c>
      <c r="E1597" s="3">
        <v>496198.74800000002</v>
      </c>
      <c r="F1597">
        <f>VLOOKUP(YEAR(B1597),'Frozen Customer Counts'!A:B,2,FALSE)</f>
        <v>946168</v>
      </c>
      <c r="G1597">
        <f t="shared" si="48"/>
        <v>0.5244298560086581</v>
      </c>
      <c r="H1597">
        <f t="shared" si="49"/>
        <v>-0.64544359505829685</v>
      </c>
    </row>
    <row r="1598" spans="1:8" x14ac:dyDescent="0.25">
      <c r="A1598" s="4" t="s">
        <v>8</v>
      </c>
      <c r="B1598" s="5">
        <v>43601</v>
      </c>
      <c r="C1598" s="3">
        <v>57</v>
      </c>
      <c r="D1598" s="3">
        <v>6037</v>
      </c>
      <c r="E1598" s="3">
        <v>1169900.0010000002</v>
      </c>
      <c r="F1598">
        <f>VLOOKUP(YEAR(B1598),'Frozen Customer Counts'!A:B,2,FALSE)</f>
        <v>946168</v>
      </c>
      <c r="G1598">
        <f t="shared" si="48"/>
        <v>1.2364611791986202</v>
      </c>
      <c r="H1598">
        <f t="shared" si="49"/>
        <v>0.21225341177165413</v>
      </c>
    </row>
    <row r="1599" spans="1:8" x14ac:dyDescent="0.25">
      <c r="A1599" s="4" t="s">
        <v>8</v>
      </c>
      <c r="B1599" s="5">
        <v>43602</v>
      </c>
      <c r="C1599" s="3">
        <v>37</v>
      </c>
      <c r="D1599" s="3">
        <v>4325</v>
      </c>
      <c r="E1599" s="3">
        <v>350549.70700000005</v>
      </c>
      <c r="F1599">
        <f>VLOOKUP(YEAR(B1599),'Frozen Customer Counts'!A:B,2,FALSE)</f>
        <v>946168</v>
      </c>
      <c r="G1599">
        <f t="shared" si="48"/>
        <v>0.37049414797372143</v>
      </c>
      <c r="H1599">
        <f t="shared" si="49"/>
        <v>-0.99291762931345906</v>
      </c>
    </row>
    <row r="1600" spans="1:8" x14ac:dyDescent="0.25">
      <c r="A1600" s="4" t="s">
        <v>8</v>
      </c>
      <c r="B1600" s="5">
        <v>43603</v>
      </c>
      <c r="C1600" s="3">
        <v>27</v>
      </c>
      <c r="D1600" s="3">
        <v>1357</v>
      </c>
      <c r="E1600" s="3">
        <v>223953.462</v>
      </c>
      <c r="F1600">
        <f>VLOOKUP(YEAR(B1600),'Frozen Customer Counts'!A:B,2,FALSE)</f>
        <v>946168</v>
      </c>
      <c r="G1600">
        <f t="shared" si="48"/>
        <v>0.23669524016876495</v>
      </c>
      <c r="H1600">
        <f t="shared" si="49"/>
        <v>-1.4409818717950831</v>
      </c>
    </row>
    <row r="1601" spans="1:8" x14ac:dyDescent="0.25">
      <c r="A1601" s="4" t="s">
        <v>8</v>
      </c>
      <c r="B1601" s="5">
        <v>43604</v>
      </c>
      <c r="C1601" s="3">
        <v>21</v>
      </c>
      <c r="D1601" s="3">
        <v>734</v>
      </c>
      <c r="E1601" s="3">
        <v>95425.029999999984</v>
      </c>
      <c r="F1601">
        <f>VLOOKUP(YEAR(B1601),'Frozen Customer Counts'!A:B,2,FALSE)</f>
        <v>946168</v>
      </c>
      <c r="G1601">
        <f t="shared" si="48"/>
        <v>0.10085421405078167</v>
      </c>
      <c r="H1601">
        <f t="shared" si="49"/>
        <v>-2.2940792301224087</v>
      </c>
    </row>
    <row r="1602" spans="1:8" x14ac:dyDescent="0.25">
      <c r="A1602" s="4" t="s">
        <v>8</v>
      </c>
      <c r="B1602" s="5">
        <v>43605</v>
      </c>
      <c r="C1602" s="3">
        <v>31</v>
      </c>
      <c r="D1602" s="3">
        <v>1727</v>
      </c>
      <c r="E1602" s="3">
        <v>156148.424</v>
      </c>
      <c r="F1602">
        <f>VLOOKUP(YEAR(B1602),'Frozen Customer Counts'!A:B,2,FALSE)</f>
        <v>946168</v>
      </c>
      <c r="G1602">
        <f t="shared" si="48"/>
        <v>0.16503245089666951</v>
      </c>
      <c r="H1602">
        <f t="shared" si="49"/>
        <v>-1.8016131523179513</v>
      </c>
    </row>
    <row r="1603" spans="1:8" x14ac:dyDescent="0.25">
      <c r="A1603" s="4" t="s">
        <v>8</v>
      </c>
      <c r="B1603" s="5">
        <v>43606</v>
      </c>
      <c r="C1603" s="3">
        <v>39</v>
      </c>
      <c r="D1603" s="3">
        <v>1414</v>
      </c>
      <c r="E1603" s="3">
        <v>191407.42200000002</v>
      </c>
      <c r="F1603">
        <f>VLOOKUP(YEAR(B1603),'Frozen Customer Counts'!A:B,2,FALSE)</f>
        <v>946168</v>
      </c>
      <c r="G1603">
        <f t="shared" ref="G1603:G1666" si="50">E1603/F1603</f>
        <v>0.20229750107803268</v>
      </c>
      <c r="H1603">
        <f t="shared" ref="H1603:H1666" si="51">LN(G1603)</f>
        <v>-1.5980158874401795</v>
      </c>
    </row>
    <row r="1604" spans="1:8" x14ac:dyDescent="0.25">
      <c r="A1604" s="4" t="s">
        <v>8</v>
      </c>
      <c r="B1604" s="5">
        <v>43607</v>
      </c>
      <c r="C1604" s="3">
        <v>62</v>
      </c>
      <c r="D1604" s="3">
        <v>9922</v>
      </c>
      <c r="E1604" s="3">
        <v>1152418.6369999999</v>
      </c>
      <c r="F1604">
        <f>VLOOKUP(YEAR(B1604),'Frozen Customer Counts'!A:B,2,FALSE)</f>
        <v>946168</v>
      </c>
      <c r="G1604">
        <f t="shared" si="50"/>
        <v>1.2179852172130106</v>
      </c>
      <c r="H1604">
        <f t="shared" si="51"/>
        <v>0.19719803227892119</v>
      </c>
    </row>
    <row r="1605" spans="1:8" x14ac:dyDescent="0.25">
      <c r="A1605" s="4" t="s">
        <v>8</v>
      </c>
      <c r="B1605" s="5">
        <v>43608</v>
      </c>
      <c r="C1605" s="3">
        <v>119</v>
      </c>
      <c r="D1605" s="3">
        <v>20063</v>
      </c>
      <c r="E1605" s="3">
        <v>3128585.7019999996</v>
      </c>
      <c r="F1605">
        <f>VLOOKUP(YEAR(B1605),'Frozen Customer Counts'!A:B,2,FALSE)</f>
        <v>946168</v>
      </c>
      <c r="G1605">
        <f t="shared" si="50"/>
        <v>3.3065858304233493</v>
      </c>
      <c r="H1605">
        <f t="shared" si="51"/>
        <v>1.1959161858853009</v>
      </c>
    </row>
    <row r="1606" spans="1:8" x14ac:dyDescent="0.25">
      <c r="A1606" s="4" t="s">
        <v>8</v>
      </c>
      <c r="B1606" s="5">
        <v>43609</v>
      </c>
      <c r="C1606" s="3">
        <v>25</v>
      </c>
      <c r="D1606" s="3">
        <v>748</v>
      </c>
      <c r="E1606" s="3">
        <v>161037.86599999998</v>
      </c>
      <c r="F1606">
        <f>VLOOKUP(YEAR(B1606),'Frozen Customer Counts'!A:B,2,FALSE)</f>
        <v>946168</v>
      </c>
      <c r="G1606">
        <f t="shared" si="50"/>
        <v>0.17020007651918051</v>
      </c>
      <c r="H1606">
        <f t="shared" si="51"/>
        <v>-1.77078061325906</v>
      </c>
    </row>
    <row r="1607" spans="1:8" x14ac:dyDescent="0.25">
      <c r="A1607" s="4" t="s">
        <v>8</v>
      </c>
      <c r="B1607" s="5">
        <v>43610</v>
      </c>
      <c r="C1607" s="3">
        <v>31</v>
      </c>
      <c r="D1607" s="3">
        <v>888</v>
      </c>
      <c r="E1607" s="3">
        <v>102686.20999999998</v>
      </c>
      <c r="F1607">
        <f>VLOOKUP(YEAR(B1607),'Frozen Customer Counts'!A:B,2,FALSE)</f>
        <v>946168</v>
      </c>
      <c r="G1607">
        <f t="shared" si="50"/>
        <v>0.10852851713437781</v>
      </c>
      <c r="H1607">
        <f t="shared" si="51"/>
        <v>-2.2207423098039758</v>
      </c>
    </row>
    <row r="1608" spans="1:8" x14ac:dyDescent="0.25">
      <c r="A1608" s="4" t="s">
        <v>8</v>
      </c>
      <c r="B1608" s="5">
        <v>43611</v>
      </c>
      <c r="C1608" s="3">
        <v>35</v>
      </c>
      <c r="D1608" s="3">
        <v>2972</v>
      </c>
      <c r="E1608" s="3">
        <v>290251.96200000017</v>
      </c>
      <c r="F1608">
        <f>VLOOKUP(YEAR(B1608),'Frozen Customer Counts'!A:B,2,FALSE)</f>
        <v>946168</v>
      </c>
      <c r="G1608">
        <f t="shared" si="50"/>
        <v>0.3067657773249573</v>
      </c>
      <c r="H1608">
        <f t="shared" si="51"/>
        <v>-1.1816707628915981</v>
      </c>
    </row>
    <row r="1609" spans="1:8" x14ac:dyDescent="0.25">
      <c r="A1609" s="4" t="s">
        <v>8</v>
      </c>
      <c r="B1609" s="5">
        <v>43612</v>
      </c>
      <c r="C1609" s="3">
        <v>36</v>
      </c>
      <c r="D1609" s="3">
        <v>3281</v>
      </c>
      <c r="E1609" s="3">
        <v>488648.83500000002</v>
      </c>
      <c r="F1609">
        <f>VLOOKUP(YEAR(B1609),'Frozen Customer Counts'!A:B,2,FALSE)</f>
        <v>946168</v>
      </c>
      <c r="G1609">
        <f t="shared" si="50"/>
        <v>0.51645039253071334</v>
      </c>
      <c r="H1609">
        <f t="shared" si="51"/>
        <v>-0.66077604047418592</v>
      </c>
    </row>
    <row r="1610" spans="1:8" x14ac:dyDescent="0.25">
      <c r="A1610" s="4" t="s">
        <v>8</v>
      </c>
      <c r="B1610" s="5">
        <v>43613</v>
      </c>
      <c r="C1610" s="3">
        <v>32</v>
      </c>
      <c r="D1610" s="3">
        <v>6205</v>
      </c>
      <c r="E1610" s="3">
        <v>748767.41099999985</v>
      </c>
      <c r="F1610">
        <f>VLOOKUP(YEAR(B1610),'Frozen Customer Counts'!A:B,2,FALSE)</f>
        <v>946168</v>
      </c>
      <c r="G1610">
        <f t="shared" si="50"/>
        <v>0.79136835213196799</v>
      </c>
      <c r="H1610">
        <f t="shared" si="51"/>
        <v>-0.23399174055500274</v>
      </c>
    </row>
    <row r="1611" spans="1:8" x14ac:dyDescent="0.25">
      <c r="A1611" s="4" t="s">
        <v>8</v>
      </c>
      <c r="B1611" s="5">
        <v>43614</v>
      </c>
      <c r="C1611" s="3">
        <v>36</v>
      </c>
      <c r="D1611" s="3">
        <v>2129</v>
      </c>
      <c r="E1611" s="3">
        <v>144824.88700000005</v>
      </c>
      <c r="F1611">
        <f>VLOOKUP(YEAR(B1611),'Frozen Customer Counts'!A:B,2,FALSE)</f>
        <v>946168</v>
      </c>
      <c r="G1611">
        <f t="shared" si="50"/>
        <v>0.15306466399201837</v>
      </c>
      <c r="H1611">
        <f t="shared" si="51"/>
        <v>-1.8768948064063202</v>
      </c>
    </row>
    <row r="1612" spans="1:8" x14ac:dyDescent="0.25">
      <c r="A1612" s="4" t="s">
        <v>8</v>
      </c>
      <c r="B1612" s="5">
        <v>43615</v>
      </c>
      <c r="C1612" s="3">
        <v>31</v>
      </c>
      <c r="D1612" s="3">
        <v>2967</v>
      </c>
      <c r="E1612" s="3">
        <v>53966.085000000006</v>
      </c>
      <c r="F1612">
        <f>VLOOKUP(YEAR(B1612),'Frozen Customer Counts'!A:B,2,FALSE)</f>
        <v>946168</v>
      </c>
      <c r="G1612">
        <f t="shared" si="50"/>
        <v>5.7036472381226173E-2</v>
      </c>
      <c r="H1612">
        <f t="shared" si="51"/>
        <v>-2.8640643494374656</v>
      </c>
    </row>
    <row r="1613" spans="1:8" x14ac:dyDescent="0.25">
      <c r="A1613" s="4" t="s">
        <v>8</v>
      </c>
      <c r="B1613" s="5">
        <v>43616</v>
      </c>
      <c r="C1613" s="3">
        <v>34</v>
      </c>
      <c r="D1613" s="3">
        <v>1093</v>
      </c>
      <c r="E1613" s="3">
        <v>151224.774</v>
      </c>
      <c r="F1613">
        <f>VLOOKUP(YEAR(B1613),'Frozen Customer Counts'!A:B,2,FALSE)</f>
        <v>946168</v>
      </c>
      <c r="G1613">
        <f t="shared" si="50"/>
        <v>0.15982867101825468</v>
      </c>
      <c r="H1613">
        <f t="shared" si="51"/>
        <v>-1.833652843606709</v>
      </c>
    </row>
    <row r="1614" spans="1:8" x14ac:dyDescent="0.25">
      <c r="A1614" s="4" t="s">
        <v>8</v>
      </c>
      <c r="B1614" s="5">
        <v>43617</v>
      </c>
      <c r="C1614" s="3">
        <v>31</v>
      </c>
      <c r="D1614" s="3">
        <v>2314</v>
      </c>
      <c r="E1614" s="3">
        <v>425121.65700000006</v>
      </c>
      <c r="F1614">
        <f>VLOOKUP(YEAR(B1614),'Frozen Customer Counts'!A:B,2,FALSE)</f>
        <v>946168</v>
      </c>
      <c r="G1614">
        <f t="shared" si="50"/>
        <v>0.44930885107084584</v>
      </c>
      <c r="H1614">
        <f t="shared" si="51"/>
        <v>-0.80004476340977237</v>
      </c>
    </row>
    <row r="1615" spans="1:8" x14ac:dyDescent="0.25">
      <c r="A1615" s="4" t="s">
        <v>8</v>
      </c>
      <c r="B1615" s="5">
        <v>43618</v>
      </c>
      <c r="C1615" s="3">
        <v>33</v>
      </c>
      <c r="D1615" s="3">
        <v>7703</v>
      </c>
      <c r="E1615" s="3">
        <v>651982.60100000002</v>
      </c>
      <c r="F1615">
        <f>VLOOKUP(YEAR(B1615),'Frozen Customer Counts'!A:B,2,FALSE)</f>
        <v>946168</v>
      </c>
      <c r="G1615">
        <f t="shared" si="50"/>
        <v>0.68907699372627274</v>
      </c>
      <c r="H1615">
        <f t="shared" si="51"/>
        <v>-0.37240226714891128</v>
      </c>
    </row>
    <row r="1616" spans="1:8" x14ac:dyDescent="0.25">
      <c r="A1616" s="4" t="s">
        <v>8</v>
      </c>
      <c r="B1616" s="5">
        <v>43619</v>
      </c>
      <c r="C1616" s="3">
        <v>36</v>
      </c>
      <c r="D1616" s="3">
        <v>3448</v>
      </c>
      <c r="E1616" s="3">
        <v>210267.11799999993</v>
      </c>
      <c r="F1616">
        <f>VLOOKUP(YEAR(B1616),'Frozen Customer Counts'!A:B,2,FALSE)</f>
        <v>946168</v>
      </c>
      <c r="G1616">
        <f t="shared" si="50"/>
        <v>0.22223021493011805</v>
      </c>
      <c r="H1616">
        <f t="shared" si="51"/>
        <v>-1.5040414302375467</v>
      </c>
    </row>
    <row r="1617" spans="1:8" x14ac:dyDescent="0.25">
      <c r="A1617" s="4" t="s">
        <v>8</v>
      </c>
      <c r="B1617" s="5">
        <v>43620</v>
      </c>
      <c r="C1617" s="3">
        <v>25</v>
      </c>
      <c r="D1617" s="3">
        <v>468</v>
      </c>
      <c r="E1617" s="3">
        <v>95948.87</v>
      </c>
      <c r="F1617">
        <f>VLOOKUP(YEAR(B1617),'Frozen Customer Counts'!A:B,2,FALSE)</f>
        <v>946168</v>
      </c>
      <c r="G1617">
        <f t="shared" si="50"/>
        <v>0.10140785780115159</v>
      </c>
      <c r="H1617">
        <f t="shared" si="51"/>
        <v>-2.288604697719486</v>
      </c>
    </row>
    <row r="1618" spans="1:8" x14ac:dyDescent="0.25">
      <c r="A1618" s="4" t="s">
        <v>8</v>
      </c>
      <c r="B1618" s="5">
        <v>43621</v>
      </c>
      <c r="C1618" s="3">
        <v>29</v>
      </c>
      <c r="D1618" s="3">
        <v>4371</v>
      </c>
      <c r="E1618" s="3">
        <v>387533.68100000004</v>
      </c>
      <c r="F1618">
        <f>VLOOKUP(YEAR(B1618),'Frozen Customer Counts'!A:B,2,FALSE)</f>
        <v>946168</v>
      </c>
      <c r="G1618">
        <f t="shared" si="50"/>
        <v>0.40958231624827729</v>
      </c>
      <c r="H1618">
        <f t="shared" si="51"/>
        <v>-0.89261737941080865</v>
      </c>
    </row>
    <row r="1619" spans="1:8" x14ac:dyDescent="0.25">
      <c r="A1619" s="4" t="s">
        <v>8</v>
      </c>
      <c r="B1619" s="5">
        <v>43622</v>
      </c>
      <c r="C1619" s="3">
        <v>58</v>
      </c>
      <c r="D1619" s="3">
        <v>8525</v>
      </c>
      <c r="E1619" s="3">
        <v>406622.16899999994</v>
      </c>
      <c r="F1619">
        <f>VLOOKUP(YEAR(B1619),'Frozen Customer Counts'!A:B,2,FALSE)</f>
        <v>946168</v>
      </c>
      <c r="G1619">
        <f t="shared" si="50"/>
        <v>0.42975683916598312</v>
      </c>
      <c r="H1619">
        <f t="shared" si="51"/>
        <v>-0.84453572055614534</v>
      </c>
    </row>
    <row r="1620" spans="1:8" x14ac:dyDescent="0.25">
      <c r="A1620" s="4" t="s">
        <v>8</v>
      </c>
      <c r="B1620" s="5">
        <v>43623</v>
      </c>
      <c r="C1620" s="3">
        <v>73</v>
      </c>
      <c r="D1620" s="3">
        <v>3005</v>
      </c>
      <c r="E1620" s="3">
        <v>428980.80300000001</v>
      </c>
      <c r="F1620">
        <f>VLOOKUP(YEAR(B1620),'Frozen Customer Counts'!A:B,2,FALSE)</f>
        <v>946168</v>
      </c>
      <c r="G1620">
        <f t="shared" si="50"/>
        <v>0.45338756225110127</v>
      </c>
      <c r="H1620">
        <f t="shared" si="51"/>
        <v>-0.79100797346163987</v>
      </c>
    </row>
    <row r="1621" spans="1:8" x14ac:dyDescent="0.25">
      <c r="A1621" s="4" t="s">
        <v>8</v>
      </c>
      <c r="B1621" s="5">
        <v>43624</v>
      </c>
      <c r="C1621" s="3">
        <v>32</v>
      </c>
      <c r="D1621" s="3">
        <v>2428</v>
      </c>
      <c r="E1621" s="3">
        <v>561821.78399999975</v>
      </c>
      <c r="F1621">
        <f>VLOOKUP(YEAR(B1621),'Frozen Customer Counts'!A:B,2,FALSE)</f>
        <v>946168</v>
      </c>
      <c r="G1621">
        <f t="shared" si="50"/>
        <v>0.59378649880359491</v>
      </c>
      <c r="H1621">
        <f t="shared" si="51"/>
        <v>-0.52123545385337922</v>
      </c>
    </row>
    <row r="1622" spans="1:8" x14ac:dyDescent="0.25">
      <c r="A1622" s="4" t="s">
        <v>8</v>
      </c>
      <c r="B1622" s="5">
        <v>43625</v>
      </c>
      <c r="C1622" s="3">
        <v>21</v>
      </c>
      <c r="D1622" s="3">
        <v>2412</v>
      </c>
      <c r="E1622" s="3">
        <v>371715.201</v>
      </c>
      <c r="F1622">
        <f>VLOOKUP(YEAR(B1622),'Frozen Customer Counts'!A:B,2,FALSE)</f>
        <v>946168</v>
      </c>
      <c r="G1622">
        <f t="shared" si="50"/>
        <v>0.39286384764650673</v>
      </c>
      <c r="H1622">
        <f t="shared" si="51"/>
        <v>-0.93429217078590587</v>
      </c>
    </row>
    <row r="1623" spans="1:8" x14ac:dyDescent="0.25">
      <c r="A1623" s="4" t="s">
        <v>8</v>
      </c>
      <c r="B1623" s="5">
        <v>43626</v>
      </c>
      <c r="C1623" s="3">
        <v>34</v>
      </c>
      <c r="D1623" s="3">
        <v>4053</v>
      </c>
      <c r="E1623" s="3">
        <v>793670.66599999985</v>
      </c>
      <c r="F1623">
        <f>VLOOKUP(YEAR(B1623),'Frozen Customer Counts'!A:B,2,FALSE)</f>
        <v>946168</v>
      </c>
      <c r="G1623">
        <f t="shared" si="50"/>
        <v>0.83882636698768065</v>
      </c>
      <c r="H1623">
        <f t="shared" si="51"/>
        <v>-0.17575154627139999</v>
      </c>
    </row>
    <row r="1624" spans="1:8" x14ac:dyDescent="0.25">
      <c r="A1624" s="4" t="s">
        <v>8</v>
      </c>
      <c r="B1624" s="5">
        <v>43627</v>
      </c>
      <c r="C1624" s="3">
        <v>31</v>
      </c>
      <c r="D1624" s="3">
        <v>1755</v>
      </c>
      <c r="E1624" s="3">
        <v>141506.33400000003</v>
      </c>
      <c r="F1624">
        <f>VLOOKUP(YEAR(B1624),'Frozen Customer Counts'!A:B,2,FALSE)</f>
        <v>946168</v>
      </c>
      <c r="G1624">
        <f t="shared" si="50"/>
        <v>0.14955730272002438</v>
      </c>
      <c r="H1624">
        <f t="shared" si="51"/>
        <v>-1.9000756638043441</v>
      </c>
    </row>
    <row r="1625" spans="1:8" x14ac:dyDescent="0.25">
      <c r="A1625" s="4" t="s">
        <v>8</v>
      </c>
      <c r="B1625" s="5">
        <v>43628</v>
      </c>
      <c r="C1625" s="3">
        <v>47</v>
      </c>
      <c r="D1625" s="3">
        <v>4133</v>
      </c>
      <c r="E1625" s="3">
        <v>414596.81600000005</v>
      </c>
      <c r="F1625">
        <f>VLOOKUP(YEAR(B1625),'Frozen Customer Counts'!A:B,2,FALSE)</f>
        <v>946168</v>
      </c>
      <c r="G1625">
        <f t="shared" si="50"/>
        <v>0.43818520178234738</v>
      </c>
      <c r="H1625">
        <f t="shared" si="51"/>
        <v>-0.82511362285575396</v>
      </c>
    </row>
    <row r="1626" spans="1:8" x14ac:dyDescent="0.25">
      <c r="A1626" s="4" t="s">
        <v>8</v>
      </c>
      <c r="B1626" s="5">
        <v>43629</v>
      </c>
      <c r="C1626" s="3">
        <v>54</v>
      </c>
      <c r="D1626" s="3">
        <v>6487</v>
      </c>
      <c r="E1626" s="3">
        <v>641863.16799999995</v>
      </c>
      <c r="F1626">
        <f>VLOOKUP(YEAR(B1626),'Frozen Customer Counts'!A:B,2,FALSE)</f>
        <v>946168</v>
      </c>
      <c r="G1626">
        <f t="shared" si="50"/>
        <v>0.67838181802808795</v>
      </c>
      <c r="H1626">
        <f t="shared" si="51"/>
        <v>-0.38804499611937038</v>
      </c>
    </row>
    <row r="1627" spans="1:8" x14ac:dyDescent="0.25">
      <c r="A1627" s="4" t="s">
        <v>8</v>
      </c>
      <c r="B1627" s="5">
        <v>43630</v>
      </c>
      <c r="C1627" s="3">
        <v>41</v>
      </c>
      <c r="D1627" s="3">
        <v>5837</v>
      </c>
      <c r="E1627" s="3">
        <v>1699391.58</v>
      </c>
      <c r="F1627">
        <f>VLOOKUP(YEAR(B1627),'Frozen Customer Counts'!A:B,2,FALSE)</f>
        <v>946168</v>
      </c>
      <c r="G1627">
        <f t="shared" si="50"/>
        <v>1.7960780537917158</v>
      </c>
      <c r="H1627">
        <f t="shared" si="51"/>
        <v>0.58560542873060029</v>
      </c>
    </row>
    <row r="1628" spans="1:8" x14ac:dyDescent="0.25">
      <c r="A1628" s="4" t="s">
        <v>8</v>
      </c>
      <c r="B1628" s="5">
        <v>43631</v>
      </c>
      <c r="C1628" s="3">
        <v>27</v>
      </c>
      <c r="D1628" s="3">
        <v>363</v>
      </c>
      <c r="E1628" s="3">
        <v>65920.831999999995</v>
      </c>
      <c r="F1628">
        <f>VLOOKUP(YEAR(B1628),'Frozen Customer Counts'!A:B,2,FALSE)</f>
        <v>946168</v>
      </c>
      <c r="G1628">
        <f t="shared" si="50"/>
        <v>6.9671381826483247E-2</v>
      </c>
      <c r="H1628">
        <f t="shared" si="51"/>
        <v>-2.6639656362558846</v>
      </c>
    </row>
    <row r="1629" spans="1:8" x14ac:dyDescent="0.25">
      <c r="A1629" s="4" t="s">
        <v>8</v>
      </c>
      <c r="B1629" s="5">
        <v>43632</v>
      </c>
      <c r="C1629" s="3">
        <v>22</v>
      </c>
      <c r="D1629" s="3">
        <v>9204</v>
      </c>
      <c r="E1629" s="3">
        <v>1003427.638</v>
      </c>
      <c r="F1629">
        <f>VLOOKUP(YEAR(B1629),'Frozen Customer Counts'!A:B,2,FALSE)</f>
        <v>946168</v>
      </c>
      <c r="G1629">
        <f t="shared" si="50"/>
        <v>1.0605174112842539</v>
      </c>
      <c r="H1629">
        <f t="shared" si="51"/>
        <v>5.8756912883350949E-2</v>
      </c>
    </row>
    <row r="1630" spans="1:8" x14ac:dyDescent="0.25">
      <c r="A1630" s="4" t="s">
        <v>8</v>
      </c>
      <c r="B1630" s="5">
        <v>43633</v>
      </c>
      <c r="C1630" s="3">
        <v>49</v>
      </c>
      <c r="D1630" s="3">
        <v>5500</v>
      </c>
      <c r="E1630" s="3">
        <v>127341.10300000002</v>
      </c>
      <c r="F1630">
        <f>VLOOKUP(YEAR(B1630),'Frozen Customer Counts'!A:B,2,FALSE)</f>
        <v>946168</v>
      </c>
      <c r="G1630">
        <f t="shared" si="50"/>
        <v>0.13458614432109309</v>
      </c>
      <c r="H1630">
        <f t="shared" si="51"/>
        <v>-2.0055508067351449</v>
      </c>
    </row>
    <row r="1631" spans="1:8" x14ac:dyDescent="0.25">
      <c r="A1631" s="4" t="s">
        <v>8</v>
      </c>
      <c r="B1631" s="5">
        <v>43634</v>
      </c>
      <c r="C1631" s="3">
        <v>31</v>
      </c>
      <c r="D1631" s="3">
        <v>313</v>
      </c>
      <c r="E1631" s="3">
        <v>46563.533000000003</v>
      </c>
      <c r="F1631">
        <f>VLOOKUP(YEAR(B1631),'Frozen Customer Counts'!A:B,2,FALSE)</f>
        <v>946168</v>
      </c>
      <c r="G1631">
        <f t="shared" si="50"/>
        <v>4.9212753971810505E-2</v>
      </c>
      <c r="H1631">
        <f t="shared" si="51"/>
        <v>-3.0116024620080868</v>
      </c>
    </row>
    <row r="1632" spans="1:8" x14ac:dyDescent="0.25">
      <c r="A1632" s="4" t="s">
        <v>8</v>
      </c>
      <c r="B1632" s="5">
        <v>43635</v>
      </c>
      <c r="C1632" s="3">
        <v>41</v>
      </c>
      <c r="D1632" s="3">
        <v>9923</v>
      </c>
      <c r="E1632" s="3">
        <v>296258.28399999993</v>
      </c>
      <c r="F1632">
        <f>VLOOKUP(YEAR(B1632),'Frozen Customer Counts'!A:B,2,FALSE)</f>
        <v>946168</v>
      </c>
      <c r="G1632">
        <f t="shared" si="50"/>
        <v>0.31311382756550626</v>
      </c>
      <c r="H1632">
        <f t="shared" si="51"/>
        <v>-1.1611884882090904</v>
      </c>
    </row>
    <row r="1633" spans="1:8" x14ac:dyDescent="0.25">
      <c r="A1633" s="4" t="s">
        <v>8</v>
      </c>
      <c r="B1633" s="5">
        <v>43636</v>
      </c>
      <c r="C1633" s="3">
        <v>73</v>
      </c>
      <c r="D1633" s="3">
        <v>2560</v>
      </c>
      <c r="E1633" s="3">
        <v>225526.76499999996</v>
      </c>
      <c r="F1633">
        <f>VLOOKUP(YEAR(B1633),'Frozen Customer Counts'!A:B,2,FALSE)</f>
        <v>946168</v>
      </c>
      <c r="G1633">
        <f t="shared" si="50"/>
        <v>0.23835805586322931</v>
      </c>
      <c r="H1633">
        <f t="shared" si="51"/>
        <v>-1.433981299441248</v>
      </c>
    </row>
    <row r="1634" spans="1:8" x14ac:dyDescent="0.25">
      <c r="A1634" s="4" t="s">
        <v>8</v>
      </c>
      <c r="B1634" s="5">
        <v>43637</v>
      </c>
      <c r="C1634" s="3">
        <v>34</v>
      </c>
      <c r="D1634" s="3">
        <v>498</v>
      </c>
      <c r="E1634" s="3">
        <v>63779.917999999991</v>
      </c>
      <c r="F1634">
        <f>VLOOKUP(YEAR(B1634),'Frozen Customer Counts'!A:B,2,FALSE)</f>
        <v>946168</v>
      </c>
      <c r="G1634">
        <f t="shared" si="50"/>
        <v>6.7408661041168161E-2</v>
      </c>
      <c r="H1634">
        <f t="shared" si="51"/>
        <v>-2.6969817672250795</v>
      </c>
    </row>
    <row r="1635" spans="1:8" x14ac:dyDescent="0.25">
      <c r="A1635" s="4" t="s">
        <v>8</v>
      </c>
      <c r="B1635" s="5">
        <v>43638</v>
      </c>
      <c r="C1635" s="3">
        <v>29</v>
      </c>
      <c r="D1635" s="3">
        <v>2638</v>
      </c>
      <c r="E1635" s="3">
        <v>222967.54699999999</v>
      </c>
      <c r="F1635">
        <f>VLOOKUP(YEAR(B1635),'Frozen Customer Counts'!A:B,2,FALSE)</f>
        <v>946168</v>
      </c>
      <c r="G1635">
        <f t="shared" si="50"/>
        <v>0.23565323177279299</v>
      </c>
      <c r="H1635">
        <f t="shared" si="51"/>
        <v>-1.445393911414933</v>
      </c>
    </row>
    <row r="1636" spans="1:8" x14ac:dyDescent="0.25">
      <c r="A1636" s="4" t="s">
        <v>8</v>
      </c>
      <c r="B1636" s="5">
        <v>43639</v>
      </c>
      <c r="C1636" s="3">
        <v>26</v>
      </c>
      <c r="D1636" s="3">
        <v>1822</v>
      </c>
      <c r="E1636" s="3">
        <v>253140.25899999999</v>
      </c>
      <c r="F1636">
        <f>VLOOKUP(YEAR(B1636),'Frozen Customer Counts'!A:B,2,FALSE)</f>
        <v>946168</v>
      </c>
      <c r="G1636">
        <f t="shared" si="50"/>
        <v>0.26754261293977388</v>
      </c>
      <c r="H1636">
        <f t="shared" si="51"/>
        <v>-1.3184764246236513</v>
      </c>
    </row>
    <row r="1637" spans="1:8" x14ac:dyDescent="0.25">
      <c r="A1637" s="4" t="s">
        <v>8</v>
      </c>
      <c r="B1637" s="5">
        <v>43640</v>
      </c>
      <c r="C1637" s="3">
        <v>36</v>
      </c>
      <c r="D1637" s="3">
        <v>769</v>
      </c>
      <c r="E1637" s="3">
        <v>83314.18399999995</v>
      </c>
      <c r="F1637">
        <f>VLOOKUP(YEAR(B1637),'Frozen Customer Counts'!A:B,2,FALSE)</f>
        <v>946168</v>
      </c>
      <c r="G1637">
        <f t="shared" si="50"/>
        <v>8.8054324390594435E-2</v>
      </c>
      <c r="H1637">
        <f t="shared" si="51"/>
        <v>-2.4298013323487666</v>
      </c>
    </row>
    <row r="1638" spans="1:8" x14ac:dyDescent="0.25">
      <c r="A1638" s="4" t="s">
        <v>8</v>
      </c>
      <c r="B1638" s="5">
        <v>43641</v>
      </c>
      <c r="C1638" s="3">
        <v>36</v>
      </c>
      <c r="D1638" s="3">
        <v>2917</v>
      </c>
      <c r="E1638" s="3">
        <v>285063.85200000007</v>
      </c>
      <c r="F1638">
        <f>VLOOKUP(YEAR(B1638),'Frozen Customer Counts'!A:B,2,FALSE)</f>
        <v>946168</v>
      </c>
      <c r="G1638">
        <f t="shared" si="50"/>
        <v>0.30128249105867044</v>
      </c>
      <c r="H1638">
        <f t="shared" si="51"/>
        <v>-1.1997069458564462</v>
      </c>
    </row>
    <row r="1639" spans="1:8" x14ac:dyDescent="0.25">
      <c r="A1639" s="4" t="s">
        <v>8</v>
      </c>
      <c r="B1639" s="5">
        <v>43642</v>
      </c>
      <c r="C1639" s="3">
        <v>46</v>
      </c>
      <c r="D1639" s="3">
        <v>1268</v>
      </c>
      <c r="E1639" s="3">
        <v>229734.16700000002</v>
      </c>
      <c r="F1639">
        <f>VLOOKUP(YEAR(B1639),'Frozen Customer Counts'!A:B,2,FALSE)</f>
        <v>946168</v>
      </c>
      <c r="G1639">
        <f t="shared" si="50"/>
        <v>0.24280483698455244</v>
      </c>
      <c r="H1639">
        <f t="shared" si="51"/>
        <v>-1.4154972983125573</v>
      </c>
    </row>
    <row r="1640" spans="1:8" x14ac:dyDescent="0.25">
      <c r="A1640" s="4" t="s">
        <v>8</v>
      </c>
      <c r="B1640" s="5">
        <v>43643</v>
      </c>
      <c r="C1640" s="3">
        <v>47</v>
      </c>
      <c r="D1640" s="3">
        <v>1090</v>
      </c>
      <c r="E1640" s="3">
        <v>236089.65999999997</v>
      </c>
      <c r="F1640">
        <f>VLOOKUP(YEAR(B1640),'Frozen Customer Counts'!A:B,2,FALSE)</f>
        <v>946168</v>
      </c>
      <c r="G1640">
        <f t="shared" si="50"/>
        <v>0.24952192422487335</v>
      </c>
      <c r="H1640">
        <f t="shared" si="51"/>
        <v>-1.3882084950063553</v>
      </c>
    </row>
    <row r="1641" spans="1:8" x14ac:dyDescent="0.25">
      <c r="A1641" s="4" t="s">
        <v>8</v>
      </c>
      <c r="B1641" s="5">
        <v>43644</v>
      </c>
      <c r="C1641" s="3">
        <v>53</v>
      </c>
      <c r="D1641" s="3">
        <v>4350</v>
      </c>
      <c r="E1641" s="3">
        <v>537837.35800000012</v>
      </c>
      <c r="F1641">
        <f>VLOOKUP(YEAR(B1641),'Frozen Customer Counts'!A:B,2,FALSE)</f>
        <v>946168</v>
      </c>
      <c r="G1641">
        <f t="shared" si="50"/>
        <v>0.56843748467502608</v>
      </c>
      <c r="H1641">
        <f t="shared" si="51"/>
        <v>-0.56486393722951822</v>
      </c>
    </row>
    <row r="1642" spans="1:8" x14ac:dyDescent="0.25">
      <c r="A1642" s="4" t="s">
        <v>8</v>
      </c>
      <c r="B1642" s="5">
        <v>43645</v>
      </c>
      <c r="C1642" s="3">
        <v>28</v>
      </c>
      <c r="D1642" s="3">
        <v>451</v>
      </c>
      <c r="E1642" s="3">
        <v>104186.97300000001</v>
      </c>
      <c r="F1642">
        <f>VLOOKUP(YEAR(B1642),'Frozen Customer Counts'!A:B,2,FALSE)</f>
        <v>946168</v>
      </c>
      <c r="G1642">
        <f t="shared" si="50"/>
        <v>0.11011466568304996</v>
      </c>
      <c r="H1642">
        <f t="shared" si="51"/>
        <v>-2.2062330408268176</v>
      </c>
    </row>
    <row r="1643" spans="1:8" x14ac:dyDescent="0.25">
      <c r="A1643" s="4" t="s">
        <v>8</v>
      </c>
      <c r="B1643" s="5">
        <v>43646</v>
      </c>
      <c r="C1643" s="3">
        <v>28</v>
      </c>
      <c r="D1643" s="3">
        <v>789</v>
      </c>
      <c r="E1643" s="3">
        <v>120055.00499999998</v>
      </c>
      <c r="F1643">
        <f>VLOOKUP(YEAR(B1643),'Frozen Customer Counts'!A:B,2,FALSE)</f>
        <v>946168</v>
      </c>
      <c r="G1643">
        <f t="shared" si="50"/>
        <v>0.12688550553390093</v>
      </c>
      <c r="H1643">
        <f t="shared" si="51"/>
        <v>-2.0644701303763586</v>
      </c>
    </row>
    <row r="1644" spans="1:8" x14ac:dyDescent="0.25">
      <c r="A1644" s="4" t="s">
        <v>8</v>
      </c>
      <c r="B1644" s="5">
        <v>43647</v>
      </c>
      <c r="C1644" s="3">
        <v>50</v>
      </c>
      <c r="D1644" s="3">
        <v>333</v>
      </c>
      <c r="E1644" s="3">
        <v>72268.218999999997</v>
      </c>
      <c r="F1644">
        <f>VLOOKUP(YEAR(B1644),'Frozen Customer Counts'!A:B,2,FALSE)</f>
        <v>946168</v>
      </c>
      <c r="G1644">
        <f t="shared" si="50"/>
        <v>7.6379901877890607E-2</v>
      </c>
      <c r="H1644">
        <f t="shared" si="51"/>
        <v>-2.5720356818426935</v>
      </c>
    </row>
    <row r="1645" spans="1:8" x14ac:dyDescent="0.25">
      <c r="A1645" s="4" t="s">
        <v>8</v>
      </c>
      <c r="B1645" s="5">
        <v>43648</v>
      </c>
      <c r="C1645" s="3">
        <v>39</v>
      </c>
      <c r="D1645" s="3">
        <v>1029</v>
      </c>
      <c r="E1645" s="3">
        <v>122566.63399999998</v>
      </c>
      <c r="F1645">
        <f>VLOOKUP(YEAR(B1645),'Frozen Customer Counts'!A:B,2,FALSE)</f>
        <v>946168</v>
      </c>
      <c r="G1645">
        <f t="shared" si="50"/>
        <v>0.12954003305966802</v>
      </c>
      <c r="H1645">
        <f t="shared" si="51"/>
        <v>-2.0437653100192157</v>
      </c>
    </row>
    <row r="1646" spans="1:8" x14ac:dyDescent="0.25">
      <c r="A1646" s="4" t="s">
        <v>8</v>
      </c>
      <c r="B1646" s="5">
        <v>43649</v>
      </c>
      <c r="C1646" s="3">
        <v>46</v>
      </c>
      <c r="D1646" s="3">
        <v>2787</v>
      </c>
      <c r="E1646" s="3">
        <v>269123.78199999989</v>
      </c>
      <c r="F1646">
        <f>VLOOKUP(YEAR(B1646),'Frozen Customer Counts'!A:B,2,FALSE)</f>
        <v>946168</v>
      </c>
      <c r="G1646">
        <f t="shared" si="50"/>
        <v>0.28443551462319577</v>
      </c>
      <c r="H1646">
        <f t="shared" si="51"/>
        <v>-1.2572487132403745</v>
      </c>
    </row>
    <row r="1647" spans="1:8" x14ac:dyDescent="0.25">
      <c r="A1647" s="4" t="s">
        <v>8</v>
      </c>
      <c r="B1647" s="5">
        <v>43650</v>
      </c>
      <c r="C1647" s="3">
        <v>67</v>
      </c>
      <c r="D1647" s="3">
        <v>7532</v>
      </c>
      <c r="E1647" s="3">
        <v>1130474.7360000005</v>
      </c>
      <c r="F1647">
        <f>VLOOKUP(YEAR(B1647),'Frozen Customer Counts'!A:B,2,FALSE)</f>
        <v>946168</v>
      </c>
      <c r="G1647">
        <f t="shared" si="50"/>
        <v>1.1947928232618314</v>
      </c>
      <c r="H1647">
        <f t="shared" si="51"/>
        <v>0.17797280069784691</v>
      </c>
    </row>
    <row r="1648" spans="1:8" x14ac:dyDescent="0.25">
      <c r="A1648" s="4" t="s">
        <v>8</v>
      </c>
      <c r="B1648" s="5">
        <v>43651</v>
      </c>
      <c r="C1648" s="3">
        <v>37</v>
      </c>
      <c r="D1648" s="3">
        <v>5960</v>
      </c>
      <c r="E1648" s="3">
        <v>620661.86700000009</v>
      </c>
      <c r="F1648">
        <f>VLOOKUP(YEAR(B1648),'Frozen Customer Counts'!A:B,2,FALSE)</f>
        <v>946168</v>
      </c>
      <c r="G1648">
        <f t="shared" si="50"/>
        <v>0.6559742741246799</v>
      </c>
      <c r="H1648">
        <f t="shared" si="51"/>
        <v>-0.42163370708037995</v>
      </c>
    </row>
    <row r="1649" spans="1:8" x14ac:dyDescent="0.25">
      <c r="A1649" s="4" t="s">
        <v>8</v>
      </c>
      <c r="B1649" s="5">
        <v>43652</v>
      </c>
      <c r="C1649" s="3">
        <v>42</v>
      </c>
      <c r="D1649" s="3">
        <v>2581</v>
      </c>
      <c r="E1649" s="3">
        <v>5317752.8029999994</v>
      </c>
      <c r="F1649">
        <f>VLOOKUP(YEAR(B1649),'Frozen Customer Counts'!A:B,2,FALSE)</f>
        <v>946168</v>
      </c>
      <c r="G1649">
        <f t="shared" si="50"/>
        <v>5.6203050652738193</v>
      </c>
      <c r="H1649">
        <f t="shared" si="51"/>
        <v>1.7263859445095731</v>
      </c>
    </row>
    <row r="1650" spans="1:8" x14ac:dyDescent="0.25">
      <c r="A1650" s="4" t="s">
        <v>8</v>
      </c>
      <c r="B1650" s="5">
        <v>43653</v>
      </c>
      <c r="C1650" s="3">
        <v>35</v>
      </c>
      <c r="D1650" s="3">
        <v>2816</v>
      </c>
      <c r="E1650" s="3">
        <v>586434.36699999997</v>
      </c>
      <c r="F1650">
        <f>VLOOKUP(YEAR(B1650),'Frozen Customer Counts'!A:B,2,FALSE)</f>
        <v>946168</v>
      </c>
      <c r="G1650">
        <f t="shared" si="50"/>
        <v>0.61979940877307194</v>
      </c>
      <c r="H1650">
        <f t="shared" si="51"/>
        <v>-0.47835938752847312</v>
      </c>
    </row>
    <row r="1651" spans="1:8" x14ac:dyDescent="0.25">
      <c r="A1651" s="4" t="s">
        <v>8</v>
      </c>
      <c r="B1651" s="5">
        <v>43654</v>
      </c>
      <c r="C1651" s="3">
        <v>38</v>
      </c>
      <c r="D1651" s="3">
        <v>10153</v>
      </c>
      <c r="E1651" s="3">
        <v>1936910.1089999997</v>
      </c>
      <c r="F1651">
        <f>VLOOKUP(YEAR(B1651),'Frozen Customer Counts'!A:B,2,FALSE)</f>
        <v>946168</v>
      </c>
      <c r="G1651">
        <f t="shared" si="50"/>
        <v>2.0471101421734827</v>
      </c>
      <c r="H1651">
        <f t="shared" si="51"/>
        <v>0.71642911186254254</v>
      </c>
    </row>
    <row r="1652" spans="1:8" x14ac:dyDescent="0.25">
      <c r="A1652" s="4" t="s">
        <v>8</v>
      </c>
      <c r="B1652" s="5">
        <v>43655</v>
      </c>
      <c r="C1652" s="3">
        <v>31</v>
      </c>
      <c r="D1652" s="3">
        <v>799</v>
      </c>
      <c r="E1652" s="3">
        <v>85367.450000000012</v>
      </c>
      <c r="F1652">
        <f>VLOOKUP(YEAR(B1652),'Frozen Customer Counts'!A:B,2,FALSE)</f>
        <v>946168</v>
      </c>
      <c r="G1652">
        <f t="shared" si="50"/>
        <v>9.0224410464103635E-2</v>
      </c>
      <c r="H1652">
        <f t="shared" si="51"/>
        <v>-2.4054552625383212</v>
      </c>
    </row>
    <row r="1653" spans="1:8" x14ac:dyDescent="0.25">
      <c r="A1653" s="4" t="s">
        <v>8</v>
      </c>
      <c r="B1653" s="5">
        <v>43656</v>
      </c>
      <c r="C1653" s="3">
        <v>40</v>
      </c>
      <c r="D1653" s="3">
        <v>1339</v>
      </c>
      <c r="E1653" s="3">
        <v>200611.3</v>
      </c>
      <c r="F1653">
        <f>VLOOKUP(YEAR(B1653),'Frozen Customer Counts'!A:B,2,FALSE)</f>
        <v>946168</v>
      </c>
      <c r="G1653">
        <f t="shared" si="50"/>
        <v>0.21202503149546378</v>
      </c>
      <c r="H1653">
        <f t="shared" si="51"/>
        <v>-1.5510509381883932</v>
      </c>
    </row>
    <row r="1654" spans="1:8" x14ac:dyDescent="0.25">
      <c r="A1654" s="4" t="s">
        <v>8</v>
      </c>
      <c r="B1654" s="5">
        <v>43657</v>
      </c>
      <c r="C1654" s="3">
        <v>53</v>
      </c>
      <c r="D1654" s="3">
        <v>3055</v>
      </c>
      <c r="E1654" s="3">
        <v>339129.43400000001</v>
      </c>
      <c r="F1654">
        <f>VLOOKUP(YEAR(B1654),'Frozen Customer Counts'!A:B,2,FALSE)</f>
        <v>946168</v>
      </c>
      <c r="G1654">
        <f t="shared" si="50"/>
        <v>0.35842412129769768</v>
      </c>
      <c r="H1654">
        <f t="shared" si="51"/>
        <v>-1.0260382974181375</v>
      </c>
    </row>
    <row r="1655" spans="1:8" x14ac:dyDescent="0.25">
      <c r="A1655" s="4" t="s">
        <v>8</v>
      </c>
      <c r="B1655" s="5">
        <v>43658</v>
      </c>
      <c r="C1655" s="3">
        <v>46</v>
      </c>
      <c r="D1655" s="3">
        <v>1232</v>
      </c>
      <c r="E1655" s="3">
        <v>239645.85199999996</v>
      </c>
      <c r="F1655">
        <f>VLOOKUP(YEAR(B1655),'Frozen Customer Counts'!A:B,2,FALSE)</f>
        <v>946168</v>
      </c>
      <c r="G1655">
        <f t="shared" si="50"/>
        <v>0.25328044491041757</v>
      </c>
      <c r="H1655">
        <f t="shared" si="51"/>
        <v>-1.3732579262558358</v>
      </c>
    </row>
    <row r="1656" spans="1:8" x14ac:dyDescent="0.25">
      <c r="A1656" s="4" t="s">
        <v>8</v>
      </c>
      <c r="B1656" s="5">
        <v>43659</v>
      </c>
      <c r="C1656" s="3">
        <v>21</v>
      </c>
      <c r="D1656" s="3">
        <v>746</v>
      </c>
      <c r="E1656" s="3">
        <v>107671.60000000002</v>
      </c>
      <c r="F1656">
        <f>VLOOKUP(YEAR(B1656),'Frozen Customer Counts'!A:B,2,FALSE)</f>
        <v>946168</v>
      </c>
      <c r="G1656">
        <f t="shared" si="50"/>
        <v>0.11379754969519157</v>
      </c>
      <c r="H1656">
        <f t="shared" si="51"/>
        <v>-2.173334289198416</v>
      </c>
    </row>
    <row r="1657" spans="1:8" x14ac:dyDescent="0.25">
      <c r="A1657" s="4" t="s">
        <v>8</v>
      </c>
      <c r="B1657" s="5">
        <v>43660</v>
      </c>
      <c r="C1657" s="3">
        <v>39</v>
      </c>
      <c r="D1657" s="3">
        <v>586</v>
      </c>
      <c r="E1657" s="3">
        <v>95198.778000000006</v>
      </c>
      <c r="F1657">
        <f>VLOOKUP(YEAR(B1657),'Frozen Customer Counts'!A:B,2,FALSE)</f>
        <v>946168</v>
      </c>
      <c r="G1657">
        <f t="shared" si="50"/>
        <v>0.10061508949784817</v>
      </c>
      <c r="H1657">
        <f t="shared" si="51"/>
        <v>-2.2964530375561938</v>
      </c>
    </row>
    <row r="1658" spans="1:8" x14ac:dyDescent="0.25">
      <c r="A1658" s="4" t="s">
        <v>8</v>
      </c>
      <c r="B1658" s="5">
        <v>43661</v>
      </c>
      <c r="C1658" s="3">
        <v>52</v>
      </c>
      <c r="D1658" s="3">
        <v>912</v>
      </c>
      <c r="E1658" s="3">
        <v>98067.43700000002</v>
      </c>
      <c r="F1658">
        <f>VLOOKUP(YEAR(B1658),'Frozen Customer Counts'!A:B,2,FALSE)</f>
        <v>946168</v>
      </c>
      <c r="G1658">
        <f t="shared" si="50"/>
        <v>0.1036469601592952</v>
      </c>
      <c r="H1658">
        <f t="shared" si="51"/>
        <v>-2.2667647684677563</v>
      </c>
    </row>
    <row r="1659" spans="1:8" x14ac:dyDescent="0.25">
      <c r="A1659" s="4" t="s">
        <v>8</v>
      </c>
      <c r="B1659" s="5">
        <v>43662</v>
      </c>
      <c r="C1659" s="3">
        <v>41</v>
      </c>
      <c r="D1659" s="3">
        <v>830</v>
      </c>
      <c r="E1659" s="3">
        <v>86847.550999999992</v>
      </c>
      <c r="F1659">
        <f>VLOOKUP(YEAR(B1659),'Frozen Customer Counts'!A:B,2,FALSE)</f>
        <v>946168</v>
      </c>
      <c r="G1659">
        <f t="shared" si="50"/>
        <v>9.1788721453272562E-2</v>
      </c>
      <c r="H1659">
        <f t="shared" si="51"/>
        <v>-2.3882658488897364</v>
      </c>
    </row>
    <row r="1660" spans="1:8" x14ac:dyDescent="0.25">
      <c r="A1660" s="4" t="s">
        <v>8</v>
      </c>
      <c r="B1660" s="5">
        <v>43663</v>
      </c>
      <c r="C1660" s="3">
        <v>35</v>
      </c>
      <c r="D1660" s="3">
        <v>3571</v>
      </c>
      <c r="E1660" s="3">
        <v>422770.17399999994</v>
      </c>
      <c r="F1660">
        <f>VLOOKUP(YEAR(B1660),'Frozen Customer Counts'!A:B,2,FALSE)</f>
        <v>946168</v>
      </c>
      <c r="G1660">
        <f t="shared" si="50"/>
        <v>0.44682358101309699</v>
      </c>
      <c r="H1660">
        <f t="shared" si="51"/>
        <v>-0.80559143562136903</v>
      </c>
    </row>
    <row r="1661" spans="1:8" x14ac:dyDescent="0.25">
      <c r="A1661" s="4" t="s">
        <v>8</v>
      </c>
      <c r="B1661" s="5">
        <v>43664</v>
      </c>
      <c r="C1661" s="3">
        <v>40</v>
      </c>
      <c r="D1661" s="3">
        <v>8437</v>
      </c>
      <c r="E1661" s="3">
        <v>2198526.6549999998</v>
      </c>
      <c r="F1661">
        <f>VLOOKUP(YEAR(B1661),'Frozen Customer Counts'!A:B,2,FALSE)</f>
        <v>946168</v>
      </c>
      <c r="G1661">
        <f t="shared" si="50"/>
        <v>2.3236112984163486</v>
      </c>
      <c r="H1661">
        <f t="shared" si="51"/>
        <v>0.84312256958626608</v>
      </c>
    </row>
    <row r="1662" spans="1:8" x14ac:dyDescent="0.25">
      <c r="A1662" s="4" t="s">
        <v>8</v>
      </c>
      <c r="B1662" s="5">
        <v>43665</v>
      </c>
      <c r="C1662" s="3">
        <v>39</v>
      </c>
      <c r="D1662" s="3">
        <v>427</v>
      </c>
      <c r="E1662" s="3">
        <v>85757.699999999968</v>
      </c>
      <c r="F1662">
        <f>VLOOKUP(YEAR(B1662),'Frozen Customer Counts'!A:B,2,FALSE)</f>
        <v>946168</v>
      </c>
      <c r="G1662">
        <f t="shared" si="50"/>
        <v>9.0636863643665785E-2</v>
      </c>
      <c r="H1662">
        <f t="shared" si="51"/>
        <v>-2.4008942652036716</v>
      </c>
    </row>
    <row r="1663" spans="1:8" x14ac:dyDescent="0.25">
      <c r="A1663" s="4" t="s">
        <v>8</v>
      </c>
      <c r="B1663" s="5">
        <v>43666</v>
      </c>
      <c r="C1663" s="3">
        <v>30</v>
      </c>
      <c r="D1663" s="3">
        <v>757</v>
      </c>
      <c r="E1663" s="3">
        <v>119459.78399999997</v>
      </c>
      <c r="F1663">
        <f>VLOOKUP(YEAR(B1663),'Frozen Customer Counts'!A:B,2,FALSE)</f>
        <v>946168</v>
      </c>
      <c r="G1663">
        <f t="shared" si="50"/>
        <v>0.12625641957876399</v>
      </c>
      <c r="H1663">
        <f t="shared" si="51"/>
        <v>-2.0694403639707653</v>
      </c>
    </row>
    <row r="1664" spans="1:8" x14ac:dyDescent="0.25">
      <c r="A1664" s="4" t="s">
        <v>8</v>
      </c>
      <c r="B1664" s="5">
        <v>43667</v>
      </c>
      <c r="C1664" s="3">
        <v>35</v>
      </c>
      <c r="D1664" s="3">
        <v>967</v>
      </c>
      <c r="E1664" s="3">
        <v>108730.352</v>
      </c>
      <c r="F1664">
        <f>VLOOKUP(YEAR(B1664),'Frozen Customer Counts'!A:B,2,FALSE)</f>
        <v>946168</v>
      </c>
      <c r="G1664">
        <f t="shared" si="50"/>
        <v>0.11491653913469912</v>
      </c>
      <c r="H1664">
        <f t="shared" si="51"/>
        <v>-2.1635491607552688</v>
      </c>
    </row>
    <row r="1665" spans="1:8" x14ac:dyDescent="0.25">
      <c r="A1665" s="4" t="s">
        <v>8</v>
      </c>
      <c r="B1665" s="5">
        <v>43668</v>
      </c>
      <c r="C1665" s="3">
        <v>80</v>
      </c>
      <c r="D1665" s="3">
        <v>2875</v>
      </c>
      <c r="E1665" s="3">
        <v>469218.22900000011</v>
      </c>
      <c r="F1665">
        <f>VLOOKUP(YEAR(B1665),'Frozen Customer Counts'!A:B,2,FALSE)</f>
        <v>946168</v>
      </c>
      <c r="G1665">
        <f t="shared" si="50"/>
        <v>0.49591428689196854</v>
      </c>
      <c r="H1665">
        <f t="shared" si="51"/>
        <v>-0.70135217587589815</v>
      </c>
    </row>
    <row r="1666" spans="1:8" x14ac:dyDescent="0.25">
      <c r="A1666" s="4" t="s">
        <v>8</v>
      </c>
      <c r="B1666" s="5">
        <v>43669</v>
      </c>
      <c r="C1666" s="3">
        <v>50</v>
      </c>
      <c r="D1666" s="3">
        <v>7254</v>
      </c>
      <c r="E1666" s="3">
        <v>664754.87299999991</v>
      </c>
      <c r="F1666">
        <f>VLOOKUP(YEAR(B1666),'Frozen Customer Counts'!A:B,2,FALSE)</f>
        <v>946168</v>
      </c>
      <c r="G1666">
        <f t="shared" si="50"/>
        <v>0.70257594105909305</v>
      </c>
      <c r="H1666">
        <f t="shared" si="51"/>
        <v>-0.35300178246501079</v>
      </c>
    </row>
    <row r="1667" spans="1:8" x14ac:dyDescent="0.25">
      <c r="A1667" s="4" t="s">
        <v>8</v>
      </c>
      <c r="B1667" s="5">
        <v>43670</v>
      </c>
      <c r="C1667" s="3">
        <v>49</v>
      </c>
      <c r="D1667" s="3">
        <v>1486</v>
      </c>
      <c r="E1667" s="3">
        <v>291716.47899999999</v>
      </c>
      <c r="F1667">
        <f>VLOOKUP(YEAR(B1667),'Frozen Customer Counts'!A:B,2,FALSE)</f>
        <v>946168</v>
      </c>
      <c r="G1667">
        <f t="shared" ref="G1667:G1730" si="52">E1667/F1667</f>
        <v>0.30831361766620724</v>
      </c>
      <c r="H1667">
        <f t="shared" ref="H1667:H1730" si="53">LN(G1667)</f>
        <v>-1.1766377748864361</v>
      </c>
    </row>
    <row r="1668" spans="1:8" x14ac:dyDescent="0.25">
      <c r="A1668" s="4" t="s">
        <v>8</v>
      </c>
      <c r="B1668" s="5">
        <v>43671</v>
      </c>
      <c r="C1668" s="3">
        <v>45</v>
      </c>
      <c r="D1668" s="3">
        <v>5499</v>
      </c>
      <c r="E1668" s="3">
        <v>950128.78399999987</v>
      </c>
      <c r="F1668">
        <f>VLOOKUP(YEAR(B1668),'Frozen Customer Counts'!A:B,2,FALSE)</f>
        <v>946168</v>
      </c>
      <c r="G1668">
        <f t="shared" si="52"/>
        <v>1.0041861318497347</v>
      </c>
      <c r="H1668">
        <f t="shared" si="53"/>
        <v>4.1773943754619229E-3</v>
      </c>
    </row>
    <row r="1669" spans="1:8" x14ac:dyDescent="0.25">
      <c r="A1669" s="4" t="s">
        <v>8</v>
      </c>
      <c r="B1669" s="5">
        <v>43672</v>
      </c>
      <c r="C1669" s="3">
        <v>62</v>
      </c>
      <c r="D1669" s="3">
        <v>6553</v>
      </c>
      <c r="E1669" s="3">
        <v>515304.23700000014</v>
      </c>
      <c r="F1669">
        <f>VLOOKUP(YEAR(B1669),'Frozen Customer Counts'!A:B,2,FALSE)</f>
        <v>946168</v>
      </c>
      <c r="G1669">
        <f t="shared" si="52"/>
        <v>0.54462234719415592</v>
      </c>
      <c r="H1669">
        <f t="shared" si="53"/>
        <v>-0.60766266544157899</v>
      </c>
    </row>
    <row r="1670" spans="1:8" x14ac:dyDescent="0.25">
      <c r="A1670" s="4" t="s">
        <v>8</v>
      </c>
      <c r="B1670" s="5">
        <v>43673</v>
      </c>
      <c r="C1670" s="3">
        <v>46</v>
      </c>
      <c r="D1670" s="3">
        <v>2381</v>
      </c>
      <c r="E1670" s="3">
        <v>291850.09100000007</v>
      </c>
      <c r="F1670">
        <f>VLOOKUP(YEAR(B1670),'Frozen Customer Counts'!A:B,2,FALSE)</f>
        <v>946168</v>
      </c>
      <c r="G1670">
        <f t="shared" si="52"/>
        <v>0.30845483148869973</v>
      </c>
      <c r="H1670">
        <f t="shared" si="53"/>
        <v>-1.1761798596829152</v>
      </c>
    </row>
    <row r="1671" spans="1:8" x14ac:dyDescent="0.25">
      <c r="A1671" s="4" t="s">
        <v>8</v>
      </c>
      <c r="B1671" s="5">
        <v>43674</v>
      </c>
      <c r="C1671" s="3">
        <v>38</v>
      </c>
      <c r="D1671" s="3">
        <v>1522</v>
      </c>
      <c r="E1671" s="3">
        <v>253447.83699999994</v>
      </c>
      <c r="F1671">
        <f>VLOOKUP(YEAR(B1671),'Frozen Customer Counts'!A:B,2,FALSE)</f>
        <v>946168</v>
      </c>
      <c r="G1671">
        <f t="shared" si="52"/>
        <v>0.26786769051584913</v>
      </c>
      <c r="H1671">
        <f t="shared" si="53"/>
        <v>-1.3172621124823927</v>
      </c>
    </row>
    <row r="1672" spans="1:8" x14ac:dyDescent="0.25">
      <c r="A1672" s="4" t="s">
        <v>8</v>
      </c>
      <c r="B1672" s="5">
        <v>43675</v>
      </c>
      <c r="C1672" s="3">
        <v>62</v>
      </c>
      <c r="D1672" s="3">
        <v>7710</v>
      </c>
      <c r="E1672" s="3">
        <v>482884.83800000022</v>
      </c>
      <c r="F1672">
        <f>VLOOKUP(YEAR(B1672),'Frozen Customer Counts'!A:B,2,FALSE)</f>
        <v>946168</v>
      </c>
      <c r="G1672">
        <f t="shared" si="52"/>
        <v>0.51035845431255356</v>
      </c>
      <c r="H1672">
        <f t="shared" si="53"/>
        <v>-0.67264194855502901</v>
      </c>
    </row>
    <row r="1673" spans="1:8" x14ac:dyDescent="0.25">
      <c r="A1673" s="4" t="s">
        <v>8</v>
      </c>
      <c r="B1673" s="5">
        <v>43676</v>
      </c>
      <c r="C1673" s="3">
        <v>57</v>
      </c>
      <c r="D1673" s="3">
        <v>5233</v>
      </c>
      <c r="E1673" s="3">
        <v>701450.36600000004</v>
      </c>
      <c r="F1673">
        <f>VLOOKUP(YEAR(B1673),'Frozen Customer Counts'!A:B,2,FALSE)</f>
        <v>946168</v>
      </c>
      <c r="G1673">
        <f t="shared" si="52"/>
        <v>0.74135921527677962</v>
      </c>
      <c r="H1673">
        <f t="shared" si="53"/>
        <v>-0.29927000019570998</v>
      </c>
    </row>
    <row r="1674" spans="1:8" x14ac:dyDescent="0.25">
      <c r="A1674" s="4" t="s">
        <v>8</v>
      </c>
      <c r="B1674" s="5">
        <v>43677</v>
      </c>
      <c r="C1674" s="3">
        <v>49</v>
      </c>
      <c r="D1674" s="3">
        <v>2211</v>
      </c>
      <c r="E1674" s="3">
        <v>324884.99900000007</v>
      </c>
      <c r="F1674">
        <f>VLOOKUP(YEAR(B1674),'Frozen Customer Counts'!A:B,2,FALSE)</f>
        <v>946168</v>
      </c>
      <c r="G1674">
        <f t="shared" si="52"/>
        <v>0.34336925260630252</v>
      </c>
      <c r="H1674">
        <f t="shared" si="53"/>
        <v>-1.0689488726571186</v>
      </c>
    </row>
    <row r="1675" spans="1:8" x14ac:dyDescent="0.25">
      <c r="A1675" s="4" t="s">
        <v>8</v>
      </c>
      <c r="B1675" s="5">
        <v>43678</v>
      </c>
      <c r="C1675" s="3">
        <v>39</v>
      </c>
      <c r="D1675" s="3">
        <v>1346</v>
      </c>
      <c r="E1675" s="3">
        <v>235465.75099999993</v>
      </c>
      <c r="F1675">
        <f>VLOOKUP(YEAR(B1675),'Frozen Customer Counts'!A:B,2,FALSE)</f>
        <v>946168</v>
      </c>
      <c r="G1675">
        <f t="shared" si="52"/>
        <v>0.2488625180729003</v>
      </c>
      <c r="H1675">
        <f t="shared" si="53"/>
        <v>-1.3908546712541934</v>
      </c>
    </row>
    <row r="1676" spans="1:8" x14ac:dyDescent="0.25">
      <c r="A1676" s="4" t="s">
        <v>8</v>
      </c>
      <c r="B1676" s="5">
        <v>43679</v>
      </c>
      <c r="C1676" s="3">
        <v>32</v>
      </c>
      <c r="D1676" s="3">
        <v>450</v>
      </c>
      <c r="E1676" s="3">
        <v>104219.35100000001</v>
      </c>
      <c r="F1676">
        <f>VLOOKUP(YEAR(B1676),'Frozen Customer Counts'!A:B,2,FALSE)</f>
        <v>946168</v>
      </c>
      <c r="G1676">
        <f t="shared" si="52"/>
        <v>0.11014888582154544</v>
      </c>
      <c r="H1676">
        <f t="shared" si="53"/>
        <v>-2.2059223208866636</v>
      </c>
    </row>
    <row r="1677" spans="1:8" x14ac:dyDescent="0.25">
      <c r="A1677" s="4" t="s">
        <v>8</v>
      </c>
      <c r="B1677" s="5">
        <v>43680</v>
      </c>
      <c r="C1677" s="3">
        <v>88</v>
      </c>
      <c r="D1677" s="3">
        <v>9622</v>
      </c>
      <c r="E1677" s="3">
        <v>1274233.8090000001</v>
      </c>
      <c r="F1677">
        <f>VLOOKUP(YEAR(B1677),'Frozen Customer Counts'!A:B,2,FALSE)</f>
        <v>946168</v>
      </c>
      <c r="G1677">
        <f t="shared" si="52"/>
        <v>1.3467310340235561</v>
      </c>
      <c r="H1677">
        <f t="shared" si="53"/>
        <v>0.29768019970492748</v>
      </c>
    </row>
    <row r="1678" spans="1:8" x14ac:dyDescent="0.25">
      <c r="A1678" s="4" t="s">
        <v>8</v>
      </c>
      <c r="B1678" s="5">
        <v>43681</v>
      </c>
      <c r="C1678" s="3">
        <v>70</v>
      </c>
      <c r="D1678" s="3">
        <v>4482</v>
      </c>
      <c r="E1678" s="3">
        <v>949598.33600000001</v>
      </c>
      <c r="F1678">
        <f>VLOOKUP(YEAR(B1678),'Frozen Customer Counts'!A:B,2,FALSE)</f>
        <v>946168</v>
      </c>
      <c r="G1678">
        <f t="shared" si="52"/>
        <v>1.0036255041387998</v>
      </c>
      <c r="H1678">
        <f t="shared" si="53"/>
        <v>3.6189478404822818E-3</v>
      </c>
    </row>
    <row r="1679" spans="1:8" x14ac:dyDescent="0.25">
      <c r="A1679" s="4" t="s">
        <v>8</v>
      </c>
      <c r="B1679" s="5">
        <v>43682</v>
      </c>
      <c r="C1679" s="3">
        <v>71</v>
      </c>
      <c r="D1679" s="3">
        <v>2186</v>
      </c>
      <c r="E1679" s="3">
        <v>601666.75700000022</v>
      </c>
      <c r="F1679">
        <f>VLOOKUP(YEAR(B1679),'Frozen Customer Counts'!A:B,2,FALSE)</f>
        <v>946168</v>
      </c>
      <c r="G1679">
        <f t="shared" si="52"/>
        <v>0.63589844192574707</v>
      </c>
      <c r="H1679">
        <f t="shared" si="53"/>
        <v>-0.45271641089931075</v>
      </c>
    </row>
    <row r="1680" spans="1:8" x14ac:dyDescent="0.25">
      <c r="A1680" s="4" t="s">
        <v>8</v>
      </c>
      <c r="B1680" s="5">
        <v>43683</v>
      </c>
      <c r="C1680" s="3">
        <v>53</v>
      </c>
      <c r="D1680" s="3">
        <v>3522</v>
      </c>
      <c r="E1680" s="3">
        <v>664471.728</v>
      </c>
      <c r="F1680">
        <f>VLOOKUP(YEAR(B1680),'Frozen Customer Counts'!A:B,2,FALSE)</f>
        <v>946168</v>
      </c>
      <c r="G1680">
        <f t="shared" si="52"/>
        <v>0.70227668659265585</v>
      </c>
      <c r="H1680">
        <f t="shared" si="53"/>
        <v>-0.35342781216388913</v>
      </c>
    </row>
    <row r="1681" spans="1:8" x14ac:dyDescent="0.25">
      <c r="A1681" s="4" t="s">
        <v>8</v>
      </c>
      <c r="B1681" s="5">
        <v>43684</v>
      </c>
      <c r="C1681" s="3">
        <v>41</v>
      </c>
      <c r="D1681" s="3">
        <v>3638</v>
      </c>
      <c r="E1681" s="3">
        <v>398358.93400000001</v>
      </c>
      <c r="F1681">
        <f>VLOOKUP(YEAR(B1681),'Frozen Customer Counts'!A:B,2,FALSE)</f>
        <v>946168</v>
      </c>
      <c r="G1681">
        <f t="shared" si="52"/>
        <v>0.42102346940501051</v>
      </c>
      <c r="H1681">
        <f t="shared" si="53"/>
        <v>-0.86506670004830044</v>
      </c>
    </row>
    <row r="1682" spans="1:8" x14ac:dyDescent="0.25">
      <c r="A1682" s="4" t="s">
        <v>8</v>
      </c>
      <c r="B1682" s="5">
        <v>43685</v>
      </c>
      <c r="C1682" s="3">
        <v>53</v>
      </c>
      <c r="D1682" s="3">
        <v>6572</v>
      </c>
      <c r="E1682" s="3">
        <v>712097.06799999997</v>
      </c>
      <c r="F1682">
        <f>VLOOKUP(YEAR(B1682),'Frozen Customer Counts'!A:B,2,FALSE)</f>
        <v>946168</v>
      </c>
      <c r="G1682">
        <f t="shared" si="52"/>
        <v>0.75261165881746162</v>
      </c>
      <c r="H1682">
        <f t="shared" si="53"/>
        <v>-0.28420590955631475</v>
      </c>
    </row>
    <row r="1683" spans="1:8" x14ac:dyDescent="0.25">
      <c r="A1683" s="4" t="s">
        <v>8</v>
      </c>
      <c r="B1683" s="5">
        <v>43686</v>
      </c>
      <c r="C1683" s="3">
        <v>45</v>
      </c>
      <c r="D1683" s="3">
        <v>1867</v>
      </c>
      <c r="E1683" s="3">
        <v>253573.74199999997</v>
      </c>
      <c r="F1683">
        <f>VLOOKUP(YEAR(B1683),'Frozen Customer Counts'!A:B,2,FALSE)</f>
        <v>946168</v>
      </c>
      <c r="G1683">
        <f t="shared" si="52"/>
        <v>0.26800075885043667</v>
      </c>
      <c r="H1683">
        <f t="shared" si="53"/>
        <v>-1.3167654669438091</v>
      </c>
    </row>
    <row r="1684" spans="1:8" x14ac:dyDescent="0.25">
      <c r="A1684" s="4" t="s">
        <v>8</v>
      </c>
      <c r="B1684" s="5">
        <v>43687</v>
      </c>
      <c r="C1684" s="3">
        <v>35</v>
      </c>
      <c r="D1684" s="3">
        <v>1789</v>
      </c>
      <c r="E1684" s="3">
        <v>241909.36000000004</v>
      </c>
      <c r="F1684">
        <f>VLOOKUP(YEAR(B1684),'Frozen Customer Counts'!A:B,2,FALSE)</f>
        <v>946168</v>
      </c>
      <c r="G1684">
        <f t="shared" si="52"/>
        <v>0.25567273465177437</v>
      </c>
      <c r="H1684">
        <f t="shared" si="53"/>
        <v>-1.3638570325942025</v>
      </c>
    </row>
    <row r="1685" spans="1:8" x14ac:dyDescent="0.25">
      <c r="A1685" s="4" t="s">
        <v>8</v>
      </c>
      <c r="B1685" s="5">
        <v>43688</v>
      </c>
      <c r="C1685" s="3">
        <v>34</v>
      </c>
      <c r="D1685" s="3">
        <v>3626</v>
      </c>
      <c r="E1685" s="3">
        <v>341198.11400000006</v>
      </c>
      <c r="F1685">
        <f>VLOOKUP(YEAR(B1685),'Frozen Customer Counts'!A:B,2,FALSE)</f>
        <v>946168</v>
      </c>
      <c r="G1685">
        <f t="shared" si="52"/>
        <v>0.36061049834701664</v>
      </c>
      <c r="H1685">
        <f t="shared" si="53"/>
        <v>-1.0199568550842526</v>
      </c>
    </row>
    <row r="1686" spans="1:8" x14ac:dyDescent="0.25">
      <c r="A1686" s="4" t="s">
        <v>8</v>
      </c>
      <c r="B1686" s="5">
        <v>43689</v>
      </c>
      <c r="C1686" s="3">
        <v>30</v>
      </c>
      <c r="D1686" s="3">
        <v>1518</v>
      </c>
      <c r="E1686" s="3">
        <v>391299.80300000007</v>
      </c>
      <c r="F1686">
        <f>VLOOKUP(YEAR(B1686),'Frozen Customer Counts'!A:B,2,FALSE)</f>
        <v>946168</v>
      </c>
      <c r="G1686">
        <f t="shared" si="52"/>
        <v>0.41356271085050444</v>
      </c>
      <c r="H1686">
        <f t="shared" si="53"/>
        <v>-0.88294611737047368</v>
      </c>
    </row>
    <row r="1687" spans="1:8" x14ac:dyDescent="0.25">
      <c r="A1687" s="4" t="s">
        <v>8</v>
      </c>
      <c r="B1687" s="5">
        <v>43690</v>
      </c>
      <c r="C1687" s="3">
        <v>29</v>
      </c>
      <c r="D1687" s="3">
        <v>225</v>
      </c>
      <c r="E1687" s="3">
        <v>23544.623</v>
      </c>
      <c r="F1687">
        <f>VLOOKUP(YEAR(B1687),'Frozen Customer Counts'!A:B,2,FALSE)</f>
        <v>946168</v>
      </c>
      <c r="G1687">
        <f t="shared" si="52"/>
        <v>2.4884188643031682E-2</v>
      </c>
      <c r="H1687">
        <f t="shared" si="53"/>
        <v>-3.6935226714614711</v>
      </c>
    </row>
    <row r="1688" spans="1:8" x14ac:dyDescent="0.25">
      <c r="A1688" s="4" t="s">
        <v>8</v>
      </c>
      <c r="B1688" s="5">
        <v>43691</v>
      </c>
      <c r="C1688" s="3">
        <v>35</v>
      </c>
      <c r="D1688" s="3">
        <v>547</v>
      </c>
      <c r="E1688" s="3">
        <v>149651.55600000001</v>
      </c>
      <c r="F1688">
        <f>VLOOKUP(YEAR(B1688),'Frozen Customer Counts'!A:B,2,FALSE)</f>
        <v>946168</v>
      </c>
      <c r="G1688">
        <f t="shared" si="52"/>
        <v>0.15816594515984478</v>
      </c>
      <c r="H1688">
        <f t="shared" si="53"/>
        <v>-1.8441105112976353</v>
      </c>
    </row>
    <row r="1689" spans="1:8" x14ac:dyDescent="0.25">
      <c r="A1689" s="4" t="s">
        <v>8</v>
      </c>
      <c r="B1689" s="5">
        <v>43692</v>
      </c>
      <c r="C1689" s="3">
        <v>28</v>
      </c>
      <c r="D1689" s="3">
        <v>1762</v>
      </c>
      <c r="E1689" s="3">
        <v>279991.0830000001</v>
      </c>
      <c r="F1689">
        <f>VLOOKUP(YEAR(B1689),'Frozen Customer Counts'!A:B,2,FALSE)</f>
        <v>946168</v>
      </c>
      <c r="G1689">
        <f t="shared" si="52"/>
        <v>0.29592110809074085</v>
      </c>
      <c r="H1689">
        <f t="shared" si="53"/>
        <v>-1.2176623869031054</v>
      </c>
    </row>
    <row r="1690" spans="1:8" x14ac:dyDescent="0.25">
      <c r="A1690" s="4" t="s">
        <v>8</v>
      </c>
      <c r="B1690" s="5">
        <v>43693</v>
      </c>
      <c r="C1690" s="3">
        <v>31</v>
      </c>
      <c r="D1690" s="3">
        <v>1764</v>
      </c>
      <c r="E1690" s="3">
        <v>407521.63400000008</v>
      </c>
      <c r="F1690">
        <f>VLOOKUP(YEAR(B1690),'Frozen Customer Counts'!A:B,2,FALSE)</f>
        <v>946168</v>
      </c>
      <c r="G1690">
        <f t="shared" si="52"/>
        <v>0.43070747901007017</v>
      </c>
      <c r="H1690">
        <f t="shared" si="53"/>
        <v>-0.84232612229440729</v>
      </c>
    </row>
    <row r="1691" spans="1:8" x14ac:dyDescent="0.25">
      <c r="A1691" s="4" t="s">
        <v>8</v>
      </c>
      <c r="B1691" s="5">
        <v>43694</v>
      </c>
      <c r="C1691" s="3">
        <v>15</v>
      </c>
      <c r="D1691" s="3">
        <v>129</v>
      </c>
      <c r="E1691" s="3">
        <v>9461.2990000000009</v>
      </c>
      <c r="F1691">
        <f>VLOOKUP(YEAR(B1691),'Frozen Customer Counts'!A:B,2,FALSE)</f>
        <v>946168</v>
      </c>
      <c r="G1691">
        <f t="shared" si="52"/>
        <v>9.9995973230969561E-3</v>
      </c>
      <c r="H1691">
        <f t="shared" si="53"/>
        <v>-4.6052104544891606</v>
      </c>
    </row>
    <row r="1692" spans="1:8" x14ac:dyDescent="0.25">
      <c r="A1692" s="4" t="s">
        <v>8</v>
      </c>
      <c r="B1692" s="5">
        <v>43695</v>
      </c>
      <c r="C1692" s="3">
        <v>29</v>
      </c>
      <c r="D1692" s="3">
        <v>1198</v>
      </c>
      <c r="E1692" s="3">
        <v>178515.14199999999</v>
      </c>
      <c r="F1692">
        <f>VLOOKUP(YEAR(B1692),'Frozen Customer Counts'!A:B,2,FALSE)</f>
        <v>946168</v>
      </c>
      <c r="G1692">
        <f t="shared" si="52"/>
        <v>0.18867171791901649</v>
      </c>
      <c r="H1692">
        <f t="shared" si="53"/>
        <v>-1.6677467163831166</v>
      </c>
    </row>
    <row r="1693" spans="1:8" x14ac:dyDescent="0.25">
      <c r="A1693" s="4" t="s">
        <v>8</v>
      </c>
      <c r="B1693" s="5">
        <v>43696</v>
      </c>
      <c r="C1693" s="3">
        <v>30</v>
      </c>
      <c r="D1693" s="3">
        <v>527</v>
      </c>
      <c r="E1693" s="3">
        <v>103709.16299999997</v>
      </c>
      <c r="F1693">
        <f>VLOOKUP(YEAR(B1693),'Frozen Customer Counts'!A:B,2,FALSE)</f>
        <v>946168</v>
      </c>
      <c r="G1693">
        <f t="shared" si="52"/>
        <v>0.10960967079842054</v>
      </c>
      <c r="H1693">
        <f t="shared" si="53"/>
        <v>-2.2108296711490296</v>
      </c>
    </row>
    <row r="1694" spans="1:8" x14ac:dyDescent="0.25">
      <c r="A1694" s="4" t="s">
        <v>8</v>
      </c>
      <c r="B1694" s="5">
        <v>43697</v>
      </c>
      <c r="C1694" s="3">
        <v>45</v>
      </c>
      <c r="D1694" s="3">
        <v>2828</v>
      </c>
      <c r="E1694" s="3">
        <v>141205.17299999998</v>
      </c>
      <c r="F1694">
        <f>VLOOKUP(YEAR(B1694),'Frozen Customer Counts'!A:B,2,FALSE)</f>
        <v>946168</v>
      </c>
      <c r="G1694">
        <f t="shared" si="52"/>
        <v>0.1492390072376153</v>
      </c>
      <c r="H1694">
        <f t="shared" si="53"/>
        <v>-1.902206182771278</v>
      </c>
    </row>
    <row r="1695" spans="1:8" x14ac:dyDescent="0.25">
      <c r="A1695" s="4" t="s">
        <v>8</v>
      </c>
      <c r="B1695" s="5">
        <v>43698</v>
      </c>
      <c r="C1695" s="3">
        <v>22</v>
      </c>
      <c r="D1695" s="3">
        <v>400</v>
      </c>
      <c r="E1695" s="3">
        <v>41261.731000000007</v>
      </c>
      <c r="F1695">
        <f>VLOOKUP(YEAR(B1695),'Frozen Customer Counts'!A:B,2,FALSE)</f>
        <v>946168</v>
      </c>
      <c r="G1695">
        <f t="shared" si="52"/>
        <v>4.3609307226623609E-2</v>
      </c>
      <c r="H1695">
        <f t="shared" si="53"/>
        <v>-3.1324846829077653</v>
      </c>
    </row>
    <row r="1696" spans="1:8" x14ac:dyDescent="0.25">
      <c r="A1696" s="4" t="s">
        <v>8</v>
      </c>
      <c r="B1696" s="5">
        <v>43699</v>
      </c>
      <c r="C1696" s="3">
        <v>34</v>
      </c>
      <c r="D1696" s="3">
        <v>3515</v>
      </c>
      <c r="E1696" s="3">
        <v>424358.93799999997</v>
      </c>
      <c r="F1696">
        <f>VLOOKUP(YEAR(B1696),'Frozen Customer Counts'!A:B,2,FALSE)</f>
        <v>946168</v>
      </c>
      <c r="G1696">
        <f t="shared" si="52"/>
        <v>0.44850273735742485</v>
      </c>
      <c r="H1696">
        <f t="shared" si="53"/>
        <v>-0.80184049414087522</v>
      </c>
    </row>
    <row r="1697" spans="1:8" x14ac:dyDescent="0.25">
      <c r="A1697" s="4" t="s">
        <v>8</v>
      </c>
      <c r="B1697" s="5">
        <v>43700</v>
      </c>
      <c r="C1697" s="3">
        <v>25</v>
      </c>
      <c r="D1697" s="3">
        <v>532</v>
      </c>
      <c r="E1697" s="3">
        <v>83232.883000000002</v>
      </c>
      <c r="F1697">
        <f>VLOOKUP(YEAR(B1697),'Frozen Customer Counts'!A:B,2,FALSE)</f>
        <v>946168</v>
      </c>
      <c r="G1697">
        <f t="shared" si="52"/>
        <v>8.7968397789821684E-2</v>
      </c>
      <c r="H1697">
        <f t="shared" si="53"/>
        <v>-2.4307776450262857</v>
      </c>
    </row>
    <row r="1698" spans="1:8" x14ac:dyDescent="0.25">
      <c r="A1698" s="4" t="s">
        <v>8</v>
      </c>
      <c r="B1698" s="5">
        <v>43701</v>
      </c>
      <c r="C1698" s="3">
        <v>18</v>
      </c>
      <c r="D1698" s="3">
        <v>166</v>
      </c>
      <c r="E1698" s="3">
        <v>34352.303</v>
      </c>
      <c r="F1698">
        <f>VLOOKUP(YEAR(B1698),'Frozen Customer Counts'!A:B,2,FALSE)</f>
        <v>946168</v>
      </c>
      <c r="G1698">
        <f t="shared" si="52"/>
        <v>3.6306768988171235E-2</v>
      </c>
      <c r="H1698">
        <f t="shared" si="53"/>
        <v>-3.3157510815920146</v>
      </c>
    </row>
    <row r="1699" spans="1:8" x14ac:dyDescent="0.25">
      <c r="A1699" s="4" t="s">
        <v>8</v>
      </c>
      <c r="B1699" s="5">
        <v>43702</v>
      </c>
      <c r="C1699" s="3">
        <v>24</v>
      </c>
      <c r="D1699" s="3">
        <v>1767</v>
      </c>
      <c r="E1699" s="3">
        <v>286445.71900000004</v>
      </c>
      <c r="F1699">
        <f>VLOOKUP(YEAR(B1699),'Frozen Customer Counts'!A:B,2,FALSE)</f>
        <v>946168</v>
      </c>
      <c r="G1699">
        <f t="shared" si="52"/>
        <v>0.30274297904811837</v>
      </c>
      <c r="H1699">
        <f t="shared" si="53"/>
        <v>-1.1948710874103488</v>
      </c>
    </row>
    <row r="1700" spans="1:8" x14ac:dyDescent="0.25">
      <c r="A1700" s="4" t="s">
        <v>8</v>
      </c>
      <c r="B1700" s="5">
        <v>43703</v>
      </c>
      <c r="C1700" s="3">
        <v>24</v>
      </c>
      <c r="D1700" s="3">
        <v>256</v>
      </c>
      <c r="E1700" s="3">
        <v>41472.874000000003</v>
      </c>
      <c r="F1700">
        <f>VLOOKUP(YEAR(B1700),'Frozen Customer Counts'!A:B,2,FALSE)</f>
        <v>946168</v>
      </c>
      <c r="G1700">
        <f t="shared" si="52"/>
        <v>4.3832463156648717E-2</v>
      </c>
      <c r="H1700">
        <f t="shared" si="53"/>
        <v>-3.1273805681690527</v>
      </c>
    </row>
    <row r="1701" spans="1:8" x14ac:dyDescent="0.25">
      <c r="A1701" s="4" t="s">
        <v>8</v>
      </c>
      <c r="B1701" s="5">
        <v>43704</v>
      </c>
      <c r="C1701" s="3">
        <v>25</v>
      </c>
      <c r="D1701" s="3">
        <v>354</v>
      </c>
      <c r="E1701" s="3">
        <v>104833.433</v>
      </c>
      <c r="F1701">
        <f>VLOOKUP(YEAR(B1701),'Frozen Customer Counts'!A:B,2,FALSE)</f>
        <v>946168</v>
      </c>
      <c r="G1701">
        <f t="shared" si="52"/>
        <v>0.11079790586872522</v>
      </c>
      <c r="H1701">
        <f t="shared" si="53"/>
        <v>-2.2000474049493208</v>
      </c>
    </row>
    <row r="1702" spans="1:8" x14ac:dyDescent="0.25">
      <c r="A1702" s="4" t="s">
        <v>8</v>
      </c>
      <c r="B1702" s="5">
        <v>43705</v>
      </c>
      <c r="C1702" s="3">
        <v>53</v>
      </c>
      <c r="D1702" s="3">
        <v>21111</v>
      </c>
      <c r="E1702" s="3">
        <v>1531099.3410000002</v>
      </c>
      <c r="F1702">
        <f>VLOOKUP(YEAR(B1702),'Frozen Customer Counts'!A:B,2,FALSE)</f>
        <v>946168</v>
      </c>
      <c r="G1702">
        <f t="shared" si="52"/>
        <v>1.6182108684715613</v>
      </c>
      <c r="H1702">
        <f t="shared" si="53"/>
        <v>0.48132113676477178</v>
      </c>
    </row>
    <row r="1703" spans="1:8" x14ac:dyDescent="0.25">
      <c r="A1703" s="4" t="s">
        <v>8</v>
      </c>
      <c r="B1703" s="5">
        <v>43706</v>
      </c>
      <c r="C1703" s="3">
        <v>39</v>
      </c>
      <c r="D1703" s="3">
        <v>2388</v>
      </c>
      <c r="E1703" s="3">
        <v>178829.58600000001</v>
      </c>
      <c r="F1703">
        <f>VLOOKUP(YEAR(B1703),'Frozen Customer Counts'!A:B,2,FALSE)</f>
        <v>946168</v>
      </c>
      <c r="G1703">
        <f t="shared" si="52"/>
        <v>0.18900405213450466</v>
      </c>
      <c r="H1703">
        <f t="shared" si="53"/>
        <v>-1.6659868242872213</v>
      </c>
    </row>
    <row r="1704" spans="1:8" x14ac:dyDescent="0.25">
      <c r="A1704" s="4" t="s">
        <v>8</v>
      </c>
      <c r="B1704" s="5">
        <v>43707</v>
      </c>
      <c r="C1704" s="3">
        <v>37</v>
      </c>
      <c r="D1704" s="3">
        <v>7576</v>
      </c>
      <c r="E1704" s="3">
        <v>806592.16799999995</v>
      </c>
      <c r="F1704">
        <f>VLOOKUP(YEAR(B1704),'Frozen Customer Counts'!A:B,2,FALSE)</f>
        <v>946168</v>
      </c>
      <c r="G1704">
        <f t="shared" si="52"/>
        <v>0.85248303472533415</v>
      </c>
      <c r="H1704">
        <f t="shared" si="53"/>
        <v>-0.15960197063792889</v>
      </c>
    </row>
    <row r="1705" spans="1:8" x14ac:dyDescent="0.25">
      <c r="A1705" s="4" t="s">
        <v>8</v>
      </c>
      <c r="B1705" s="5">
        <v>43708</v>
      </c>
      <c r="C1705" s="3">
        <v>21</v>
      </c>
      <c r="D1705" s="3">
        <v>1240</v>
      </c>
      <c r="E1705" s="3">
        <v>112428.235</v>
      </c>
      <c r="F1705">
        <f>VLOOKUP(YEAR(B1705),'Frozen Customer Counts'!A:B,2,FALSE)</f>
        <v>946168</v>
      </c>
      <c r="G1705">
        <f t="shared" si="52"/>
        <v>0.11882481229549087</v>
      </c>
      <c r="H1705">
        <f t="shared" si="53"/>
        <v>-2.1301050361551748</v>
      </c>
    </row>
    <row r="1706" spans="1:8" x14ac:dyDescent="0.25">
      <c r="A1706" s="4" t="s">
        <v>8</v>
      </c>
      <c r="B1706" s="5">
        <v>43709</v>
      </c>
      <c r="C1706" s="3">
        <v>29</v>
      </c>
      <c r="D1706" s="3">
        <v>337</v>
      </c>
      <c r="E1706" s="3">
        <v>50982.015999999989</v>
      </c>
      <c r="F1706">
        <f>VLOOKUP(YEAR(B1706),'Frozen Customer Counts'!A:B,2,FALSE)</f>
        <v>946168</v>
      </c>
      <c r="G1706">
        <f t="shared" si="52"/>
        <v>5.388262549568363E-2</v>
      </c>
      <c r="H1706">
        <f t="shared" si="53"/>
        <v>-2.9209472000510099</v>
      </c>
    </row>
    <row r="1707" spans="1:8" x14ac:dyDescent="0.25">
      <c r="A1707" s="4" t="s">
        <v>8</v>
      </c>
      <c r="B1707" s="5">
        <v>43710</v>
      </c>
      <c r="C1707" s="3">
        <v>19</v>
      </c>
      <c r="D1707" s="3">
        <v>598</v>
      </c>
      <c r="E1707" s="3">
        <v>104052.167</v>
      </c>
      <c r="F1707">
        <f>VLOOKUP(YEAR(B1707),'Frozen Customer Counts'!A:B,2,FALSE)</f>
        <v>946168</v>
      </c>
      <c r="G1707">
        <f t="shared" si="52"/>
        <v>0.10997218992821571</v>
      </c>
      <c r="H1707">
        <f t="shared" si="53"/>
        <v>-2.2075277639881925</v>
      </c>
    </row>
    <row r="1708" spans="1:8" x14ac:dyDescent="0.25">
      <c r="A1708" s="4" t="s">
        <v>8</v>
      </c>
      <c r="B1708" s="5">
        <v>43711</v>
      </c>
      <c r="C1708" s="3">
        <v>39</v>
      </c>
      <c r="D1708" s="3">
        <v>331</v>
      </c>
      <c r="E1708" s="3">
        <v>38507.217999999993</v>
      </c>
      <c r="F1708">
        <f>VLOOKUP(YEAR(B1708),'Frozen Customer Counts'!A:B,2,FALSE)</f>
        <v>946168</v>
      </c>
      <c r="G1708">
        <f t="shared" si="52"/>
        <v>4.0698076874297155E-2</v>
      </c>
      <c r="H1708">
        <f t="shared" si="53"/>
        <v>-3.201574438895733</v>
      </c>
    </row>
    <row r="1709" spans="1:8" x14ac:dyDescent="0.25">
      <c r="A1709" s="4" t="s">
        <v>8</v>
      </c>
      <c r="B1709" s="5">
        <v>43712</v>
      </c>
      <c r="C1709" s="3">
        <v>29</v>
      </c>
      <c r="D1709" s="3">
        <v>675</v>
      </c>
      <c r="E1709" s="3">
        <v>44946.250000000007</v>
      </c>
      <c r="F1709">
        <f>VLOOKUP(YEAR(B1709),'Frozen Customer Counts'!A:B,2,FALSE)</f>
        <v>946168</v>
      </c>
      <c r="G1709">
        <f t="shared" si="52"/>
        <v>4.7503456045860787E-2</v>
      </c>
      <c r="H1709">
        <f t="shared" si="53"/>
        <v>-3.0469528117281119</v>
      </c>
    </row>
    <row r="1710" spans="1:8" x14ac:dyDescent="0.25">
      <c r="A1710" s="4" t="s">
        <v>8</v>
      </c>
      <c r="B1710" s="5">
        <v>43713</v>
      </c>
      <c r="C1710" s="3">
        <v>37</v>
      </c>
      <c r="D1710" s="3">
        <v>1762</v>
      </c>
      <c r="E1710" s="3">
        <v>177151.94</v>
      </c>
      <c r="F1710">
        <f>VLOOKUP(YEAR(B1710),'Frozen Customer Counts'!A:B,2,FALSE)</f>
        <v>946168</v>
      </c>
      <c r="G1710">
        <f t="shared" si="52"/>
        <v>0.18723095687023869</v>
      </c>
      <c r="H1710">
        <f t="shared" si="53"/>
        <v>-1.6754123607138345</v>
      </c>
    </row>
    <row r="1711" spans="1:8" x14ac:dyDescent="0.25">
      <c r="A1711" s="4" t="s">
        <v>8</v>
      </c>
      <c r="B1711" s="5">
        <v>43714</v>
      </c>
      <c r="C1711" s="3">
        <v>39</v>
      </c>
      <c r="D1711" s="3">
        <v>1159</v>
      </c>
      <c r="E1711" s="3">
        <v>316477.66300000006</v>
      </c>
      <c r="F1711">
        <f>VLOOKUP(YEAR(B1711),'Frozen Customer Counts'!A:B,2,FALSE)</f>
        <v>946168</v>
      </c>
      <c r="G1711">
        <f t="shared" si="52"/>
        <v>0.33448358325371397</v>
      </c>
      <c r="H1711">
        <f t="shared" si="53"/>
        <v>-1.0951674790824744</v>
      </c>
    </row>
    <row r="1712" spans="1:8" x14ac:dyDescent="0.25">
      <c r="A1712" s="4" t="s">
        <v>8</v>
      </c>
      <c r="B1712" s="5">
        <v>43715</v>
      </c>
      <c r="C1712" s="3">
        <v>21</v>
      </c>
      <c r="D1712" s="3">
        <v>1171</v>
      </c>
      <c r="E1712" s="3">
        <v>147942.505</v>
      </c>
      <c r="F1712">
        <f>VLOOKUP(YEAR(B1712),'Frozen Customer Counts'!A:B,2,FALSE)</f>
        <v>946168</v>
      </c>
      <c r="G1712">
        <f t="shared" si="52"/>
        <v>0.15635965811568348</v>
      </c>
      <c r="H1712">
        <f t="shared" si="53"/>
        <v>-1.8555964245800889</v>
      </c>
    </row>
    <row r="1713" spans="1:8" x14ac:dyDescent="0.25">
      <c r="A1713" s="4" t="s">
        <v>8</v>
      </c>
      <c r="B1713" s="5">
        <v>43716</v>
      </c>
      <c r="C1713" s="3">
        <v>44</v>
      </c>
      <c r="D1713" s="3">
        <v>3190</v>
      </c>
      <c r="E1713" s="3">
        <v>473495.55600000022</v>
      </c>
      <c r="F1713">
        <f>VLOOKUP(YEAR(B1713),'Frozen Customer Counts'!A:B,2,FALSE)</f>
        <v>946168</v>
      </c>
      <c r="G1713">
        <f t="shared" si="52"/>
        <v>0.50043497137929016</v>
      </c>
      <c r="H1713">
        <f t="shared" si="53"/>
        <v>-0.69227761598225201</v>
      </c>
    </row>
    <row r="1714" spans="1:8" x14ac:dyDescent="0.25">
      <c r="A1714" s="4" t="s">
        <v>8</v>
      </c>
      <c r="B1714" s="5">
        <v>43717</v>
      </c>
      <c r="C1714" s="3">
        <v>28</v>
      </c>
      <c r="D1714" s="3">
        <v>5349</v>
      </c>
      <c r="E1714" s="3">
        <v>495695.00300000008</v>
      </c>
      <c r="F1714">
        <f>VLOOKUP(YEAR(B1714),'Frozen Customer Counts'!A:B,2,FALSE)</f>
        <v>946168</v>
      </c>
      <c r="G1714">
        <f t="shared" si="52"/>
        <v>0.52389745055846326</v>
      </c>
      <c r="H1714">
        <f t="shared" si="53"/>
        <v>-0.64645931885492602</v>
      </c>
    </row>
    <row r="1715" spans="1:8" x14ac:dyDescent="0.25">
      <c r="A1715" s="4" t="s">
        <v>8</v>
      </c>
      <c r="B1715" s="5">
        <v>43718</v>
      </c>
      <c r="C1715" s="3">
        <v>42</v>
      </c>
      <c r="D1715" s="3">
        <v>9376</v>
      </c>
      <c r="E1715" s="3">
        <v>834473.98599999992</v>
      </c>
      <c r="F1715">
        <f>VLOOKUP(YEAR(B1715),'Frozen Customer Counts'!A:B,2,FALSE)</f>
        <v>946168</v>
      </c>
      <c r="G1715">
        <f t="shared" si="52"/>
        <v>0.88195118203109801</v>
      </c>
      <c r="H1715">
        <f t="shared" si="53"/>
        <v>-0.12561857367825832</v>
      </c>
    </row>
    <row r="1716" spans="1:8" x14ac:dyDescent="0.25">
      <c r="A1716" s="4" t="s">
        <v>8</v>
      </c>
      <c r="B1716" s="5">
        <v>43719</v>
      </c>
      <c r="C1716" s="3">
        <v>60</v>
      </c>
      <c r="D1716" s="3">
        <v>10129</v>
      </c>
      <c r="E1716" s="3">
        <v>1792483.5190000001</v>
      </c>
      <c r="F1716">
        <f>VLOOKUP(YEAR(B1716),'Frozen Customer Counts'!A:B,2,FALSE)</f>
        <v>946168</v>
      </c>
      <c r="G1716">
        <f t="shared" si="52"/>
        <v>1.8944664361931498</v>
      </c>
      <c r="H1716">
        <f t="shared" si="53"/>
        <v>0.63893723487363141</v>
      </c>
    </row>
    <row r="1717" spans="1:8" x14ac:dyDescent="0.25">
      <c r="A1717" s="4" t="s">
        <v>8</v>
      </c>
      <c r="B1717" s="5">
        <v>43720</v>
      </c>
      <c r="C1717" s="3">
        <v>32</v>
      </c>
      <c r="D1717" s="3">
        <v>1580</v>
      </c>
      <c r="E1717" s="3">
        <v>237626.39899999995</v>
      </c>
      <c r="F1717">
        <f>VLOOKUP(YEAR(B1717),'Frozen Customer Counts'!A:B,2,FALSE)</f>
        <v>946168</v>
      </c>
      <c r="G1717">
        <f t="shared" si="52"/>
        <v>0.25114609561938256</v>
      </c>
      <c r="H1717">
        <f t="shared" si="53"/>
        <v>-1.3817204549177438</v>
      </c>
    </row>
    <row r="1718" spans="1:8" x14ac:dyDescent="0.25">
      <c r="A1718" s="4" t="s">
        <v>8</v>
      </c>
      <c r="B1718" s="5">
        <v>43721</v>
      </c>
      <c r="C1718" s="3">
        <v>27</v>
      </c>
      <c r="D1718" s="3">
        <v>4216</v>
      </c>
      <c r="E1718" s="3">
        <v>305266.22099999996</v>
      </c>
      <c r="F1718">
        <f>VLOOKUP(YEAR(B1718),'Frozen Customer Counts'!A:B,2,FALSE)</f>
        <v>946168</v>
      </c>
      <c r="G1718">
        <f t="shared" si="52"/>
        <v>0.32263426896703329</v>
      </c>
      <c r="H1718">
        <f t="shared" si="53"/>
        <v>-1.131235891508604</v>
      </c>
    </row>
    <row r="1719" spans="1:8" x14ac:dyDescent="0.25">
      <c r="A1719" s="4" t="s">
        <v>8</v>
      </c>
      <c r="B1719" s="5">
        <v>43722</v>
      </c>
      <c r="C1719" s="3">
        <v>22</v>
      </c>
      <c r="D1719" s="3">
        <v>1129</v>
      </c>
      <c r="E1719" s="3">
        <v>143935.174</v>
      </c>
      <c r="F1719">
        <f>VLOOKUP(YEAR(B1719),'Frozen Customer Counts'!A:B,2,FALSE)</f>
        <v>946168</v>
      </c>
      <c r="G1719">
        <f t="shared" si="52"/>
        <v>0.15212433098561778</v>
      </c>
      <c r="H1719">
        <f t="shared" si="53"/>
        <v>-1.8830571254779187</v>
      </c>
    </row>
    <row r="1720" spans="1:8" x14ac:dyDescent="0.25">
      <c r="A1720" s="4" t="s">
        <v>8</v>
      </c>
      <c r="B1720" s="5">
        <v>43723</v>
      </c>
      <c r="C1720" s="3">
        <v>31</v>
      </c>
      <c r="D1720" s="3">
        <v>21109</v>
      </c>
      <c r="E1720" s="3">
        <v>1407156.0830000001</v>
      </c>
      <c r="F1720">
        <f>VLOOKUP(YEAR(B1720),'Frozen Customer Counts'!A:B,2,FALSE)</f>
        <v>946168</v>
      </c>
      <c r="G1720">
        <f t="shared" si="52"/>
        <v>1.4872158887216647</v>
      </c>
      <c r="H1720">
        <f t="shared" si="53"/>
        <v>0.39690584101626886</v>
      </c>
    </row>
    <row r="1721" spans="1:8" x14ac:dyDescent="0.25">
      <c r="A1721" s="4" t="s">
        <v>8</v>
      </c>
      <c r="B1721" s="5">
        <v>43724</v>
      </c>
      <c r="C1721" s="3">
        <v>45</v>
      </c>
      <c r="D1721" s="3">
        <v>1512</v>
      </c>
      <c r="E1721" s="3">
        <v>462678.00299999997</v>
      </c>
      <c r="F1721">
        <f>VLOOKUP(YEAR(B1721),'Frozen Customer Counts'!A:B,2,FALSE)</f>
        <v>946168</v>
      </c>
      <c r="G1721">
        <f t="shared" si="52"/>
        <v>0.48900195631219823</v>
      </c>
      <c r="H1721">
        <f t="shared" si="53"/>
        <v>-0.71538878887682533</v>
      </c>
    </row>
    <row r="1722" spans="1:8" x14ac:dyDescent="0.25">
      <c r="A1722" s="4" t="s">
        <v>8</v>
      </c>
      <c r="B1722" s="5">
        <v>43725</v>
      </c>
      <c r="C1722" s="3">
        <v>33</v>
      </c>
      <c r="D1722" s="3">
        <v>3082</v>
      </c>
      <c r="E1722" s="3">
        <v>460891.397</v>
      </c>
      <c r="F1722">
        <f>VLOOKUP(YEAR(B1722),'Frozen Customer Counts'!A:B,2,FALSE)</f>
        <v>946168</v>
      </c>
      <c r="G1722">
        <f t="shared" si="52"/>
        <v>0.48711370179503005</v>
      </c>
      <c r="H1722">
        <f t="shared" si="53"/>
        <v>-0.71925770923857346</v>
      </c>
    </row>
    <row r="1723" spans="1:8" x14ac:dyDescent="0.25">
      <c r="A1723" s="4" t="s">
        <v>8</v>
      </c>
      <c r="B1723" s="5">
        <v>43726</v>
      </c>
      <c r="C1723" s="3">
        <v>26</v>
      </c>
      <c r="D1723" s="3">
        <v>827</v>
      </c>
      <c r="E1723" s="3">
        <v>80405.417000000001</v>
      </c>
      <c r="F1723">
        <f>VLOOKUP(YEAR(B1723),'Frozen Customer Counts'!A:B,2,FALSE)</f>
        <v>946168</v>
      </c>
      <c r="G1723">
        <f t="shared" si="52"/>
        <v>8.4980063794167629E-2</v>
      </c>
      <c r="H1723">
        <f t="shared" si="53"/>
        <v>-2.4653385935994998</v>
      </c>
    </row>
    <row r="1724" spans="1:8" x14ac:dyDescent="0.25">
      <c r="A1724" s="4" t="s">
        <v>8</v>
      </c>
      <c r="B1724" s="5">
        <v>43727</v>
      </c>
      <c r="C1724" s="3">
        <v>37</v>
      </c>
      <c r="D1724" s="3">
        <v>4433</v>
      </c>
      <c r="E1724" s="3">
        <v>241086.03199999998</v>
      </c>
      <c r="F1724">
        <f>VLOOKUP(YEAR(B1724),'Frozen Customer Counts'!A:B,2,FALSE)</f>
        <v>946168</v>
      </c>
      <c r="G1724">
        <f t="shared" si="52"/>
        <v>0.25480256360392656</v>
      </c>
      <c r="H1724">
        <f t="shared" si="53"/>
        <v>-1.3672662940948426</v>
      </c>
    </row>
    <row r="1725" spans="1:8" x14ac:dyDescent="0.25">
      <c r="A1725" s="4" t="s">
        <v>8</v>
      </c>
      <c r="B1725" s="5">
        <v>43728</v>
      </c>
      <c r="C1725" s="3">
        <v>41</v>
      </c>
      <c r="D1725" s="3">
        <v>8531</v>
      </c>
      <c r="E1725" s="3">
        <v>982683.75400000031</v>
      </c>
      <c r="F1725">
        <f>VLOOKUP(YEAR(B1725),'Frozen Customer Counts'!A:B,2,FALSE)</f>
        <v>946168</v>
      </c>
      <c r="G1725">
        <f t="shared" si="52"/>
        <v>1.0385933090106623</v>
      </c>
      <c r="H1725">
        <f t="shared" si="53"/>
        <v>3.7867210091387354E-2</v>
      </c>
    </row>
    <row r="1726" spans="1:8" x14ac:dyDescent="0.25">
      <c r="A1726" s="4" t="s">
        <v>8</v>
      </c>
      <c r="B1726" s="5">
        <v>43729</v>
      </c>
      <c r="C1726" s="3">
        <v>18</v>
      </c>
      <c r="D1726" s="3">
        <v>302</v>
      </c>
      <c r="E1726" s="3">
        <v>51640.267</v>
      </c>
      <c r="F1726">
        <f>VLOOKUP(YEAR(B1726),'Frozen Customer Counts'!A:B,2,FALSE)</f>
        <v>946168</v>
      </c>
      <c r="G1726">
        <f t="shared" si="52"/>
        <v>5.4578327527458129E-2</v>
      </c>
      <c r="H1726">
        <f t="shared" si="53"/>
        <v>-2.9081184067610661</v>
      </c>
    </row>
    <row r="1727" spans="1:8" x14ac:dyDescent="0.25">
      <c r="A1727" s="4" t="s">
        <v>8</v>
      </c>
      <c r="B1727" s="5">
        <v>43730</v>
      </c>
      <c r="C1727" s="3">
        <v>11</v>
      </c>
      <c r="D1727" s="3">
        <v>515</v>
      </c>
      <c r="E1727" s="3">
        <v>119491.45599999998</v>
      </c>
      <c r="F1727">
        <f>VLOOKUP(YEAR(B1727),'Frozen Customer Counts'!A:B,2,FALSE)</f>
        <v>946168</v>
      </c>
      <c r="G1727">
        <f t="shared" si="52"/>
        <v>0.12628989354955988</v>
      </c>
      <c r="H1727">
        <f t="shared" si="53"/>
        <v>-2.0691752722291574</v>
      </c>
    </row>
    <row r="1728" spans="1:8" x14ac:dyDescent="0.25">
      <c r="A1728" s="4" t="s">
        <v>8</v>
      </c>
      <c r="B1728" s="5">
        <v>43731</v>
      </c>
      <c r="C1728" s="3">
        <v>28</v>
      </c>
      <c r="D1728" s="3">
        <v>753</v>
      </c>
      <c r="E1728" s="3">
        <v>92159.468000000008</v>
      </c>
      <c r="F1728">
        <f>VLOOKUP(YEAR(B1728),'Frozen Customer Counts'!A:B,2,FALSE)</f>
        <v>946168</v>
      </c>
      <c r="G1728">
        <f t="shared" si="52"/>
        <v>9.7402858688943203E-2</v>
      </c>
      <c r="H1728">
        <f t="shared" si="53"/>
        <v>-2.3288997187752001</v>
      </c>
    </row>
    <row r="1729" spans="1:8" x14ac:dyDescent="0.25">
      <c r="A1729" s="4" t="s">
        <v>8</v>
      </c>
      <c r="B1729" s="5">
        <v>43732</v>
      </c>
      <c r="C1729" s="3">
        <v>27</v>
      </c>
      <c r="D1729" s="3">
        <v>491</v>
      </c>
      <c r="E1729" s="3">
        <v>91951.430999999997</v>
      </c>
      <c r="F1729">
        <f>VLOOKUP(YEAR(B1729),'Frozen Customer Counts'!A:B,2,FALSE)</f>
        <v>946168</v>
      </c>
      <c r="G1729">
        <f t="shared" si="52"/>
        <v>9.7182985474038433E-2</v>
      </c>
      <c r="H1729">
        <f t="shared" si="53"/>
        <v>-2.3311596294015722</v>
      </c>
    </row>
    <row r="1730" spans="1:8" x14ac:dyDescent="0.25">
      <c r="A1730" s="4" t="s">
        <v>8</v>
      </c>
      <c r="B1730" s="5">
        <v>43733</v>
      </c>
      <c r="C1730" s="3">
        <v>27</v>
      </c>
      <c r="D1730" s="3">
        <v>405</v>
      </c>
      <c r="E1730" s="3">
        <v>75764.097999999984</v>
      </c>
      <c r="F1730">
        <f>VLOOKUP(YEAR(B1730),'Frozen Customer Counts'!A:B,2,FALSE)</f>
        <v>946168</v>
      </c>
      <c r="G1730">
        <f t="shared" si="52"/>
        <v>8.0074678069856492E-2</v>
      </c>
      <c r="H1730">
        <f t="shared" si="53"/>
        <v>-2.5247956038527053</v>
      </c>
    </row>
    <row r="1731" spans="1:8" x14ac:dyDescent="0.25">
      <c r="A1731" s="4" t="s">
        <v>8</v>
      </c>
      <c r="B1731" s="5">
        <v>43734</v>
      </c>
      <c r="C1731" s="3">
        <v>28</v>
      </c>
      <c r="D1731" s="3">
        <v>2362</v>
      </c>
      <c r="E1731" s="3">
        <v>364870.68000000005</v>
      </c>
      <c r="F1731">
        <f>VLOOKUP(YEAR(B1731),'Frozen Customer Counts'!A:B,2,FALSE)</f>
        <v>946168</v>
      </c>
      <c r="G1731">
        <f t="shared" ref="G1731:G1794" si="54">E1731/F1731</f>
        <v>0.38562990927615398</v>
      </c>
      <c r="H1731">
        <f t="shared" ref="H1731:H1794" si="55">LN(G1731)</f>
        <v>-0.95287715370360637</v>
      </c>
    </row>
    <row r="1732" spans="1:8" x14ac:dyDescent="0.25">
      <c r="A1732" s="4" t="s">
        <v>8</v>
      </c>
      <c r="B1732" s="5">
        <v>43735</v>
      </c>
      <c r="C1732" s="3">
        <v>21</v>
      </c>
      <c r="D1732" s="3">
        <v>3386</v>
      </c>
      <c r="E1732" s="3">
        <v>147088.58400000003</v>
      </c>
      <c r="F1732">
        <f>VLOOKUP(YEAR(B1732),'Frozen Customer Counts'!A:B,2,FALSE)</f>
        <v>946168</v>
      </c>
      <c r="G1732">
        <f t="shared" si="54"/>
        <v>0.15545715348648445</v>
      </c>
      <c r="H1732">
        <f t="shared" si="55"/>
        <v>-1.8613851256108886</v>
      </c>
    </row>
    <row r="1733" spans="1:8" x14ac:dyDescent="0.25">
      <c r="A1733" s="4" t="s">
        <v>8</v>
      </c>
      <c r="B1733" s="5">
        <v>43736</v>
      </c>
      <c r="C1733" s="3">
        <v>43</v>
      </c>
      <c r="D1733" s="3">
        <v>1717</v>
      </c>
      <c r="E1733" s="3">
        <v>196251.28999999998</v>
      </c>
      <c r="F1733">
        <f>VLOOKUP(YEAR(B1733),'Frozen Customer Counts'!A:B,2,FALSE)</f>
        <v>946168</v>
      </c>
      <c r="G1733">
        <f t="shared" si="54"/>
        <v>0.20741695977881305</v>
      </c>
      <c r="H1733">
        <f t="shared" si="55"/>
        <v>-1.573024213247354</v>
      </c>
    </row>
    <row r="1734" spans="1:8" x14ac:dyDescent="0.25">
      <c r="A1734" s="4" t="s">
        <v>8</v>
      </c>
      <c r="B1734" s="5">
        <v>43737</v>
      </c>
      <c r="C1734" s="3">
        <v>41</v>
      </c>
      <c r="D1734" s="3">
        <v>7293</v>
      </c>
      <c r="E1734" s="3">
        <v>797956.35399999993</v>
      </c>
      <c r="F1734">
        <f>VLOOKUP(YEAR(B1734),'Frozen Customer Counts'!A:B,2,FALSE)</f>
        <v>946168</v>
      </c>
      <c r="G1734">
        <f t="shared" si="54"/>
        <v>0.84335588817207929</v>
      </c>
      <c r="H1734">
        <f t="shared" si="55"/>
        <v>-0.17036624141824022</v>
      </c>
    </row>
    <row r="1735" spans="1:8" x14ac:dyDescent="0.25">
      <c r="A1735" s="4" t="s">
        <v>8</v>
      </c>
      <c r="B1735" s="5">
        <v>43738</v>
      </c>
      <c r="C1735" s="3">
        <v>31</v>
      </c>
      <c r="D1735" s="3">
        <v>1369</v>
      </c>
      <c r="E1735" s="3">
        <v>202575.36800000002</v>
      </c>
      <c r="F1735">
        <f>VLOOKUP(YEAR(B1735),'Frozen Customer Counts'!A:B,2,FALSE)</f>
        <v>946168</v>
      </c>
      <c r="G1735">
        <f t="shared" si="54"/>
        <v>0.21410084467029114</v>
      </c>
      <c r="H1735">
        <f t="shared" si="55"/>
        <v>-1.541308138180405</v>
      </c>
    </row>
    <row r="1736" spans="1:8" x14ac:dyDescent="0.25">
      <c r="A1736" s="4" t="s">
        <v>8</v>
      </c>
      <c r="B1736" s="5">
        <v>43739</v>
      </c>
      <c r="C1736" s="3">
        <v>35</v>
      </c>
      <c r="D1736" s="3">
        <v>861</v>
      </c>
      <c r="E1736" s="3">
        <v>163224.11599999998</v>
      </c>
      <c r="F1736">
        <f>VLOOKUP(YEAR(B1736),'Frozen Customer Counts'!A:B,2,FALSE)</f>
        <v>946168</v>
      </c>
      <c r="G1736">
        <f t="shared" si="54"/>
        <v>0.17251071268527363</v>
      </c>
      <c r="H1736">
        <f t="shared" si="55"/>
        <v>-1.7572959419156791</v>
      </c>
    </row>
    <row r="1737" spans="1:8" x14ac:dyDescent="0.25">
      <c r="A1737" s="4" t="s">
        <v>8</v>
      </c>
      <c r="B1737" s="5">
        <v>43740</v>
      </c>
      <c r="C1737" s="3">
        <v>31</v>
      </c>
      <c r="D1737" s="3">
        <v>8200</v>
      </c>
      <c r="E1737" s="3">
        <v>749660.20699999994</v>
      </c>
      <c r="F1737">
        <f>VLOOKUP(YEAR(B1737),'Frozen Customer Counts'!A:B,2,FALSE)</f>
        <v>946168</v>
      </c>
      <c r="G1737">
        <f t="shared" si="54"/>
        <v>0.79231194354490952</v>
      </c>
      <c r="H1737">
        <f t="shared" si="55"/>
        <v>-0.23280009660113543</v>
      </c>
    </row>
    <row r="1738" spans="1:8" x14ac:dyDescent="0.25">
      <c r="A1738" s="4" t="s">
        <v>8</v>
      </c>
      <c r="B1738" s="5">
        <v>43741</v>
      </c>
      <c r="C1738" s="3">
        <v>27</v>
      </c>
      <c r="D1738" s="3">
        <v>562</v>
      </c>
      <c r="E1738" s="3">
        <v>145590.78100000002</v>
      </c>
      <c r="F1738">
        <f>VLOOKUP(YEAR(B1738),'Frozen Customer Counts'!A:B,2,FALSE)</f>
        <v>946168</v>
      </c>
      <c r="G1738">
        <f t="shared" si="54"/>
        <v>0.15387413334629793</v>
      </c>
      <c r="H1738">
        <f t="shared" si="55"/>
        <v>-1.8716203266864075</v>
      </c>
    </row>
    <row r="1739" spans="1:8" x14ac:dyDescent="0.25">
      <c r="A1739" s="4" t="s">
        <v>8</v>
      </c>
      <c r="B1739" s="5">
        <v>43742</v>
      </c>
      <c r="C1739" s="3">
        <v>34</v>
      </c>
      <c r="D1739" s="3">
        <v>763</v>
      </c>
      <c r="E1739" s="3">
        <v>130844.864</v>
      </c>
      <c r="F1739">
        <f>VLOOKUP(YEAR(B1739),'Frozen Customer Counts'!A:B,2,FALSE)</f>
        <v>946168</v>
      </c>
      <c r="G1739">
        <f t="shared" si="54"/>
        <v>0.13828925095754666</v>
      </c>
      <c r="H1739">
        <f t="shared" si="55"/>
        <v>-1.978407765981685</v>
      </c>
    </row>
    <row r="1740" spans="1:8" x14ac:dyDescent="0.25">
      <c r="A1740" s="4" t="s">
        <v>8</v>
      </c>
      <c r="B1740" s="5">
        <v>43743</v>
      </c>
      <c r="C1740" s="3">
        <v>12</v>
      </c>
      <c r="D1740" s="3">
        <v>58</v>
      </c>
      <c r="E1740" s="3">
        <v>7050.9670000000006</v>
      </c>
      <c r="F1740">
        <f>VLOOKUP(YEAR(B1740),'Frozen Customer Counts'!A:B,2,FALSE)</f>
        <v>946168</v>
      </c>
      <c r="G1740">
        <f t="shared" si="54"/>
        <v>7.4521300656965788E-3</v>
      </c>
      <c r="H1740">
        <f t="shared" si="55"/>
        <v>-4.8992553725979313</v>
      </c>
    </row>
    <row r="1741" spans="1:8" x14ac:dyDescent="0.25">
      <c r="A1741" s="4" t="s">
        <v>8</v>
      </c>
      <c r="B1741" s="5">
        <v>43744</v>
      </c>
      <c r="C1741" s="3">
        <v>17</v>
      </c>
      <c r="D1741" s="3">
        <v>2917</v>
      </c>
      <c r="E1741" s="3">
        <v>172188.63500000001</v>
      </c>
      <c r="F1741">
        <f>VLOOKUP(YEAR(B1741),'Frozen Customer Counts'!A:B,2,FALSE)</f>
        <v>946168</v>
      </c>
      <c r="G1741">
        <f t="shared" si="54"/>
        <v>0.18198526583016972</v>
      </c>
      <c r="H1741">
        <f t="shared" si="55"/>
        <v>-1.7038295521596241</v>
      </c>
    </row>
    <row r="1742" spans="1:8" x14ac:dyDescent="0.25">
      <c r="A1742" s="4" t="s">
        <v>8</v>
      </c>
      <c r="B1742" s="5">
        <v>43745</v>
      </c>
      <c r="C1742" s="3">
        <v>18</v>
      </c>
      <c r="D1742" s="3">
        <v>197</v>
      </c>
      <c r="E1742" s="3">
        <v>37726.899000000005</v>
      </c>
      <c r="F1742">
        <f>VLOOKUP(YEAR(B1742),'Frozen Customer Counts'!A:B,2,FALSE)</f>
        <v>946168</v>
      </c>
      <c r="G1742">
        <f t="shared" si="54"/>
        <v>3.9873361813124099E-2</v>
      </c>
      <c r="H1742">
        <f t="shared" si="55"/>
        <v>-3.222046801777509</v>
      </c>
    </row>
    <row r="1743" spans="1:8" x14ac:dyDescent="0.25">
      <c r="A1743" s="4" t="s">
        <v>8</v>
      </c>
      <c r="B1743" s="5">
        <v>43746</v>
      </c>
      <c r="C1743" s="3">
        <v>19</v>
      </c>
      <c r="D1743" s="3">
        <v>4114</v>
      </c>
      <c r="E1743" s="3">
        <v>529783.28200000001</v>
      </c>
      <c r="F1743">
        <f>VLOOKUP(YEAR(B1743),'Frozen Customer Counts'!A:B,2,FALSE)</f>
        <v>946168</v>
      </c>
      <c r="G1743">
        <f t="shared" si="54"/>
        <v>0.55992517396487729</v>
      </c>
      <c r="H1743">
        <f t="shared" si="55"/>
        <v>-0.57995212210047364</v>
      </c>
    </row>
    <row r="1744" spans="1:8" x14ac:dyDescent="0.25">
      <c r="A1744" s="4" t="s">
        <v>8</v>
      </c>
      <c r="B1744" s="5">
        <v>43747</v>
      </c>
      <c r="C1744" s="3">
        <v>30</v>
      </c>
      <c r="D1744" s="3">
        <v>1416</v>
      </c>
      <c r="E1744" s="3">
        <v>135091.9</v>
      </c>
      <c r="F1744">
        <f>VLOOKUP(YEAR(B1744),'Frozen Customer Counts'!A:B,2,FALSE)</f>
        <v>946168</v>
      </c>
      <c r="G1744">
        <f t="shared" si="54"/>
        <v>0.14277792104573395</v>
      </c>
      <c r="H1744">
        <f t="shared" si="55"/>
        <v>-1.9464648555563837</v>
      </c>
    </row>
    <row r="1745" spans="1:8" x14ac:dyDescent="0.25">
      <c r="A1745" s="4" t="s">
        <v>8</v>
      </c>
      <c r="B1745" s="5">
        <v>43748</v>
      </c>
      <c r="C1745" s="3">
        <v>24</v>
      </c>
      <c r="D1745" s="3">
        <v>162</v>
      </c>
      <c r="E1745" s="3">
        <v>34692.765999999996</v>
      </c>
      <c r="F1745">
        <f>VLOOKUP(YEAR(B1745),'Frozen Customer Counts'!A:B,2,FALSE)</f>
        <v>946168</v>
      </c>
      <c r="G1745">
        <f t="shared" si="54"/>
        <v>3.6666602548384636E-2</v>
      </c>
      <c r="H1745">
        <f t="shared" si="55"/>
        <v>-3.3058889505397784</v>
      </c>
    </row>
    <row r="1746" spans="1:8" x14ac:dyDescent="0.25">
      <c r="A1746" s="4" t="s">
        <v>8</v>
      </c>
      <c r="B1746" s="5">
        <v>43749</v>
      </c>
      <c r="C1746" s="3">
        <v>33</v>
      </c>
      <c r="D1746" s="3">
        <v>2435</v>
      </c>
      <c r="E1746" s="3">
        <v>123969.857</v>
      </c>
      <c r="F1746">
        <f>VLOOKUP(YEAR(B1746),'Frozen Customer Counts'!A:B,2,FALSE)</f>
        <v>946168</v>
      </c>
      <c r="G1746">
        <f t="shared" si="54"/>
        <v>0.13102309209358171</v>
      </c>
      <c r="H1746">
        <f t="shared" si="55"/>
        <v>-2.0323816957921657</v>
      </c>
    </row>
    <row r="1747" spans="1:8" x14ac:dyDescent="0.25">
      <c r="A1747" s="4" t="s">
        <v>8</v>
      </c>
      <c r="B1747" s="5">
        <v>43750</v>
      </c>
      <c r="C1747" s="3">
        <v>21</v>
      </c>
      <c r="D1747" s="3">
        <v>2171</v>
      </c>
      <c r="E1747" s="3">
        <v>193409.31200000003</v>
      </c>
      <c r="F1747">
        <f>VLOOKUP(YEAR(B1747),'Frozen Customer Counts'!A:B,2,FALSE)</f>
        <v>946168</v>
      </c>
      <c r="G1747">
        <f t="shared" si="54"/>
        <v>0.20441328812642157</v>
      </c>
      <c r="H1747">
        <f t="shared" si="55"/>
        <v>-1.5876114123624356</v>
      </c>
    </row>
    <row r="1748" spans="1:8" x14ac:dyDescent="0.25">
      <c r="A1748" s="4" t="s">
        <v>8</v>
      </c>
      <c r="B1748" s="5">
        <v>43751</v>
      </c>
      <c r="C1748" s="3">
        <v>18</v>
      </c>
      <c r="D1748" s="3">
        <v>1049</v>
      </c>
      <c r="E1748" s="3">
        <v>292321.64000000007</v>
      </c>
      <c r="F1748">
        <f>VLOOKUP(YEAR(B1748),'Frozen Customer Counts'!A:B,2,FALSE)</f>
        <v>946168</v>
      </c>
      <c r="G1748">
        <f t="shared" si="54"/>
        <v>0.30895320915524521</v>
      </c>
      <c r="H1748">
        <f t="shared" si="55"/>
        <v>-1.1745654402326235</v>
      </c>
    </row>
    <row r="1749" spans="1:8" x14ac:dyDescent="0.25">
      <c r="A1749" s="4" t="s">
        <v>8</v>
      </c>
      <c r="B1749" s="5">
        <v>43752</v>
      </c>
      <c r="C1749" s="3">
        <v>24</v>
      </c>
      <c r="D1749" s="3">
        <v>280</v>
      </c>
      <c r="E1749" s="3">
        <v>56243.570000000007</v>
      </c>
      <c r="F1749">
        <f>VLOOKUP(YEAR(B1749),'Frozen Customer Counts'!A:B,2,FALSE)</f>
        <v>946168</v>
      </c>
      <c r="G1749">
        <f t="shared" si="54"/>
        <v>5.9443534340624507E-2</v>
      </c>
      <c r="H1749">
        <f t="shared" si="55"/>
        <v>-2.82272841969727</v>
      </c>
    </row>
    <row r="1750" spans="1:8" x14ac:dyDescent="0.25">
      <c r="A1750" s="4" t="s">
        <v>8</v>
      </c>
      <c r="B1750" s="5">
        <v>43753</v>
      </c>
      <c r="C1750" s="3">
        <v>27</v>
      </c>
      <c r="D1750" s="3">
        <v>281</v>
      </c>
      <c r="E1750" s="3">
        <v>32959.983</v>
      </c>
      <c r="F1750">
        <f>VLOOKUP(YEAR(B1750),'Frozen Customer Counts'!A:B,2,FALSE)</f>
        <v>946168</v>
      </c>
      <c r="G1750">
        <f t="shared" si="54"/>
        <v>3.4835233277811128E-2</v>
      </c>
      <c r="H1750">
        <f t="shared" si="55"/>
        <v>-3.3571259538722367</v>
      </c>
    </row>
    <row r="1751" spans="1:8" x14ac:dyDescent="0.25">
      <c r="A1751" s="4" t="s">
        <v>8</v>
      </c>
      <c r="B1751" s="5">
        <v>43754</v>
      </c>
      <c r="C1751" s="3">
        <v>17</v>
      </c>
      <c r="D1751" s="3">
        <v>1893</v>
      </c>
      <c r="E1751" s="3">
        <v>274710.717</v>
      </c>
      <c r="F1751">
        <f>VLOOKUP(YEAR(B1751),'Frozen Customer Counts'!A:B,2,FALSE)</f>
        <v>946168</v>
      </c>
      <c r="G1751">
        <f t="shared" si="54"/>
        <v>0.29034031694160023</v>
      </c>
      <c r="H1751">
        <f t="shared" si="55"/>
        <v>-1.2367015373272139</v>
      </c>
    </row>
    <row r="1752" spans="1:8" x14ac:dyDescent="0.25">
      <c r="A1752" s="4" t="s">
        <v>8</v>
      </c>
      <c r="B1752" s="5">
        <v>43755</v>
      </c>
      <c r="C1752" s="3">
        <v>39</v>
      </c>
      <c r="D1752" s="3">
        <v>1719</v>
      </c>
      <c r="E1752" s="3">
        <v>316387.45500000007</v>
      </c>
      <c r="F1752">
        <f>VLOOKUP(YEAR(B1752),'Frozen Customer Counts'!A:B,2,FALSE)</f>
        <v>946168</v>
      </c>
      <c r="G1752">
        <f t="shared" si="54"/>
        <v>0.33438824289132596</v>
      </c>
      <c r="H1752">
        <f t="shared" si="55"/>
        <v>-1.0954525572074814</v>
      </c>
    </row>
    <row r="1753" spans="1:8" x14ac:dyDescent="0.25">
      <c r="A1753" s="4" t="s">
        <v>8</v>
      </c>
      <c r="B1753" s="5">
        <v>43756</v>
      </c>
      <c r="C1753" s="3">
        <v>33</v>
      </c>
      <c r="D1753" s="3">
        <v>7361</v>
      </c>
      <c r="E1753" s="3">
        <v>995576.03800000006</v>
      </c>
      <c r="F1753">
        <f>VLOOKUP(YEAR(B1753),'Frozen Customer Counts'!A:B,2,FALSE)</f>
        <v>946168</v>
      </c>
      <c r="G1753">
        <f t="shared" si="54"/>
        <v>1.0522190963972573</v>
      </c>
      <c r="H1753">
        <f t="shared" si="55"/>
        <v>5.0901359168370373E-2</v>
      </c>
    </row>
    <row r="1754" spans="1:8" x14ac:dyDescent="0.25">
      <c r="A1754" s="4" t="s">
        <v>8</v>
      </c>
      <c r="B1754" s="5">
        <v>43757</v>
      </c>
      <c r="C1754" s="3">
        <v>32</v>
      </c>
      <c r="D1754" s="3">
        <v>4973</v>
      </c>
      <c r="E1754" s="3">
        <v>407773.89</v>
      </c>
      <c r="F1754">
        <f>VLOOKUP(YEAR(B1754),'Frozen Customer Counts'!A:B,2,FALSE)</f>
        <v>946168</v>
      </c>
      <c r="G1754">
        <f t="shared" si="54"/>
        <v>0.43097408705430751</v>
      </c>
      <c r="H1754">
        <f t="shared" si="55"/>
        <v>-0.84170731352967398</v>
      </c>
    </row>
    <row r="1755" spans="1:8" x14ac:dyDescent="0.25">
      <c r="A1755" s="4" t="s">
        <v>8</v>
      </c>
      <c r="B1755" s="5">
        <v>43758</v>
      </c>
      <c r="C1755" s="3">
        <v>26</v>
      </c>
      <c r="D1755" s="3">
        <v>7054</v>
      </c>
      <c r="E1755" s="3">
        <v>562352.02799999993</v>
      </c>
      <c r="F1755">
        <f>VLOOKUP(YEAR(B1755),'Frozen Customer Counts'!A:B,2,FALSE)</f>
        <v>946168</v>
      </c>
      <c r="G1755">
        <f t="shared" si="54"/>
        <v>0.5943469109079994</v>
      </c>
      <c r="H1755">
        <f t="shared" si="55"/>
        <v>-0.52029210499813561</v>
      </c>
    </row>
    <row r="1756" spans="1:8" x14ac:dyDescent="0.25">
      <c r="A1756" s="4" t="s">
        <v>8</v>
      </c>
      <c r="B1756" s="5">
        <v>43759</v>
      </c>
      <c r="C1756" s="3">
        <v>24</v>
      </c>
      <c r="D1756" s="3">
        <v>743</v>
      </c>
      <c r="E1756" s="3">
        <v>85769.849999999991</v>
      </c>
      <c r="F1756">
        <f>VLOOKUP(YEAR(B1756),'Frozen Customer Counts'!A:B,2,FALSE)</f>
        <v>946168</v>
      </c>
      <c r="G1756">
        <f t="shared" si="54"/>
        <v>9.0649704914983378E-2</v>
      </c>
      <c r="H1756">
        <f t="shared" si="55"/>
        <v>-2.4007525969991139</v>
      </c>
    </row>
    <row r="1757" spans="1:8" x14ac:dyDescent="0.25">
      <c r="A1757" s="4" t="s">
        <v>8</v>
      </c>
      <c r="B1757" s="5">
        <v>43760</v>
      </c>
      <c r="C1757" s="3">
        <v>16</v>
      </c>
      <c r="D1757" s="3">
        <v>332</v>
      </c>
      <c r="E1757" s="3">
        <v>70534.890999999974</v>
      </c>
      <c r="F1757">
        <f>VLOOKUP(YEAR(B1757),'Frozen Customer Counts'!A:B,2,FALSE)</f>
        <v>946168</v>
      </c>
      <c r="G1757">
        <f t="shared" si="54"/>
        <v>7.4547956599673601E-2</v>
      </c>
      <c r="H1757">
        <f t="shared" si="55"/>
        <v>-2.5963126479435092</v>
      </c>
    </row>
    <row r="1758" spans="1:8" x14ac:dyDescent="0.25">
      <c r="A1758" s="4" t="s">
        <v>8</v>
      </c>
      <c r="B1758" s="5">
        <v>43761</v>
      </c>
      <c r="C1758" s="3">
        <v>22</v>
      </c>
      <c r="D1758" s="3">
        <v>312</v>
      </c>
      <c r="E1758" s="3">
        <v>72532.970000000016</v>
      </c>
      <c r="F1758">
        <f>VLOOKUP(YEAR(B1758),'Frozen Customer Counts'!A:B,2,FALSE)</f>
        <v>946168</v>
      </c>
      <c r="G1758">
        <f t="shared" si="54"/>
        <v>7.6659715822137306E-2</v>
      </c>
      <c r="H1758">
        <f t="shared" si="55"/>
        <v>-2.5683789260267202</v>
      </c>
    </row>
    <row r="1759" spans="1:8" x14ac:dyDescent="0.25">
      <c r="A1759" s="4" t="s">
        <v>8</v>
      </c>
      <c r="B1759" s="5">
        <v>43762</v>
      </c>
      <c r="C1759" s="3">
        <v>22</v>
      </c>
      <c r="D1759" s="3">
        <v>595</v>
      </c>
      <c r="E1759" s="3">
        <v>47920.320999999996</v>
      </c>
      <c r="F1759">
        <f>VLOOKUP(YEAR(B1759),'Frozen Customer Counts'!A:B,2,FALSE)</f>
        <v>946168</v>
      </c>
      <c r="G1759">
        <f t="shared" si="54"/>
        <v>5.0646736097606337E-2</v>
      </c>
      <c r="H1759">
        <f t="shared" si="55"/>
        <v>-2.9828804906874771</v>
      </c>
    </row>
    <row r="1760" spans="1:8" x14ac:dyDescent="0.25">
      <c r="A1760" s="4" t="s">
        <v>8</v>
      </c>
      <c r="B1760" s="5">
        <v>43763</v>
      </c>
      <c r="C1760" s="3">
        <v>16</v>
      </c>
      <c r="D1760" s="3">
        <v>156</v>
      </c>
      <c r="E1760" s="3">
        <v>79490.717000000004</v>
      </c>
      <c r="F1760">
        <f>VLOOKUP(YEAR(B1760),'Frozen Customer Counts'!A:B,2,FALSE)</f>
        <v>946168</v>
      </c>
      <c r="G1760">
        <f t="shared" si="54"/>
        <v>8.4013322158432754E-2</v>
      </c>
      <c r="H1760">
        <f t="shared" si="55"/>
        <v>-2.4767798955898184</v>
      </c>
    </row>
    <row r="1761" spans="1:8" x14ac:dyDescent="0.25">
      <c r="A1761" s="4" t="s">
        <v>8</v>
      </c>
      <c r="B1761" s="5">
        <v>43764</v>
      </c>
      <c r="C1761" s="3">
        <v>20</v>
      </c>
      <c r="D1761" s="3">
        <v>253</v>
      </c>
      <c r="E1761" s="3">
        <v>39110.747000000003</v>
      </c>
      <c r="F1761">
        <f>VLOOKUP(YEAR(B1761),'Frozen Customer Counts'!A:B,2,FALSE)</f>
        <v>946168</v>
      </c>
      <c r="G1761">
        <f t="shared" si="54"/>
        <v>4.1335943511088942E-2</v>
      </c>
      <c r="H1761">
        <f t="shared" si="55"/>
        <v>-3.186022854577224</v>
      </c>
    </row>
    <row r="1762" spans="1:8" x14ac:dyDescent="0.25">
      <c r="A1762" s="4" t="s">
        <v>8</v>
      </c>
      <c r="B1762" s="5">
        <v>43765</v>
      </c>
      <c r="C1762" s="3">
        <v>10</v>
      </c>
      <c r="D1762" s="3">
        <v>487</v>
      </c>
      <c r="E1762" s="3">
        <v>94778.818000000014</v>
      </c>
      <c r="F1762">
        <f>VLOOKUP(YEAR(B1762),'Frozen Customer Counts'!A:B,2,FALSE)</f>
        <v>946168</v>
      </c>
      <c r="G1762">
        <f t="shared" si="54"/>
        <v>0.10017123597500657</v>
      </c>
      <c r="H1762">
        <f t="shared" si="55"/>
        <v>-2.3008741976604368</v>
      </c>
    </row>
    <row r="1763" spans="1:8" x14ac:dyDescent="0.25">
      <c r="A1763" s="4" t="s">
        <v>8</v>
      </c>
      <c r="B1763" s="5">
        <v>43766</v>
      </c>
      <c r="C1763" s="3">
        <v>22</v>
      </c>
      <c r="D1763" s="3">
        <v>2300</v>
      </c>
      <c r="E1763" s="3">
        <v>156724.15100000004</v>
      </c>
      <c r="F1763">
        <f>VLOOKUP(YEAR(B1763),'Frozen Customer Counts'!A:B,2,FALSE)</f>
        <v>946168</v>
      </c>
      <c r="G1763">
        <f t="shared" si="54"/>
        <v>0.16564093374538141</v>
      </c>
      <c r="H1763">
        <f t="shared" si="55"/>
        <v>-1.7979328831232348</v>
      </c>
    </row>
    <row r="1764" spans="1:8" x14ac:dyDescent="0.25">
      <c r="A1764" s="4" t="s">
        <v>8</v>
      </c>
      <c r="B1764" s="5">
        <v>43767</v>
      </c>
      <c r="C1764" s="3">
        <v>28</v>
      </c>
      <c r="D1764" s="3">
        <v>2060</v>
      </c>
      <c r="E1764" s="3">
        <v>312601.598</v>
      </c>
      <c r="F1764">
        <f>VLOOKUP(YEAR(B1764),'Frozen Customer Counts'!A:B,2,FALSE)</f>
        <v>946168</v>
      </c>
      <c r="G1764">
        <f t="shared" si="54"/>
        <v>0.33038699047103687</v>
      </c>
      <c r="H1764">
        <f t="shared" si="55"/>
        <v>-1.1074906131981941</v>
      </c>
    </row>
    <row r="1765" spans="1:8" x14ac:dyDescent="0.25">
      <c r="A1765" s="4" t="s">
        <v>8</v>
      </c>
      <c r="B1765" s="5">
        <v>43768</v>
      </c>
      <c r="C1765" s="3">
        <v>27</v>
      </c>
      <c r="D1765" s="3">
        <v>1687</v>
      </c>
      <c r="E1765" s="3">
        <v>308575.01499999996</v>
      </c>
      <c r="F1765">
        <f>VLOOKUP(YEAR(B1765),'Frozen Customer Counts'!A:B,2,FALSE)</f>
        <v>946168</v>
      </c>
      <c r="G1765">
        <f t="shared" si="54"/>
        <v>0.32613131600307765</v>
      </c>
      <c r="H1765">
        <f t="shared" si="55"/>
        <v>-1.1204551688961362</v>
      </c>
    </row>
    <row r="1766" spans="1:8" x14ac:dyDescent="0.25">
      <c r="A1766" s="4" t="s">
        <v>8</v>
      </c>
      <c r="B1766" s="5">
        <v>43769</v>
      </c>
      <c r="C1766" s="3">
        <v>15</v>
      </c>
      <c r="D1766" s="3">
        <v>1468</v>
      </c>
      <c r="E1766" s="3">
        <v>249838.74200000003</v>
      </c>
      <c r="F1766">
        <f>VLOOKUP(YEAR(B1766),'Frozen Customer Counts'!A:B,2,FALSE)</f>
        <v>946168</v>
      </c>
      <c r="G1766">
        <f t="shared" si="54"/>
        <v>0.2640532569268883</v>
      </c>
      <c r="H1766">
        <f t="shared" si="55"/>
        <v>-1.3316044653970716</v>
      </c>
    </row>
    <row r="1767" spans="1:8" x14ac:dyDescent="0.25">
      <c r="A1767" s="4" t="s">
        <v>8</v>
      </c>
      <c r="B1767" s="5">
        <v>43770</v>
      </c>
      <c r="C1767" s="3">
        <v>20</v>
      </c>
      <c r="D1767" s="3">
        <v>2351</v>
      </c>
      <c r="E1767" s="3">
        <v>89914.815999999992</v>
      </c>
      <c r="F1767">
        <f>VLOOKUP(YEAR(B1767),'Frozen Customer Counts'!A:B,2,FALSE)</f>
        <v>946168</v>
      </c>
      <c r="G1767">
        <f t="shared" si="54"/>
        <v>9.5030497755155527E-2</v>
      </c>
      <c r="H1767">
        <f t="shared" si="55"/>
        <v>-2.3535574098987433</v>
      </c>
    </row>
    <row r="1768" spans="1:8" x14ac:dyDescent="0.25">
      <c r="A1768" s="4" t="s">
        <v>8</v>
      </c>
      <c r="B1768" s="5">
        <v>43771</v>
      </c>
      <c r="C1768" s="3">
        <v>11</v>
      </c>
      <c r="D1768" s="3">
        <v>289</v>
      </c>
      <c r="E1768" s="3">
        <v>50784.467000000004</v>
      </c>
      <c r="F1768">
        <f>VLOOKUP(YEAR(B1768),'Frozen Customer Counts'!A:B,2,FALSE)</f>
        <v>946168</v>
      </c>
      <c r="G1768">
        <f t="shared" si="54"/>
        <v>5.3673836993007588E-2</v>
      </c>
      <c r="H1768">
        <f t="shared" si="55"/>
        <v>-2.9248296030252545</v>
      </c>
    </row>
    <row r="1769" spans="1:8" x14ac:dyDescent="0.25">
      <c r="A1769" s="4" t="s">
        <v>8</v>
      </c>
      <c r="B1769" s="5">
        <v>43772</v>
      </c>
      <c r="C1769" s="3">
        <v>15</v>
      </c>
      <c r="D1769" s="3">
        <v>365</v>
      </c>
      <c r="E1769" s="3">
        <v>34292.351000000002</v>
      </c>
      <c r="F1769">
        <f>VLOOKUP(YEAR(B1769),'Frozen Customer Counts'!A:B,2,FALSE)</f>
        <v>946168</v>
      </c>
      <c r="G1769">
        <f t="shared" si="54"/>
        <v>3.6243406033600802E-2</v>
      </c>
      <c r="H1769">
        <f t="shared" si="55"/>
        <v>-3.3174978167490807</v>
      </c>
    </row>
    <row r="1770" spans="1:8" x14ac:dyDescent="0.25">
      <c r="A1770" s="4" t="s">
        <v>8</v>
      </c>
      <c r="B1770" s="5">
        <v>43773</v>
      </c>
      <c r="C1770" s="3">
        <v>28</v>
      </c>
      <c r="D1770" s="3">
        <v>3083</v>
      </c>
      <c r="E1770" s="3">
        <v>183704.81999999998</v>
      </c>
      <c r="F1770">
        <f>VLOOKUP(YEAR(B1770),'Frozen Customer Counts'!A:B,2,FALSE)</f>
        <v>946168</v>
      </c>
      <c r="G1770">
        <f t="shared" si="54"/>
        <v>0.19415666139628479</v>
      </c>
      <c r="H1770">
        <f t="shared" si="55"/>
        <v>-1.6390899128275909</v>
      </c>
    </row>
    <row r="1771" spans="1:8" x14ac:dyDescent="0.25">
      <c r="A1771" s="4" t="s">
        <v>8</v>
      </c>
      <c r="B1771" s="5">
        <v>43774</v>
      </c>
      <c r="C1771" s="3">
        <v>26</v>
      </c>
      <c r="D1771" s="3">
        <v>5344</v>
      </c>
      <c r="E1771" s="3">
        <v>816878.36800000025</v>
      </c>
      <c r="F1771">
        <f>VLOOKUP(YEAR(B1771),'Frozen Customer Counts'!A:B,2,FALSE)</f>
        <v>946168</v>
      </c>
      <c r="G1771">
        <f t="shared" si="54"/>
        <v>0.86335446559173445</v>
      </c>
      <c r="H1771">
        <f t="shared" si="55"/>
        <v>-0.14692993573684937</v>
      </c>
    </row>
    <row r="1772" spans="1:8" x14ac:dyDescent="0.25">
      <c r="A1772" s="4" t="s">
        <v>8</v>
      </c>
      <c r="B1772" s="5">
        <v>43775</v>
      </c>
      <c r="C1772" s="3">
        <v>23</v>
      </c>
      <c r="D1772" s="3">
        <v>3667</v>
      </c>
      <c r="E1772" s="3">
        <v>209576.318</v>
      </c>
      <c r="F1772">
        <f>VLOOKUP(YEAR(B1772),'Frozen Customer Counts'!A:B,2,FALSE)</f>
        <v>946168</v>
      </c>
      <c r="G1772">
        <f t="shared" si="54"/>
        <v>0.22150011203084441</v>
      </c>
      <c r="H1772">
        <f t="shared" si="55"/>
        <v>-1.5073321837144813</v>
      </c>
    </row>
    <row r="1773" spans="1:8" x14ac:dyDescent="0.25">
      <c r="A1773" s="4" t="s">
        <v>8</v>
      </c>
      <c r="B1773" s="5">
        <v>43776</v>
      </c>
      <c r="C1773" s="3">
        <v>22</v>
      </c>
      <c r="D1773" s="3">
        <v>6944</v>
      </c>
      <c r="E1773" s="3">
        <v>1099414.9400000002</v>
      </c>
      <c r="F1773">
        <f>VLOOKUP(YEAR(B1773),'Frozen Customer Counts'!A:B,2,FALSE)</f>
        <v>946168</v>
      </c>
      <c r="G1773">
        <f t="shared" si="54"/>
        <v>1.16196588766477</v>
      </c>
      <c r="H1773">
        <f t="shared" si="55"/>
        <v>0.15011330142804105</v>
      </c>
    </row>
    <row r="1774" spans="1:8" x14ac:dyDescent="0.25">
      <c r="A1774" s="4" t="s">
        <v>8</v>
      </c>
      <c r="B1774" s="5">
        <v>43777</v>
      </c>
      <c r="C1774" s="3">
        <v>17</v>
      </c>
      <c r="D1774" s="3">
        <v>242</v>
      </c>
      <c r="E1774" s="3">
        <v>50180.200000000012</v>
      </c>
      <c r="F1774">
        <f>VLOOKUP(YEAR(B1774),'Frozen Customer Counts'!A:B,2,FALSE)</f>
        <v>946168</v>
      </c>
      <c r="G1774">
        <f t="shared" si="54"/>
        <v>5.3035190367883941E-2</v>
      </c>
      <c r="H1774">
        <f t="shared" si="55"/>
        <v>-2.9367996165546879</v>
      </c>
    </row>
    <row r="1775" spans="1:8" x14ac:dyDescent="0.25">
      <c r="A1775" s="4" t="s">
        <v>8</v>
      </c>
      <c r="B1775" s="5">
        <v>43778</v>
      </c>
      <c r="C1775" s="3">
        <v>17</v>
      </c>
      <c r="D1775" s="3">
        <v>629</v>
      </c>
      <c r="E1775" s="3">
        <v>50708.232999999993</v>
      </c>
      <c r="F1775">
        <f>VLOOKUP(YEAR(B1775),'Frozen Customer Counts'!A:B,2,FALSE)</f>
        <v>946168</v>
      </c>
      <c r="G1775">
        <f t="shared" si="54"/>
        <v>5.3593265677976842E-2</v>
      </c>
      <c r="H1775">
        <f t="shared" si="55"/>
        <v>-2.926331859135042</v>
      </c>
    </row>
    <row r="1776" spans="1:8" x14ac:dyDescent="0.25">
      <c r="A1776" s="4" t="s">
        <v>8</v>
      </c>
      <c r="B1776" s="5">
        <v>43779</v>
      </c>
      <c r="C1776" s="3">
        <v>11</v>
      </c>
      <c r="D1776" s="3">
        <v>35</v>
      </c>
      <c r="E1776" s="3">
        <v>5315.5829999999996</v>
      </c>
      <c r="F1776">
        <f>VLOOKUP(YEAR(B1776),'Frozen Customer Counts'!A:B,2,FALSE)</f>
        <v>946168</v>
      </c>
      <c r="G1776">
        <f t="shared" si="54"/>
        <v>5.6180118118558222E-3</v>
      </c>
      <c r="H1776">
        <f t="shared" si="55"/>
        <v>-5.1817774478003686</v>
      </c>
    </row>
    <row r="1777" spans="1:8" x14ac:dyDescent="0.25">
      <c r="A1777" s="4" t="s">
        <v>8</v>
      </c>
      <c r="B1777" s="5">
        <v>43780</v>
      </c>
      <c r="C1777" s="3">
        <v>16</v>
      </c>
      <c r="D1777" s="3">
        <v>96</v>
      </c>
      <c r="E1777" s="3">
        <v>15082.988000000001</v>
      </c>
      <c r="F1777">
        <f>VLOOKUP(YEAR(B1777),'Frozen Customer Counts'!A:B,2,FALSE)</f>
        <v>946168</v>
      </c>
      <c r="G1777">
        <f t="shared" si="54"/>
        <v>1.5941130961943335E-2</v>
      </c>
      <c r="H1777">
        <f t="shared" si="55"/>
        <v>-4.1388526569485693</v>
      </c>
    </row>
    <row r="1778" spans="1:8" x14ac:dyDescent="0.25">
      <c r="A1778" s="4" t="s">
        <v>8</v>
      </c>
      <c r="B1778" s="5">
        <v>43781</v>
      </c>
      <c r="C1778" s="3">
        <v>20</v>
      </c>
      <c r="D1778" s="3">
        <v>168</v>
      </c>
      <c r="E1778" s="3">
        <v>37830.784999999996</v>
      </c>
      <c r="F1778">
        <f>VLOOKUP(YEAR(B1778),'Frozen Customer Counts'!A:B,2,FALSE)</f>
        <v>946168</v>
      </c>
      <c r="G1778">
        <f t="shared" si="54"/>
        <v>3.9983158382020947E-2</v>
      </c>
      <c r="H1778">
        <f t="shared" si="55"/>
        <v>-3.2192969539800949</v>
      </c>
    </row>
    <row r="1779" spans="1:8" x14ac:dyDescent="0.25">
      <c r="A1779" s="4" t="s">
        <v>8</v>
      </c>
      <c r="B1779" s="5">
        <v>43782</v>
      </c>
      <c r="C1779" s="3">
        <v>16</v>
      </c>
      <c r="D1779" s="3">
        <v>848</v>
      </c>
      <c r="E1779" s="3">
        <v>105768.496</v>
      </c>
      <c r="F1779">
        <f>VLOOKUP(YEAR(B1779),'Frozen Customer Counts'!A:B,2,FALSE)</f>
        <v>946168</v>
      </c>
      <c r="G1779">
        <f t="shared" si="54"/>
        <v>0.11178616905243044</v>
      </c>
      <c r="H1779">
        <f t="shared" si="55"/>
        <v>-2.1911674374307615</v>
      </c>
    </row>
    <row r="1780" spans="1:8" x14ac:dyDescent="0.25">
      <c r="A1780" s="4" t="s">
        <v>8</v>
      </c>
      <c r="B1780" s="5">
        <v>43783</v>
      </c>
      <c r="C1780" s="3">
        <v>10</v>
      </c>
      <c r="D1780" s="3">
        <v>188</v>
      </c>
      <c r="E1780" s="3">
        <v>35335.665999999997</v>
      </c>
      <c r="F1780">
        <f>VLOOKUP(YEAR(B1780),'Frozen Customer Counts'!A:B,2,FALSE)</f>
        <v>946168</v>
      </c>
      <c r="G1780">
        <f t="shared" si="54"/>
        <v>3.7346080188719127E-2</v>
      </c>
      <c r="H1780">
        <f t="shared" si="55"/>
        <v>-3.2875273210039433</v>
      </c>
    </row>
    <row r="1781" spans="1:8" x14ac:dyDescent="0.25">
      <c r="A1781" s="4" t="s">
        <v>8</v>
      </c>
      <c r="B1781" s="5">
        <v>43784</v>
      </c>
      <c r="C1781" s="3">
        <v>22</v>
      </c>
      <c r="D1781" s="3">
        <v>747</v>
      </c>
      <c r="E1781" s="3">
        <v>184903.18</v>
      </c>
      <c r="F1781">
        <f>VLOOKUP(YEAR(B1781),'Frozen Customer Counts'!A:B,2,FALSE)</f>
        <v>946168</v>
      </c>
      <c r="G1781">
        <f t="shared" si="54"/>
        <v>0.19542320179925762</v>
      </c>
      <c r="H1781">
        <f t="shared" si="55"/>
        <v>-1.632587806405821</v>
      </c>
    </row>
    <row r="1782" spans="1:8" x14ac:dyDescent="0.25">
      <c r="A1782" s="4" t="s">
        <v>8</v>
      </c>
      <c r="B1782" s="5">
        <v>43785</v>
      </c>
      <c r="C1782" s="3">
        <v>19</v>
      </c>
      <c r="D1782" s="3">
        <v>837</v>
      </c>
      <c r="E1782" s="3">
        <v>178227.10300000003</v>
      </c>
      <c r="F1782">
        <f>VLOOKUP(YEAR(B1782),'Frozen Customer Counts'!A:B,2,FALSE)</f>
        <v>946168</v>
      </c>
      <c r="G1782">
        <f t="shared" si="54"/>
        <v>0.18836729100963046</v>
      </c>
      <c r="H1782">
        <f t="shared" si="55"/>
        <v>-1.6693615465111979</v>
      </c>
    </row>
    <row r="1783" spans="1:8" x14ac:dyDescent="0.25">
      <c r="A1783" s="4" t="s">
        <v>8</v>
      </c>
      <c r="B1783" s="5">
        <v>43786</v>
      </c>
      <c r="C1783" s="3">
        <v>4</v>
      </c>
      <c r="D1783" s="3">
        <v>49</v>
      </c>
      <c r="E1783" s="3">
        <v>4811.9000000000005</v>
      </c>
      <c r="F1783">
        <f>VLOOKUP(YEAR(B1783),'Frozen Customer Counts'!A:B,2,FALSE)</f>
        <v>946168</v>
      </c>
      <c r="G1783">
        <f t="shared" si="54"/>
        <v>5.0856718891359679E-3</v>
      </c>
      <c r="H1783">
        <f t="shared" si="55"/>
        <v>-5.2813281266200622</v>
      </c>
    </row>
    <row r="1784" spans="1:8" x14ac:dyDescent="0.25">
      <c r="A1784" s="4" t="s">
        <v>8</v>
      </c>
      <c r="B1784" s="5">
        <v>43787</v>
      </c>
      <c r="C1784" s="3">
        <v>18</v>
      </c>
      <c r="D1784" s="3">
        <v>111</v>
      </c>
      <c r="E1784" s="3">
        <v>14566.366000000002</v>
      </c>
      <c r="F1784">
        <f>VLOOKUP(YEAR(B1784),'Frozen Customer Counts'!A:B,2,FALSE)</f>
        <v>946168</v>
      </c>
      <c r="G1784">
        <f t="shared" si="54"/>
        <v>1.539511587794134E-2</v>
      </c>
      <c r="H1784">
        <f t="shared" si="55"/>
        <v>-4.1737049706485294</v>
      </c>
    </row>
    <row r="1785" spans="1:8" x14ac:dyDescent="0.25">
      <c r="A1785" s="4" t="s">
        <v>8</v>
      </c>
      <c r="B1785" s="5">
        <v>43788</v>
      </c>
      <c r="C1785" s="3">
        <v>23</v>
      </c>
      <c r="D1785" s="3">
        <v>566</v>
      </c>
      <c r="E1785" s="3">
        <v>85908.629000000015</v>
      </c>
      <c r="F1785">
        <f>VLOOKUP(YEAR(B1785),'Frozen Customer Counts'!A:B,2,FALSE)</f>
        <v>946168</v>
      </c>
      <c r="G1785">
        <f t="shared" si="54"/>
        <v>9.0796379712693748E-2</v>
      </c>
      <c r="H1785">
        <f t="shared" si="55"/>
        <v>-2.3991358651753347</v>
      </c>
    </row>
    <row r="1786" spans="1:8" x14ac:dyDescent="0.25">
      <c r="A1786" s="4" t="s">
        <v>8</v>
      </c>
      <c r="B1786" s="5">
        <v>43789</v>
      </c>
      <c r="C1786" s="3">
        <v>62</v>
      </c>
      <c r="D1786" s="3">
        <v>9231</v>
      </c>
      <c r="E1786" s="3">
        <v>1012711.4329999996</v>
      </c>
      <c r="F1786">
        <f>VLOOKUP(YEAR(B1786),'Frozen Customer Counts'!A:B,2,FALSE)</f>
        <v>946168</v>
      </c>
      <c r="G1786">
        <f t="shared" si="54"/>
        <v>1.0703294055601116</v>
      </c>
      <c r="H1786">
        <f t="shared" si="55"/>
        <v>6.796645675963911E-2</v>
      </c>
    </row>
    <row r="1787" spans="1:8" x14ac:dyDescent="0.25">
      <c r="A1787" s="4" t="s">
        <v>8</v>
      </c>
      <c r="B1787" s="5">
        <v>43790</v>
      </c>
      <c r="C1787" s="3">
        <v>46</v>
      </c>
      <c r="D1787" s="3">
        <v>3856</v>
      </c>
      <c r="E1787" s="3">
        <v>343662.95799999987</v>
      </c>
      <c r="F1787">
        <f>VLOOKUP(YEAR(B1787),'Frozen Customer Counts'!A:B,2,FALSE)</f>
        <v>946168</v>
      </c>
      <c r="G1787">
        <f t="shared" si="54"/>
        <v>0.3632155790515002</v>
      </c>
      <c r="H1787">
        <f t="shared" si="55"/>
        <v>-1.0127587393106516</v>
      </c>
    </row>
    <row r="1788" spans="1:8" x14ac:dyDescent="0.25">
      <c r="A1788" s="4" t="s">
        <v>8</v>
      </c>
      <c r="B1788" s="5">
        <v>43791</v>
      </c>
      <c r="C1788" s="3">
        <v>20</v>
      </c>
      <c r="D1788" s="3">
        <v>462</v>
      </c>
      <c r="E1788" s="3">
        <v>48072.843000000008</v>
      </c>
      <c r="F1788">
        <f>VLOOKUP(YEAR(B1788),'Frozen Customer Counts'!A:B,2,FALSE)</f>
        <v>946168</v>
      </c>
      <c r="G1788">
        <f t="shared" si="54"/>
        <v>5.0807935799984792E-2</v>
      </c>
      <c r="H1788">
        <f t="shared" si="55"/>
        <v>-2.9797027200630994</v>
      </c>
    </row>
    <row r="1789" spans="1:8" x14ac:dyDescent="0.25">
      <c r="A1789" s="4" t="s">
        <v>8</v>
      </c>
      <c r="B1789" s="5">
        <v>43792</v>
      </c>
      <c r="C1789" s="3">
        <v>9</v>
      </c>
      <c r="D1789" s="3">
        <v>734</v>
      </c>
      <c r="E1789" s="3">
        <v>56395.817000000003</v>
      </c>
      <c r="F1789">
        <f>VLOOKUP(YEAR(B1789),'Frozen Customer Counts'!A:B,2,FALSE)</f>
        <v>946168</v>
      </c>
      <c r="G1789">
        <f t="shared" si="54"/>
        <v>5.9604443396944311E-2</v>
      </c>
      <c r="H1789">
        <f t="shared" si="55"/>
        <v>-2.8200251540498122</v>
      </c>
    </row>
    <row r="1790" spans="1:8" x14ac:dyDescent="0.25">
      <c r="A1790" s="4" t="s">
        <v>8</v>
      </c>
      <c r="B1790" s="5">
        <v>43793</v>
      </c>
      <c r="C1790" s="3">
        <v>9</v>
      </c>
      <c r="D1790" s="3">
        <v>84</v>
      </c>
      <c r="E1790" s="3">
        <v>8134.6840000000002</v>
      </c>
      <c r="F1790">
        <f>VLOOKUP(YEAR(B1790),'Frozen Customer Counts'!A:B,2,FALSE)</f>
        <v>946168</v>
      </c>
      <c r="G1790">
        <f t="shared" si="54"/>
        <v>8.5975048828537855E-3</v>
      </c>
      <c r="H1790">
        <f t="shared" si="55"/>
        <v>-4.7562832477192201</v>
      </c>
    </row>
    <row r="1791" spans="1:8" x14ac:dyDescent="0.25">
      <c r="A1791" s="4" t="s">
        <v>8</v>
      </c>
      <c r="B1791" s="5">
        <v>43794</v>
      </c>
      <c r="C1791" s="3">
        <v>38</v>
      </c>
      <c r="D1791" s="3">
        <v>3442</v>
      </c>
      <c r="E1791" s="3">
        <v>195316.70399999997</v>
      </c>
      <c r="F1791">
        <f>VLOOKUP(YEAR(B1791),'Frozen Customer Counts'!A:B,2,FALSE)</f>
        <v>946168</v>
      </c>
      <c r="G1791">
        <f t="shared" si="54"/>
        <v>0.20642920073390769</v>
      </c>
      <c r="H1791">
        <f t="shared" si="55"/>
        <v>-1.5777977789576034</v>
      </c>
    </row>
    <row r="1792" spans="1:8" x14ac:dyDescent="0.25">
      <c r="A1792" s="4" t="s">
        <v>8</v>
      </c>
      <c r="B1792" s="5">
        <v>43795</v>
      </c>
      <c r="C1792" s="3">
        <v>22</v>
      </c>
      <c r="D1792" s="3">
        <v>2507</v>
      </c>
      <c r="E1792" s="3">
        <v>156190.48399999997</v>
      </c>
      <c r="F1792">
        <f>VLOOKUP(YEAR(B1792),'Frozen Customer Counts'!A:B,2,FALSE)</f>
        <v>946168</v>
      </c>
      <c r="G1792">
        <f t="shared" si="54"/>
        <v>0.1650769038902182</v>
      </c>
      <c r="H1792">
        <f t="shared" si="55"/>
        <v>-1.8013438294819106</v>
      </c>
    </row>
    <row r="1793" spans="1:8" x14ac:dyDescent="0.25">
      <c r="A1793" s="4" t="s">
        <v>8</v>
      </c>
      <c r="B1793" s="5">
        <v>43796</v>
      </c>
      <c r="C1793" s="3">
        <v>50</v>
      </c>
      <c r="D1793" s="3">
        <v>2226</v>
      </c>
      <c r="E1793" s="3">
        <v>517759.03899999999</v>
      </c>
      <c r="F1793">
        <f>VLOOKUP(YEAR(B1793),'Frozen Customer Counts'!A:B,2,FALSE)</f>
        <v>946168</v>
      </c>
      <c r="G1793">
        <f t="shared" si="54"/>
        <v>0.5472168145614732</v>
      </c>
      <c r="H1793">
        <f t="shared" si="55"/>
        <v>-0.60291018478063751</v>
      </c>
    </row>
    <row r="1794" spans="1:8" x14ac:dyDescent="0.25">
      <c r="A1794" s="4" t="s">
        <v>8</v>
      </c>
      <c r="B1794" s="5">
        <v>43797</v>
      </c>
      <c r="C1794" s="3">
        <v>157</v>
      </c>
      <c r="D1794" s="3">
        <v>18612</v>
      </c>
      <c r="E1794" s="3">
        <v>3789611.9839999997</v>
      </c>
      <c r="F1794">
        <f>VLOOKUP(YEAR(B1794),'Frozen Customer Counts'!A:B,2,FALSE)</f>
        <v>946168</v>
      </c>
      <c r="G1794">
        <f t="shared" si="54"/>
        <v>4.0052210431974027</v>
      </c>
      <c r="H1794">
        <f t="shared" si="55"/>
        <v>1.3875987708068993</v>
      </c>
    </row>
    <row r="1795" spans="1:8" x14ac:dyDescent="0.25">
      <c r="A1795" s="4" t="s">
        <v>8</v>
      </c>
      <c r="B1795" s="5">
        <v>43798</v>
      </c>
      <c r="C1795" s="3">
        <v>65</v>
      </c>
      <c r="D1795" s="3">
        <v>3809</v>
      </c>
      <c r="E1795" s="3">
        <v>690078.7420000002</v>
      </c>
      <c r="F1795">
        <f>VLOOKUP(YEAR(B1795),'Frozen Customer Counts'!A:B,2,FALSE)</f>
        <v>946168</v>
      </c>
      <c r="G1795">
        <f t="shared" ref="G1795:G1827" si="56">E1795/F1795</f>
        <v>0.72934060547386959</v>
      </c>
      <c r="H1795">
        <f t="shared" ref="H1795:H1827" si="57">LN(G1795)</f>
        <v>-0.31561443321585009</v>
      </c>
    </row>
    <row r="1796" spans="1:8" x14ac:dyDescent="0.25">
      <c r="A1796" s="4" t="s">
        <v>8</v>
      </c>
      <c r="B1796" s="5">
        <v>43799</v>
      </c>
      <c r="C1796" s="3">
        <v>28</v>
      </c>
      <c r="D1796" s="3">
        <v>2059</v>
      </c>
      <c r="E1796" s="3">
        <v>364546.22699999996</v>
      </c>
      <c r="F1796">
        <f>VLOOKUP(YEAR(B1796),'Frozen Customer Counts'!A:B,2,FALSE)</f>
        <v>946168</v>
      </c>
      <c r="G1796">
        <f t="shared" si="56"/>
        <v>0.38528699660102639</v>
      </c>
      <c r="H1796">
        <f t="shared" si="57"/>
        <v>-0.95376677668405807</v>
      </c>
    </row>
    <row r="1797" spans="1:8" x14ac:dyDescent="0.25">
      <c r="A1797" s="4" t="s">
        <v>8</v>
      </c>
      <c r="B1797" s="5">
        <v>43800</v>
      </c>
      <c r="C1797" s="3">
        <v>25</v>
      </c>
      <c r="D1797" s="3">
        <v>308</v>
      </c>
      <c r="E1797" s="3">
        <v>57612.365999999995</v>
      </c>
      <c r="F1797">
        <f>VLOOKUP(YEAR(B1797),'Frozen Customer Counts'!A:B,2,FALSE)</f>
        <v>946168</v>
      </c>
      <c r="G1797">
        <f t="shared" si="56"/>
        <v>6.0890207658682173E-2</v>
      </c>
      <c r="H1797">
        <f t="shared" si="57"/>
        <v>-2.7986829109768938</v>
      </c>
    </row>
    <row r="1798" spans="1:8" x14ac:dyDescent="0.25">
      <c r="A1798" s="4" t="s">
        <v>8</v>
      </c>
      <c r="B1798" s="5">
        <v>43801</v>
      </c>
      <c r="C1798" s="3">
        <v>43</v>
      </c>
      <c r="D1798" s="3">
        <v>6542</v>
      </c>
      <c r="E1798" s="3">
        <v>281780.56999999989</v>
      </c>
      <c r="F1798">
        <f>VLOOKUP(YEAR(B1798),'Frozen Customer Counts'!A:B,2,FALSE)</f>
        <v>946168</v>
      </c>
      <c r="G1798">
        <f t="shared" si="56"/>
        <v>0.29781240752170851</v>
      </c>
      <c r="H1798">
        <f t="shared" si="57"/>
        <v>-1.2112914956588821</v>
      </c>
    </row>
    <row r="1799" spans="1:8" x14ac:dyDescent="0.25">
      <c r="A1799" s="4" t="s">
        <v>8</v>
      </c>
      <c r="B1799" s="5">
        <v>43802</v>
      </c>
      <c r="C1799" s="3">
        <v>24</v>
      </c>
      <c r="D1799" s="3">
        <v>198</v>
      </c>
      <c r="E1799" s="3">
        <v>28243.616000000002</v>
      </c>
      <c r="F1799">
        <f>VLOOKUP(YEAR(B1799),'Frozen Customer Counts'!A:B,2,FALSE)</f>
        <v>946168</v>
      </c>
      <c r="G1799">
        <f t="shared" si="56"/>
        <v>2.9850529715653037E-2</v>
      </c>
      <c r="H1799">
        <f t="shared" si="57"/>
        <v>-3.5115526933829582</v>
      </c>
    </row>
    <row r="1800" spans="1:8" x14ac:dyDescent="0.25">
      <c r="A1800" s="4" t="s">
        <v>8</v>
      </c>
      <c r="B1800" s="5">
        <v>43803</v>
      </c>
      <c r="C1800" s="3">
        <v>26</v>
      </c>
      <c r="D1800" s="3">
        <v>3575</v>
      </c>
      <c r="E1800" s="3">
        <v>326179.33899999998</v>
      </c>
      <c r="F1800">
        <f>VLOOKUP(YEAR(B1800),'Frozen Customer Counts'!A:B,2,FALSE)</f>
        <v>946168</v>
      </c>
      <c r="G1800">
        <f t="shared" si="56"/>
        <v>0.34473723376821025</v>
      </c>
      <c r="H1800">
        <f t="shared" si="57"/>
        <v>-1.0649727933983995</v>
      </c>
    </row>
    <row r="1801" spans="1:8" x14ac:dyDescent="0.25">
      <c r="A1801" s="4" t="s">
        <v>8</v>
      </c>
      <c r="B1801" s="5">
        <v>43804</v>
      </c>
      <c r="C1801" s="3">
        <v>26</v>
      </c>
      <c r="D1801" s="3">
        <v>637</v>
      </c>
      <c r="E1801" s="3">
        <v>117946.67799999997</v>
      </c>
      <c r="F1801">
        <f>VLOOKUP(YEAR(B1801),'Frozen Customer Counts'!A:B,2,FALSE)</f>
        <v>946168</v>
      </c>
      <c r="G1801">
        <f t="shared" si="56"/>
        <v>0.12465722577808588</v>
      </c>
      <c r="H1801">
        <f t="shared" si="57"/>
        <v>-2.0821875021560912</v>
      </c>
    </row>
    <row r="1802" spans="1:8" x14ac:dyDescent="0.25">
      <c r="A1802" s="4" t="s">
        <v>8</v>
      </c>
      <c r="B1802" s="5">
        <v>43805</v>
      </c>
      <c r="C1802" s="3">
        <v>16</v>
      </c>
      <c r="D1802" s="3">
        <v>829</v>
      </c>
      <c r="E1802" s="3">
        <v>145922.42799999999</v>
      </c>
      <c r="F1802">
        <f>VLOOKUP(YEAR(B1802),'Frozen Customer Counts'!A:B,2,FALSE)</f>
        <v>946168</v>
      </c>
      <c r="G1802">
        <f t="shared" si="56"/>
        <v>0.15422464932231905</v>
      </c>
      <c r="H1802">
        <f t="shared" si="57"/>
        <v>-1.8693449776946995</v>
      </c>
    </row>
    <row r="1803" spans="1:8" x14ac:dyDescent="0.25">
      <c r="A1803" s="4" t="s">
        <v>8</v>
      </c>
      <c r="B1803" s="5">
        <v>43806</v>
      </c>
      <c r="C1803" s="3">
        <v>12</v>
      </c>
      <c r="D1803" s="3">
        <v>45</v>
      </c>
      <c r="E1803" s="3">
        <v>2400.6009999999997</v>
      </c>
      <c r="F1803">
        <f>VLOOKUP(YEAR(B1803),'Frozen Customer Counts'!A:B,2,FALSE)</f>
        <v>946168</v>
      </c>
      <c r="G1803">
        <f t="shared" si="56"/>
        <v>2.5371826145039779E-3</v>
      </c>
      <c r="H1803">
        <f t="shared" si="57"/>
        <v>-5.9767010204651294</v>
      </c>
    </row>
    <row r="1804" spans="1:8" x14ac:dyDescent="0.25">
      <c r="A1804" s="4" t="s">
        <v>8</v>
      </c>
      <c r="B1804" s="5">
        <v>43807</v>
      </c>
      <c r="C1804" s="3">
        <v>18</v>
      </c>
      <c r="D1804" s="3">
        <v>769</v>
      </c>
      <c r="E1804" s="3">
        <v>60422.366000000002</v>
      </c>
      <c r="F1804">
        <f>VLOOKUP(YEAR(B1804),'Frozen Customer Counts'!A:B,2,FALSE)</f>
        <v>946168</v>
      </c>
      <c r="G1804">
        <f t="shared" si="56"/>
        <v>6.3860081930481691E-2</v>
      </c>
      <c r="H1804">
        <f t="shared" si="57"/>
        <v>-2.7510608087260504</v>
      </c>
    </row>
    <row r="1805" spans="1:8" x14ac:dyDescent="0.25">
      <c r="A1805" s="4" t="s">
        <v>8</v>
      </c>
      <c r="B1805" s="5">
        <v>43808</v>
      </c>
      <c r="C1805" s="3">
        <v>22</v>
      </c>
      <c r="D1805" s="3">
        <v>389</v>
      </c>
      <c r="E1805" s="3">
        <v>22230.276999999995</v>
      </c>
      <c r="F1805">
        <f>VLOOKUP(YEAR(B1805),'Frozen Customer Counts'!A:B,2,FALSE)</f>
        <v>946168</v>
      </c>
      <c r="G1805">
        <f t="shared" si="56"/>
        <v>2.3495063244582351E-2</v>
      </c>
      <c r="H1805">
        <f t="shared" si="57"/>
        <v>-3.7509649545994272</v>
      </c>
    </row>
    <row r="1806" spans="1:8" x14ac:dyDescent="0.25">
      <c r="A1806" s="4" t="s">
        <v>8</v>
      </c>
      <c r="B1806" s="5">
        <v>43809</v>
      </c>
      <c r="C1806" s="3">
        <v>26</v>
      </c>
      <c r="D1806" s="3">
        <v>382</v>
      </c>
      <c r="E1806" s="3">
        <v>53574.387999999999</v>
      </c>
      <c r="F1806">
        <f>VLOOKUP(YEAR(B1806),'Frozen Customer Counts'!A:B,2,FALSE)</f>
        <v>946168</v>
      </c>
      <c r="G1806">
        <f t="shared" si="56"/>
        <v>5.6622489874948209E-2</v>
      </c>
      <c r="H1806">
        <f t="shared" si="57"/>
        <v>-2.8713490250807316</v>
      </c>
    </row>
    <row r="1807" spans="1:8" x14ac:dyDescent="0.25">
      <c r="A1807" s="4" t="s">
        <v>8</v>
      </c>
      <c r="B1807" s="5">
        <v>43810</v>
      </c>
      <c r="C1807" s="3">
        <v>21</v>
      </c>
      <c r="D1807" s="3">
        <v>313</v>
      </c>
      <c r="E1807" s="3">
        <v>34563.915000000001</v>
      </c>
      <c r="F1807">
        <f>VLOOKUP(YEAR(B1807),'Frozen Customer Counts'!A:B,2,FALSE)</f>
        <v>946168</v>
      </c>
      <c r="G1807">
        <f t="shared" si="56"/>
        <v>3.653042060183815E-2</v>
      </c>
      <c r="H1807">
        <f t="shared" si="57"/>
        <v>-3.309609924366657</v>
      </c>
    </row>
    <row r="1808" spans="1:8" x14ac:dyDescent="0.25">
      <c r="A1808" s="4" t="s">
        <v>8</v>
      </c>
      <c r="B1808" s="5">
        <v>43811</v>
      </c>
      <c r="C1808" s="3">
        <v>13</v>
      </c>
      <c r="D1808" s="3">
        <v>41</v>
      </c>
      <c r="E1808" s="3">
        <v>5516.2999999999993</v>
      </c>
      <c r="F1808">
        <f>VLOOKUP(YEAR(B1808),'Frozen Customer Counts'!A:B,2,FALSE)</f>
        <v>946168</v>
      </c>
      <c r="G1808">
        <f t="shared" si="56"/>
        <v>5.8301485571272751E-3</v>
      </c>
      <c r="H1808">
        <f t="shared" si="57"/>
        <v>-5.1447127974474238</v>
      </c>
    </row>
    <row r="1809" spans="1:8" x14ac:dyDescent="0.25">
      <c r="A1809" s="4" t="s">
        <v>8</v>
      </c>
      <c r="B1809" s="5">
        <v>43812</v>
      </c>
      <c r="C1809" s="3">
        <v>26</v>
      </c>
      <c r="D1809" s="3">
        <v>478</v>
      </c>
      <c r="E1809" s="3">
        <v>131751.13399999999</v>
      </c>
      <c r="F1809">
        <f>VLOOKUP(YEAR(B1809),'Frozen Customer Counts'!A:B,2,FALSE)</f>
        <v>946168</v>
      </c>
      <c r="G1809">
        <f t="shared" si="56"/>
        <v>0.13924708297046612</v>
      </c>
      <c r="H1809">
        <f t="shared" si="57"/>
        <v>-1.9715053485416196</v>
      </c>
    </row>
    <row r="1810" spans="1:8" x14ac:dyDescent="0.25">
      <c r="A1810" s="4" t="s">
        <v>8</v>
      </c>
      <c r="B1810" s="5">
        <v>43813</v>
      </c>
      <c r="C1810" s="3">
        <v>27</v>
      </c>
      <c r="D1810" s="3">
        <v>2359</v>
      </c>
      <c r="E1810" s="3">
        <v>119836.04600000002</v>
      </c>
      <c r="F1810">
        <f>VLOOKUP(YEAR(B1810),'Frozen Customer Counts'!A:B,2,FALSE)</f>
        <v>946168</v>
      </c>
      <c r="G1810">
        <f t="shared" si="56"/>
        <v>0.12665408891444227</v>
      </c>
      <c r="H1810">
        <f t="shared" si="57"/>
        <v>-2.0662956179040695</v>
      </c>
    </row>
    <row r="1811" spans="1:8" x14ac:dyDescent="0.25">
      <c r="A1811" s="4" t="s">
        <v>8</v>
      </c>
      <c r="B1811" s="5">
        <v>43814</v>
      </c>
      <c r="C1811" s="3">
        <v>18</v>
      </c>
      <c r="D1811" s="3">
        <v>216</v>
      </c>
      <c r="E1811" s="3">
        <v>39206.413</v>
      </c>
      <c r="F1811">
        <f>VLOOKUP(YEAR(B1811),'Frozen Customer Counts'!A:B,2,FALSE)</f>
        <v>946168</v>
      </c>
      <c r="G1811">
        <f t="shared" si="56"/>
        <v>4.1437052405069716E-2</v>
      </c>
      <c r="H1811">
        <f t="shared" si="57"/>
        <v>-3.183579812782003</v>
      </c>
    </row>
    <row r="1812" spans="1:8" x14ac:dyDescent="0.25">
      <c r="A1812" s="4" t="s">
        <v>8</v>
      </c>
      <c r="B1812" s="5">
        <v>43815</v>
      </c>
      <c r="C1812" s="3">
        <v>28</v>
      </c>
      <c r="D1812" s="3">
        <v>3269</v>
      </c>
      <c r="E1812" s="3">
        <v>476535.78499999997</v>
      </c>
      <c r="F1812">
        <f>VLOOKUP(YEAR(B1812),'Frozen Customer Counts'!A:B,2,FALSE)</f>
        <v>946168</v>
      </c>
      <c r="G1812">
        <f t="shared" si="56"/>
        <v>0.5036481734744781</v>
      </c>
      <c r="H1812">
        <f t="shared" si="57"/>
        <v>-0.68587732317705441</v>
      </c>
    </row>
    <row r="1813" spans="1:8" x14ac:dyDescent="0.25">
      <c r="A1813" s="4" t="s">
        <v>8</v>
      </c>
      <c r="B1813" s="5">
        <v>43816</v>
      </c>
      <c r="C1813" s="3">
        <v>26</v>
      </c>
      <c r="D1813" s="3">
        <v>122</v>
      </c>
      <c r="E1813" s="3">
        <v>26270.382999999998</v>
      </c>
      <c r="F1813">
        <f>VLOOKUP(YEAR(B1813),'Frozen Customer Counts'!A:B,2,FALSE)</f>
        <v>946168</v>
      </c>
      <c r="G1813">
        <f t="shared" si="56"/>
        <v>2.7765030100362725E-2</v>
      </c>
      <c r="H1813">
        <f t="shared" si="57"/>
        <v>-3.5839779601774047</v>
      </c>
    </row>
    <row r="1814" spans="1:8" x14ac:dyDescent="0.25">
      <c r="A1814" s="4" t="s">
        <v>8</v>
      </c>
      <c r="B1814" s="5">
        <v>43817</v>
      </c>
      <c r="C1814" s="3">
        <v>16</v>
      </c>
      <c r="D1814" s="3">
        <v>187</v>
      </c>
      <c r="E1814" s="3">
        <v>41744.050000000003</v>
      </c>
      <c r="F1814">
        <f>VLOOKUP(YEAR(B1814),'Frozen Customer Counts'!A:B,2,FALSE)</f>
        <v>946168</v>
      </c>
      <c r="G1814">
        <f t="shared" si="56"/>
        <v>4.4119067649719713E-2</v>
      </c>
      <c r="H1814">
        <f t="shared" si="57"/>
        <v>-3.1208632169660944</v>
      </c>
    </row>
    <row r="1815" spans="1:8" x14ac:dyDescent="0.25">
      <c r="A1815" s="4" t="s">
        <v>8</v>
      </c>
      <c r="B1815" s="5">
        <v>43818</v>
      </c>
      <c r="C1815" s="3">
        <v>19</v>
      </c>
      <c r="D1815" s="3">
        <v>98</v>
      </c>
      <c r="E1815" s="3">
        <v>28192.300000000003</v>
      </c>
      <c r="F1815">
        <f>VLOOKUP(YEAR(B1815),'Frozen Customer Counts'!A:B,2,FALSE)</f>
        <v>946168</v>
      </c>
      <c r="G1815">
        <f t="shared" si="56"/>
        <v>2.9796294104218281E-2</v>
      </c>
      <c r="H1815">
        <f t="shared" si="57"/>
        <v>-3.5133712521228393</v>
      </c>
    </row>
    <row r="1816" spans="1:8" x14ac:dyDescent="0.25">
      <c r="A1816" s="4" t="s">
        <v>8</v>
      </c>
      <c r="B1816" s="5">
        <v>43819</v>
      </c>
      <c r="C1816" s="3">
        <v>16</v>
      </c>
      <c r="D1816" s="3">
        <v>88</v>
      </c>
      <c r="E1816" s="3">
        <v>11680.133</v>
      </c>
      <c r="F1816">
        <f>VLOOKUP(YEAR(B1816),'Frozen Customer Counts'!A:B,2,FALSE)</f>
        <v>946168</v>
      </c>
      <c r="G1816">
        <f t="shared" si="56"/>
        <v>1.2344671348005851E-2</v>
      </c>
      <c r="H1816">
        <f t="shared" si="57"/>
        <v>-4.3945307788151249</v>
      </c>
    </row>
    <row r="1817" spans="1:8" x14ac:dyDescent="0.25">
      <c r="A1817" s="4" t="s">
        <v>8</v>
      </c>
      <c r="B1817" s="5">
        <v>43820</v>
      </c>
      <c r="C1817" s="3">
        <v>13</v>
      </c>
      <c r="D1817" s="3">
        <v>86</v>
      </c>
      <c r="E1817" s="3">
        <v>13322.281999999999</v>
      </c>
      <c r="F1817">
        <f>VLOOKUP(YEAR(B1817),'Frozen Customer Counts'!A:B,2,FALSE)</f>
        <v>946168</v>
      </c>
      <c r="G1817">
        <f t="shared" si="56"/>
        <v>1.4080250019024104E-2</v>
      </c>
      <c r="H1817">
        <f t="shared" si="57"/>
        <v>-4.2629821713769331</v>
      </c>
    </row>
    <row r="1818" spans="1:8" x14ac:dyDescent="0.25">
      <c r="A1818" s="4" t="s">
        <v>8</v>
      </c>
      <c r="B1818" s="5">
        <v>43821</v>
      </c>
      <c r="C1818" s="3">
        <v>12</v>
      </c>
      <c r="D1818" s="3">
        <v>249</v>
      </c>
      <c r="E1818" s="3">
        <v>13803.566999999999</v>
      </c>
      <c r="F1818">
        <f>VLOOKUP(YEAR(B1818),'Frozen Customer Counts'!A:B,2,FALSE)</f>
        <v>946168</v>
      </c>
      <c r="G1818">
        <f t="shared" si="56"/>
        <v>1.4588917612939773E-2</v>
      </c>
      <c r="H1818">
        <f t="shared" si="57"/>
        <v>-4.2274931061123979</v>
      </c>
    </row>
    <row r="1819" spans="1:8" x14ac:dyDescent="0.25">
      <c r="A1819" s="4" t="s">
        <v>8</v>
      </c>
      <c r="B1819" s="5">
        <v>43822</v>
      </c>
      <c r="C1819" s="3">
        <v>19</v>
      </c>
      <c r="D1819" s="3">
        <v>505</v>
      </c>
      <c r="E1819" s="3">
        <v>39104.33400000001</v>
      </c>
      <c r="F1819">
        <f>VLOOKUP(YEAR(B1819),'Frozen Customer Counts'!A:B,2,FALSE)</f>
        <v>946168</v>
      </c>
      <c r="G1819">
        <f t="shared" si="56"/>
        <v>4.1329165645001741E-2</v>
      </c>
      <c r="H1819">
        <f t="shared" si="57"/>
        <v>-3.1861868382983265</v>
      </c>
    </row>
    <row r="1820" spans="1:8" x14ac:dyDescent="0.25">
      <c r="A1820" s="4" t="s">
        <v>8</v>
      </c>
      <c r="B1820" s="5">
        <v>43823</v>
      </c>
      <c r="C1820" s="3">
        <v>17</v>
      </c>
      <c r="D1820" s="3">
        <v>88</v>
      </c>
      <c r="E1820" s="3">
        <v>7926.9659999999985</v>
      </c>
      <c r="F1820">
        <f>VLOOKUP(YEAR(B1820),'Frozen Customer Counts'!A:B,2,FALSE)</f>
        <v>946168</v>
      </c>
      <c r="G1820">
        <f t="shared" si="56"/>
        <v>8.3779688173770388E-3</v>
      </c>
      <c r="H1820">
        <f t="shared" si="57"/>
        <v>-4.7821497784292433</v>
      </c>
    </row>
    <row r="1821" spans="1:8" x14ac:dyDescent="0.25">
      <c r="A1821" s="4" t="s">
        <v>8</v>
      </c>
      <c r="B1821" s="5">
        <v>43824</v>
      </c>
      <c r="C1821" s="3">
        <v>26</v>
      </c>
      <c r="D1821" s="3">
        <v>368</v>
      </c>
      <c r="E1821" s="3">
        <v>85079.763999999996</v>
      </c>
      <c r="F1821">
        <f>VLOOKUP(YEAR(B1821),'Frozen Customer Counts'!A:B,2,FALSE)</f>
        <v>946168</v>
      </c>
      <c r="G1821">
        <f t="shared" si="56"/>
        <v>8.9920356638567359E-2</v>
      </c>
      <c r="H1821">
        <f t="shared" si="57"/>
        <v>-2.4088309266683829</v>
      </c>
    </row>
    <row r="1822" spans="1:8" x14ac:dyDescent="0.25">
      <c r="A1822" s="4" t="s">
        <v>8</v>
      </c>
      <c r="B1822" s="5">
        <v>43825</v>
      </c>
      <c r="C1822" s="3">
        <v>8</v>
      </c>
      <c r="D1822" s="3">
        <v>119</v>
      </c>
      <c r="E1822" s="3">
        <v>19238.234</v>
      </c>
      <c r="F1822">
        <f>VLOOKUP(YEAR(B1822),'Frozen Customer Counts'!A:B,2,FALSE)</f>
        <v>946168</v>
      </c>
      <c r="G1822">
        <f t="shared" si="56"/>
        <v>2.0332788680234377E-2</v>
      </c>
      <c r="H1822">
        <f t="shared" si="57"/>
        <v>-3.895520490053674</v>
      </c>
    </row>
    <row r="1823" spans="1:8" x14ac:dyDescent="0.25">
      <c r="A1823" s="4" t="s">
        <v>8</v>
      </c>
      <c r="B1823" s="5">
        <v>43826</v>
      </c>
      <c r="C1823" s="3">
        <v>20</v>
      </c>
      <c r="D1823" s="3">
        <v>285</v>
      </c>
      <c r="E1823" s="3">
        <v>55791.208999999995</v>
      </c>
      <c r="F1823">
        <f>VLOOKUP(YEAR(B1823),'Frozen Customer Counts'!A:B,2,FALSE)</f>
        <v>946168</v>
      </c>
      <c r="G1823">
        <f t="shared" si="56"/>
        <v>5.8965436370707947E-2</v>
      </c>
      <c r="H1823">
        <f t="shared" si="57"/>
        <v>-2.830803830963764</v>
      </c>
    </row>
    <row r="1824" spans="1:8" x14ac:dyDescent="0.25">
      <c r="A1824" s="4" t="s">
        <v>8</v>
      </c>
      <c r="B1824" s="5">
        <v>43827</v>
      </c>
      <c r="C1824" s="3">
        <v>17</v>
      </c>
      <c r="D1824" s="3">
        <v>2230</v>
      </c>
      <c r="E1824" s="3">
        <v>490361.56699999998</v>
      </c>
      <c r="F1824">
        <f>VLOOKUP(YEAR(B1824),'Frozen Customer Counts'!A:B,2,FALSE)</f>
        <v>946168</v>
      </c>
      <c r="G1824">
        <f t="shared" si="56"/>
        <v>0.51826057000448122</v>
      </c>
      <c r="H1824">
        <f t="shared" si="57"/>
        <v>-0.65727713230360063</v>
      </c>
    </row>
    <row r="1825" spans="1:8" x14ac:dyDescent="0.25">
      <c r="A1825" s="4" t="s">
        <v>8</v>
      </c>
      <c r="B1825" s="5">
        <v>43828</v>
      </c>
      <c r="C1825" s="3">
        <v>12</v>
      </c>
      <c r="D1825" s="3">
        <v>125</v>
      </c>
      <c r="E1825" s="3">
        <v>31495.216999999993</v>
      </c>
      <c r="F1825">
        <f>VLOOKUP(YEAR(B1825),'Frozen Customer Counts'!A:B,2,FALSE)</f>
        <v>946168</v>
      </c>
      <c r="G1825">
        <f t="shared" si="56"/>
        <v>3.3287129769766041E-2</v>
      </c>
      <c r="H1825">
        <f t="shared" si="57"/>
        <v>-3.4025844501039826</v>
      </c>
    </row>
    <row r="1826" spans="1:8" x14ac:dyDescent="0.25">
      <c r="A1826" s="4" t="s">
        <v>8</v>
      </c>
      <c r="B1826" s="5">
        <v>43829</v>
      </c>
      <c r="C1826" s="3">
        <v>14</v>
      </c>
      <c r="D1826" s="3">
        <v>321</v>
      </c>
      <c r="E1826" s="3">
        <v>50133.565999999999</v>
      </c>
      <c r="F1826">
        <f>VLOOKUP(YEAR(B1826),'Frozen Customer Counts'!A:B,2,FALSE)</f>
        <v>946168</v>
      </c>
      <c r="G1826">
        <f t="shared" si="56"/>
        <v>5.2985903137709157E-2</v>
      </c>
      <c r="H1826">
        <f t="shared" si="57"/>
        <v>-2.9377293793423682</v>
      </c>
    </row>
    <row r="1827" spans="1:8" x14ac:dyDescent="0.25">
      <c r="A1827" s="4" t="s">
        <v>8</v>
      </c>
      <c r="B1827" s="5">
        <v>43830</v>
      </c>
      <c r="C1827" s="3">
        <v>17</v>
      </c>
      <c r="D1827" s="3">
        <v>728</v>
      </c>
      <c r="E1827" s="3">
        <v>63760.083999999995</v>
      </c>
      <c r="F1827">
        <f>VLOOKUP(YEAR(B1827),'Frozen Customer Counts'!A:B,2,FALSE)</f>
        <v>946168</v>
      </c>
      <c r="G1827">
        <f t="shared" si="56"/>
        <v>6.7387698590525139E-2</v>
      </c>
      <c r="H1827">
        <f t="shared" si="57"/>
        <v>-2.6972927912151827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6" sqref="C6"/>
    </sheetView>
  </sheetViews>
  <sheetFormatPr defaultRowHeight="15" x14ac:dyDescent="0.25"/>
  <cols>
    <col min="2" max="2" width="11.85546875" customWidth="1"/>
  </cols>
  <sheetData>
    <row r="1" spans="1:2" x14ac:dyDescent="0.25">
      <c r="A1" t="s">
        <v>12</v>
      </c>
    </row>
    <row r="2" spans="1:2" x14ac:dyDescent="0.25">
      <c r="A2">
        <v>2015</v>
      </c>
      <c r="B2" s="2">
        <v>869108</v>
      </c>
    </row>
    <row r="3" spans="1:2" x14ac:dyDescent="0.25">
      <c r="A3">
        <v>2016</v>
      </c>
      <c r="B3" s="2">
        <v>876438</v>
      </c>
    </row>
    <row r="4" spans="1:2" x14ac:dyDescent="0.25">
      <c r="A4">
        <v>2017</v>
      </c>
      <c r="B4" s="2">
        <v>897258</v>
      </c>
    </row>
    <row r="5" spans="1:2" x14ac:dyDescent="0.25">
      <c r="A5">
        <v>2018</v>
      </c>
      <c r="B5" s="2">
        <v>917739</v>
      </c>
    </row>
    <row r="6" spans="1:2" x14ac:dyDescent="0.25">
      <c r="A6">
        <v>2019</v>
      </c>
      <c r="B6" s="2">
        <v>946168</v>
      </c>
    </row>
    <row r="7" spans="1:2" x14ac:dyDescent="0.25">
      <c r="A7">
        <v>2020</v>
      </c>
      <c r="B7" s="2">
        <v>954372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Utah Daily Data 5 Year</vt:lpstr>
      <vt:lpstr>Frozen Customer Counts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Carleton, Brett (PacifiCorp)</dc:creator>
  <cp:lastModifiedBy>Fred Nass</cp:lastModifiedBy>
  <dcterms:created xsi:type="dcterms:W3CDTF">2020-10-06T19:56:16Z</dcterms:created>
  <dcterms:modified xsi:type="dcterms:W3CDTF">2020-10-09T16:31:39Z</dcterms:modified>
</cp:coreProperties>
</file>