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I:\Websites\Pscweb\utilities\electric\21docs\2103529\"/>
    </mc:Choice>
  </mc:AlternateContent>
  <xr:revisionPtr revIDLastSave="0" documentId="8_{905A210C-2220-49A9-BA86-8407DEB4850C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USIP Summary " sheetId="1" r:id="rId1"/>
    <sheet name="USIP Est 2021-End of Program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E" localSheetId="1">#REF!</definedName>
    <definedName name="\E">#REF!</definedName>
    <definedName name="__MEN3" localSheetId="1">[1]Jan!#REF!</definedName>
    <definedName name="__MEN3">[1]Jan!#REF!</definedName>
    <definedName name="__TOP1" localSheetId="1">[1]Jan!#REF!</definedName>
    <definedName name="__TOP1">[1]Jan!#REF!</definedName>
    <definedName name="_BLOCK" localSheetId="1">#REF!</definedName>
    <definedName name="_BLOCK">#REF!</definedName>
    <definedName name="_BLOCKT" localSheetId="1">#REF!</definedName>
    <definedName name="_BLOCKT">#REF!</definedName>
    <definedName name="_COMP" localSheetId="1">#REF!</definedName>
    <definedName name="_COMP">#REF!</definedName>
    <definedName name="_COMPR" localSheetId="1">#REF!</definedName>
    <definedName name="_COMPR">#REF!</definedName>
    <definedName name="_COMPT" localSheetId="1">#REF!</definedName>
    <definedName name="_COMPT">#REF!</definedName>
    <definedName name="_Fill" localSheetId="1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Out" localSheetId="1" hidden="1">#REF!</definedName>
    <definedName name="_Regression_Out" hidden="1">#REF!</definedName>
    <definedName name="_Regression_X" localSheetId="1" hidden="1">#REF!</definedName>
    <definedName name="_Regression_X" hidden="1">#REF!</definedName>
    <definedName name="_Regression_Y" localSheetId="1" hidden="1">#REF!</definedName>
    <definedName name="_Regression_Y" hidden="1">#REF!</definedName>
    <definedName name="_Sort" localSheetId="1" hidden="1">#REF!</definedName>
    <definedName name="_Sort" hidden="1">#REF!</definedName>
    <definedName name="_SPL" localSheetId="1">#REF!</definedName>
    <definedName name="_SPL">#REF!</definedName>
    <definedName name="a" localSheetId="1" hidden="1">#REF!</definedName>
    <definedName name="a" hidden="1">#REF!</definedName>
    <definedName name="ABSTRACT" localSheetId="1">#REF!</definedName>
    <definedName name="ABSTRACT">#REF!</definedName>
    <definedName name="AcctTable">[2]Variables!$AK$42:$AK$396</definedName>
    <definedName name="Adjs2avg">[3]Inputs!$L$255:'[3]Inputs'!$T$505</definedName>
    <definedName name="AvgFactors">[2]Factors!$B$3:$P$99</definedName>
    <definedName name="Capacity" localSheetId="1">#REF!</definedName>
    <definedName name="Capacity">#REF!</definedName>
    <definedName name="_xlnm.Database" localSheetId="1">[4]Invoice!#REF!</definedName>
    <definedName name="_xlnm.Database">[4]Invoice!#REF!</definedName>
    <definedName name="Demand">[5]Inputs!$D$8</definedName>
    <definedName name="EndRw" localSheetId="1">#REF!</definedName>
    <definedName name="EndRw">#REF!</definedName>
    <definedName name="Engy">[5]Inputs!$D$9</definedName>
    <definedName name="FactorType">[2]Variables!$AK$2:$AL$12</definedName>
    <definedName name="FIX" localSheetId="1">#REF!</definedName>
    <definedName name="FIX">#REF!</definedName>
    <definedName name="FranchiseTax">[3]Variables!$D$26</definedName>
    <definedName name="IRRIGATION" localSheetId="1">#REF!</definedName>
    <definedName name="IRRIGATION">#REF!</definedName>
    <definedName name="Jurisdiction">[2]Variables!$AK$15</definedName>
    <definedName name="JurisNumber">[2]Variables!$AL$15</definedName>
    <definedName name="limcount" hidden="1">1</definedName>
    <definedName name="Method">[5]Inputs!$C$6</definedName>
    <definedName name="MTR_YR3">[6]Variables!$E$14</definedName>
    <definedName name="NetToGross">[3]Variables!$D$23</definedName>
    <definedName name="option">'[7]Dist Misc'!$F$120</definedName>
    <definedName name="P" localSheetId="1">#REF!</definedName>
    <definedName name="P">#REF!</definedName>
    <definedName name="PeakMethod">[5]Inputs!$T$5</definedName>
    <definedName name="PLUG" localSheetId="1">#REF!</definedName>
    <definedName name="PLUG">#REF!</definedName>
    <definedName name="_xlnm.Print_Area">#REF!</definedName>
    <definedName name="ResourceSupplier">[3]Variables!$D$28</definedName>
    <definedName name="rng" localSheetId="1">#REF!</definedName>
    <definedName name="rng">#REF!</definedName>
    <definedName name="TargetROR">[8]Inputs!$L$6</definedName>
    <definedName name="UncollectibleAccounts">[3]Variables!$D$25</definedName>
    <definedName name="UtGrossReceipts">[3]Variables!$D$29</definedName>
    <definedName name="ValidAccount">[2]Variables!$AK$43:$AK$369</definedName>
    <definedName name="WaRevenueTax">[3]Variables!$D$27</definedName>
    <definedName name="WinterPeak">'[9]Load Data'!$D$9:$H$12,'[9]Load Data'!$D$20:$H$22</definedName>
    <definedName name="WN" localSheetId="1">#REF!</definedName>
    <definedName name="WN">#REF!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EFactors">[2]Factors!$S$3:$AG$99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AJ5" i="4" l="1"/>
  <c r="AJ4" i="4"/>
  <c r="AJ3" i="4"/>
  <c r="D5" i="1"/>
  <c r="F3" i="4" l="1"/>
  <c r="H3" i="4"/>
  <c r="J3" i="4"/>
  <c r="L3" i="4"/>
  <c r="N3" i="4"/>
  <c r="T3" i="4"/>
  <c r="X3" i="4"/>
  <c r="Y3" i="4"/>
  <c r="AH4" i="4"/>
  <c r="D8" i="4"/>
  <c r="D3" i="4" s="1"/>
  <c r="E8" i="4"/>
  <c r="E3" i="4" s="1"/>
  <c r="E5" i="4" s="1"/>
  <c r="F8" i="4"/>
  <c r="G8" i="4"/>
  <c r="G3" i="4" s="1"/>
  <c r="H8" i="4"/>
  <c r="I8" i="4"/>
  <c r="I3" i="4" s="1"/>
  <c r="J8" i="4"/>
  <c r="K8" i="4"/>
  <c r="K3" i="4" s="1"/>
  <c r="L8" i="4"/>
  <c r="M8" i="4"/>
  <c r="M3" i="4" s="1"/>
  <c r="M5" i="4" s="1"/>
  <c r="N8" i="4"/>
  <c r="O8" i="4"/>
  <c r="O3" i="4" s="1"/>
  <c r="R8" i="4"/>
  <c r="R3" i="4" s="1"/>
  <c r="S8" i="4"/>
  <c r="S3" i="4" s="1"/>
  <c r="T8" i="4"/>
  <c r="U8" i="4"/>
  <c r="U3" i="4" s="1"/>
  <c r="V8" i="4"/>
  <c r="V3" i="4" s="1"/>
  <c r="W8" i="4"/>
  <c r="W3" i="4" s="1"/>
  <c r="W5" i="4" s="1"/>
  <c r="X8" i="4"/>
  <c r="Y8" i="4"/>
  <c r="Z8" i="4"/>
  <c r="Z3" i="4" s="1"/>
  <c r="AA8" i="4"/>
  <c r="AA3" i="4" s="1"/>
  <c r="AB8" i="4"/>
  <c r="AB3" i="4" s="1"/>
  <c r="AC8" i="4"/>
  <c r="AC3" i="4" s="1"/>
  <c r="AF8" i="4"/>
  <c r="AF3" i="4" s="1"/>
  <c r="AH8" i="4"/>
  <c r="AH3" i="4" s="1"/>
  <c r="AD9" i="4"/>
  <c r="D13" i="4"/>
  <c r="E13" i="4"/>
  <c r="E4" i="4" s="1"/>
  <c r="F13" i="4"/>
  <c r="G13" i="4"/>
  <c r="H13" i="4"/>
  <c r="I13" i="4"/>
  <c r="J13" i="4"/>
  <c r="J4" i="4" s="1"/>
  <c r="K13" i="4"/>
  <c r="K4" i="4" s="1"/>
  <c r="L13" i="4"/>
  <c r="M13" i="4"/>
  <c r="M4" i="4" s="1"/>
  <c r="N13" i="4"/>
  <c r="O13" i="4"/>
  <c r="O4" i="4" s="1"/>
  <c r="R13" i="4"/>
  <c r="S13" i="4"/>
  <c r="T13" i="4"/>
  <c r="T4" i="4" s="1"/>
  <c r="U13" i="4"/>
  <c r="V13" i="4"/>
  <c r="W13" i="4"/>
  <c r="W4" i="4" s="1"/>
  <c r="X13" i="4"/>
  <c r="Y13" i="4"/>
  <c r="Z13" i="4"/>
  <c r="AA13" i="4"/>
  <c r="AB13" i="4"/>
  <c r="AB4" i="4" s="1"/>
  <c r="AC13" i="4"/>
  <c r="AF13" i="4"/>
  <c r="D19" i="4"/>
  <c r="E19" i="4"/>
  <c r="F19" i="4"/>
  <c r="G19" i="4"/>
  <c r="G4" i="4" s="1"/>
  <c r="H19" i="4"/>
  <c r="I19" i="4"/>
  <c r="J19" i="4"/>
  <c r="K19" i="4"/>
  <c r="L19" i="4"/>
  <c r="M19" i="4"/>
  <c r="N19" i="4"/>
  <c r="O19" i="4"/>
  <c r="R19" i="4"/>
  <c r="S19" i="4"/>
  <c r="T19" i="4"/>
  <c r="U19" i="4"/>
  <c r="V19" i="4"/>
  <c r="W19" i="4"/>
  <c r="X19" i="4"/>
  <c r="Y19" i="4"/>
  <c r="Z19" i="4"/>
  <c r="AA19" i="4"/>
  <c r="AB19" i="4"/>
  <c r="AC19" i="4"/>
  <c r="AF19" i="4"/>
  <c r="AF4" i="4" s="1"/>
  <c r="O5" i="4" l="1"/>
  <c r="AC5" i="4"/>
  <c r="U5" i="4"/>
  <c r="K5" i="4"/>
  <c r="J5" i="4"/>
  <c r="AA4" i="4"/>
  <c r="V5" i="4"/>
  <c r="Z4" i="4"/>
  <c r="Z5" i="4" s="1"/>
  <c r="R4" i="4"/>
  <c r="H4" i="4"/>
  <c r="Y4" i="4"/>
  <c r="Y5" i="4" s="1"/>
  <c r="X4" i="4"/>
  <c r="X5" i="4" s="1"/>
  <c r="N4" i="4"/>
  <c r="N5" i="4" s="1"/>
  <c r="F4" i="4"/>
  <c r="F5" i="4" s="1"/>
  <c r="AA5" i="4"/>
  <c r="S5" i="4"/>
  <c r="I4" i="4"/>
  <c r="I5" i="4" s="1"/>
  <c r="V4" i="4"/>
  <c r="L4" i="4"/>
  <c r="D4" i="4"/>
  <c r="D5" i="4" s="1"/>
  <c r="G5" i="4"/>
  <c r="AC4" i="4"/>
  <c r="U4" i="4"/>
  <c r="S4" i="4"/>
  <c r="H5" i="4"/>
  <c r="AH5" i="4"/>
  <c r="AF5" i="4"/>
  <c r="AD3" i="4"/>
  <c r="R5" i="4"/>
  <c r="P3" i="4"/>
  <c r="L5" i="4"/>
  <c r="AB5" i="4"/>
  <c r="T5" i="4"/>
  <c r="K14" i="1"/>
  <c r="J14" i="1"/>
  <c r="P4" i="4" l="1"/>
  <c r="AD4" i="4"/>
  <c r="P5" i="4"/>
  <c r="AD5" i="4"/>
  <c r="D15" i="1"/>
  <c r="I14" i="1"/>
  <c r="H14" i="1"/>
  <c r="G14" i="1"/>
  <c r="F14" i="1"/>
  <c r="E14" i="1"/>
  <c r="D14" i="1" l="1"/>
  <c r="D16" i="1" l="1"/>
</calcChain>
</file>

<file path=xl/sharedStrings.xml><?xml version="1.0" encoding="utf-8"?>
<sst xmlns="http://schemas.openxmlformats.org/spreadsheetml/2006/main" count="89" uniqueCount="89">
  <si>
    <t>Order</t>
  </si>
  <si>
    <t>Program Total</t>
  </si>
  <si>
    <t>Program Revenue</t>
  </si>
  <si>
    <t>Program Expenditures:</t>
  </si>
  <si>
    <t>Incentive</t>
  </si>
  <si>
    <t>331190, 338901</t>
  </si>
  <si>
    <t>Program Administration</t>
  </si>
  <si>
    <t>331191; 338902</t>
  </si>
  <si>
    <t>Marketing</t>
  </si>
  <si>
    <t>331192; 338903</t>
  </si>
  <si>
    <t>Program Development</t>
  </si>
  <si>
    <t>331193' 338904</t>
  </si>
  <si>
    <t>Expired Deposits</t>
  </si>
  <si>
    <t>331194; 338905</t>
  </si>
  <si>
    <t>Cool Keeper program</t>
  </si>
  <si>
    <t>Total Expenditures</t>
  </si>
  <si>
    <t>Interest</t>
  </si>
  <si>
    <t>USIP Account Balance (Sch. 107 only)</t>
  </si>
  <si>
    <t>Table 1: USIP Account Summary (With Electric Service Schedule 107 revenues only)</t>
  </si>
  <si>
    <t>RMP-34302</t>
  </si>
  <si>
    <t>RMP-34290</t>
  </si>
  <si>
    <t>RMP-34249</t>
  </si>
  <si>
    <t xml:space="preserve"> </t>
  </si>
  <si>
    <t>RMP-32874</t>
  </si>
  <si>
    <t>RMP-32610*</t>
  </si>
  <si>
    <t>RMP-32608</t>
  </si>
  <si>
    <t>RMP-32088</t>
  </si>
  <si>
    <t>RMP-32081</t>
  </si>
  <si>
    <t>RMP-31161*</t>
  </si>
  <si>
    <t>RMP-31115</t>
  </si>
  <si>
    <t>RMP-31109</t>
  </si>
  <si>
    <t>RMP-31074</t>
  </si>
  <si>
    <t>RMP-31051</t>
  </si>
  <si>
    <t>RMP-30825</t>
  </si>
  <si>
    <t>RMP-30159</t>
  </si>
  <si>
    <t>RMP-30120</t>
  </si>
  <si>
    <t>RMP-30104</t>
  </si>
  <si>
    <t>RMP-30051</t>
  </si>
  <si>
    <t>RMP-30041</t>
  </si>
  <si>
    <t>RMP-22890</t>
  </si>
  <si>
    <t>RMP-22889</t>
  </si>
  <si>
    <t>RMP-22667</t>
  </si>
  <si>
    <t>RMP-22441</t>
  </si>
  <si>
    <t>RMP-22431</t>
  </si>
  <si>
    <t>RMP-21675</t>
  </si>
  <si>
    <t>RMP-21673</t>
  </si>
  <si>
    <t>RMP-21669</t>
  </si>
  <si>
    <t>RMP-21527</t>
  </si>
  <si>
    <t>RMP-21154</t>
  </si>
  <si>
    <t>RMP-20858</t>
  </si>
  <si>
    <t>RMP-20825</t>
  </si>
  <si>
    <t>RMP-20685</t>
  </si>
  <si>
    <t>RMP-11998</t>
  </si>
  <si>
    <t>RMP-11856</t>
  </si>
  <si>
    <t>RMP-11779</t>
  </si>
  <si>
    <t>RMP-10916</t>
  </si>
  <si>
    <t>RMP-10818</t>
  </si>
  <si>
    <t>RMP-10739</t>
  </si>
  <si>
    <t>RMP-10722</t>
  </si>
  <si>
    <t>RMP-10088</t>
  </si>
  <si>
    <t>RMP-10075</t>
  </si>
  <si>
    <t>RMP-10023</t>
  </si>
  <si>
    <t>RMP-10014</t>
  </si>
  <si>
    <t>RMP-01361</t>
  </si>
  <si>
    <t>RMP-01331</t>
  </si>
  <si>
    <t>RMP-01292</t>
  </si>
  <si>
    <t>RMP-01055*</t>
  </si>
  <si>
    <t>RMP-00979</t>
  </si>
  <si>
    <t>RMP-00756</t>
  </si>
  <si>
    <t>RMP-00137</t>
  </si>
  <si>
    <t>Completed Large Projects</t>
  </si>
  <si>
    <t>Large Non Residential</t>
  </si>
  <si>
    <t>Small Non-Residential</t>
  </si>
  <si>
    <t>Residential</t>
  </si>
  <si>
    <t>Incomplete Project Incentives</t>
  </si>
  <si>
    <t>Admin- Power Clerk</t>
  </si>
  <si>
    <t>Admin- Inspections</t>
  </si>
  <si>
    <t>Admin- Internal</t>
  </si>
  <si>
    <t>Administration</t>
  </si>
  <si>
    <t>Incentive Payouts</t>
  </si>
  <si>
    <t>Adminstration</t>
  </si>
  <si>
    <t>Program Totals</t>
  </si>
  <si>
    <t>2023 Total</t>
  </si>
  <si>
    <t>2022 Total</t>
  </si>
  <si>
    <t>2021 Total</t>
  </si>
  <si>
    <t>2020 Total</t>
  </si>
  <si>
    <t>Total  Program Costs</t>
  </si>
  <si>
    <t>Utah Solar Incentive Program Account - Through 2020</t>
  </si>
  <si>
    <t>Revised 6/17/2021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</si>
</sst>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[$-409]mmm\-yy;@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4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5" fillId="0" borderId="0" xfId="2" applyFont="1"/>
    <xf numFmtId="0" fontId="6" fillId="0" borderId="0" xfId="2" applyFont="1"/>
    <xf numFmtId="0" fontId="6" fillId="0" borderId="0" xfId="0" applyFont="1"/>
    <xf numFmtId="0" fontId="0" fillId="0" borderId="0" xfId="0" applyAlignment="1">
      <alignment vertical="top"/>
    </xf>
    <xf numFmtId="0" fontId="6" fillId="0" borderId="4" xfId="2" applyFont="1" applyBorder="1"/>
    <xf numFmtId="0" fontId="6" fillId="0" borderId="5" xfId="2" applyFont="1" applyBorder="1"/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2" applyFont="1" applyBorder="1"/>
    <xf numFmtId="0" fontId="6" fillId="0" borderId="9" xfId="2" applyFont="1" applyBorder="1"/>
    <xf numFmtId="164" fontId="6" fillId="0" borderId="10" xfId="3" applyNumberFormat="1" applyFont="1" applyBorder="1"/>
    <xf numFmtId="164" fontId="6" fillId="0" borderId="11" xfId="3" applyNumberFormat="1" applyFont="1" applyFill="1" applyBorder="1"/>
    <xf numFmtId="43" fontId="6" fillId="0" borderId="11" xfId="3" applyFont="1" applyFill="1" applyBorder="1"/>
    <xf numFmtId="0" fontId="6" fillId="0" borderId="13" xfId="2" applyFont="1" applyBorder="1"/>
    <xf numFmtId="0" fontId="6" fillId="0" borderId="0" xfId="2" applyFont="1" applyBorder="1"/>
    <xf numFmtId="164" fontId="6" fillId="0" borderId="11" xfId="3" applyNumberFormat="1" applyFont="1" applyBorder="1"/>
    <xf numFmtId="0" fontId="6" fillId="0" borderId="11" xfId="2" applyFont="1" applyFill="1" applyBorder="1"/>
    <xf numFmtId="0" fontId="7" fillId="0" borderId="14" xfId="0" applyFont="1" applyFill="1" applyBorder="1"/>
    <xf numFmtId="0" fontId="6" fillId="0" borderId="0" xfId="2" applyFont="1" applyBorder="1" applyAlignment="1">
      <alignment horizontal="right"/>
    </xf>
    <xf numFmtId="164" fontId="7" fillId="0" borderId="14" xfId="1" applyNumberFormat="1" applyFont="1" applyFill="1" applyBorder="1"/>
    <xf numFmtId="164" fontId="6" fillId="0" borderId="15" xfId="3" applyNumberFormat="1" applyFont="1" applyFill="1" applyBorder="1"/>
    <xf numFmtId="164" fontId="7" fillId="0" borderId="16" xfId="1" applyNumberFormat="1" applyFont="1" applyFill="1" applyBorder="1"/>
    <xf numFmtId="0" fontId="6" fillId="0" borderId="13" xfId="2" applyFont="1" applyBorder="1" applyAlignment="1">
      <alignment horizontal="left"/>
    </xf>
    <xf numFmtId="164" fontId="7" fillId="0" borderId="11" xfId="1" applyNumberFormat="1" applyFont="1" applyFill="1" applyBorder="1"/>
    <xf numFmtId="0" fontId="5" fillId="0" borderId="17" xfId="2" applyFont="1" applyBorder="1"/>
    <xf numFmtId="0" fontId="5" fillId="0" borderId="18" xfId="2" applyFont="1" applyBorder="1"/>
    <xf numFmtId="0" fontId="5" fillId="0" borderId="19" xfId="2" applyFont="1" applyBorder="1"/>
    <xf numFmtId="0" fontId="7" fillId="0" borderId="22" xfId="0" applyFont="1" applyFill="1" applyBorder="1"/>
    <xf numFmtId="164" fontId="6" fillId="0" borderId="10" xfId="1" applyNumberFormat="1" applyFont="1" applyBorder="1"/>
    <xf numFmtId="164" fontId="6" fillId="0" borderId="12" xfId="1" applyNumberFormat="1" applyFont="1" applyFill="1" applyBorder="1"/>
    <xf numFmtId="164" fontId="6" fillId="0" borderId="11" xfId="1" applyNumberFormat="1" applyFont="1" applyBorder="1"/>
    <xf numFmtId="164" fontId="6" fillId="0" borderId="11" xfId="1" applyNumberFormat="1" applyFont="1" applyFill="1" applyBorder="1"/>
    <xf numFmtId="164" fontId="6" fillId="0" borderId="10" xfId="1" applyNumberFormat="1" applyFont="1" applyFill="1" applyBorder="1"/>
    <xf numFmtId="165" fontId="1" fillId="0" borderId="0" xfId="6" applyNumberFormat="1"/>
    <xf numFmtId="165" fontId="1" fillId="0" borderId="0" xfId="6" applyNumberFormat="1" applyFill="1"/>
    <xf numFmtId="44" fontId="1" fillId="0" borderId="0" xfId="6" applyNumberFormat="1" applyFill="1"/>
    <xf numFmtId="165" fontId="9" fillId="2" borderId="0" xfId="6" applyNumberFormat="1" applyFont="1" applyFill="1"/>
    <xf numFmtId="44" fontId="9" fillId="2" borderId="0" xfId="6" applyNumberFormat="1" applyFont="1" applyFill="1"/>
    <xf numFmtId="165" fontId="1" fillId="3" borderId="0" xfId="6" applyNumberFormat="1" applyFill="1"/>
    <xf numFmtId="44" fontId="1" fillId="3" borderId="0" xfId="6" applyNumberFormat="1" applyFill="1"/>
    <xf numFmtId="44" fontId="1" fillId="0" borderId="0" xfId="6" applyNumberFormat="1"/>
    <xf numFmtId="165" fontId="1" fillId="0" borderId="0" xfId="6" applyNumberFormat="1" applyAlignment="1">
      <alignment horizontal="left"/>
    </xf>
    <xf numFmtId="165" fontId="8" fillId="0" borderId="0" xfId="6" applyNumberFormat="1" applyFont="1"/>
    <xf numFmtId="165" fontId="1" fillId="0" borderId="0" xfId="6" applyNumberFormat="1" applyFont="1"/>
    <xf numFmtId="166" fontId="8" fillId="0" borderId="0" xfId="6" applyNumberFormat="1" applyFont="1"/>
    <xf numFmtId="166" fontId="1" fillId="0" borderId="0" xfId="6" applyNumberFormat="1"/>
    <xf numFmtId="44" fontId="0" fillId="0" borderId="0" xfId="7" applyNumberFormat="1" applyFont="1" applyFill="1"/>
    <xf numFmtId="44" fontId="0" fillId="0" borderId="0" xfId="7" applyNumberFormat="1" applyFont="1"/>
    <xf numFmtId="166" fontId="8" fillId="0" borderId="0" xfId="6" applyNumberFormat="1" applyFont="1" applyAlignment="1">
      <alignment horizontal="center"/>
    </xf>
    <xf numFmtId="166" fontId="8" fillId="0" borderId="0" xfId="6" applyNumberFormat="1" applyFont="1" applyFill="1" applyAlignment="1">
      <alignment horizontal="center"/>
    </xf>
    <xf numFmtId="0" fontId="0" fillId="0" borderId="0" xfId="0" applyFill="1" applyAlignment="1">
      <alignment vertical="top"/>
    </xf>
    <xf numFmtId="164" fontId="6" fillId="0" borderId="20" xfId="1" applyNumberFormat="1" applyFont="1" applyFill="1" applyBorder="1"/>
    <xf numFmtId="164" fontId="6" fillId="0" borderId="21" xfId="3" applyNumberFormat="1" applyFont="1" applyFill="1" applyBorder="1"/>
    <xf numFmtId="0" fontId="6" fillId="0" borderId="21" xfId="2" applyFont="1" applyFill="1" applyBorder="1"/>
    <xf numFmtId="0" fontId="6" fillId="0" borderId="23" xfId="2" applyFont="1" applyBorder="1" applyAlignment="1">
      <alignment horizontal="center"/>
    </xf>
    <xf numFmtId="164" fontId="6" fillId="0" borderId="24" xfId="3" applyNumberFormat="1" applyFont="1" applyFill="1" applyBorder="1"/>
    <xf numFmtId="0" fontId="6" fillId="0" borderId="26" xfId="2" applyFont="1" applyFill="1" applyBorder="1"/>
    <xf numFmtId="164" fontId="6" fillId="0" borderId="24" xfId="1" applyNumberFormat="1" applyFont="1" applyFill="1" applyBorder="1"/>
    <xf numFmtId="164" fontId="6" fillId="0" borderId="25" xfId="1" applyNumberFormat="1" applyFont="1" applyFill="1" applyBorder="1"/>
    <xf numFmtId="43" fontId="0" fillId="0" borderId="0" xfId="0" applyNumberFormat="1" applyFill="1" applyAlignment="1">
      <alignment vertical="top"/>
    </xf>
    <xf numFmtId="0" fontId="10" fillId="0" borderId="0" xfId="0" applyFont="1" applyAlignment="1">
      <alignment vertical="top"/>
    </xf>
    <xf numFmtId="165" fontId="1" fillId="4" borderId="0" xfId="6" applyNumberFormat="1" applyFill="1"/>
    <xf numFmtId="165" fontId="8" fillId="4" borderId="0" xfId="6" applyNumberFormat="1" applyFont="1" applyFill="1"/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</cellXfs>
  <cellStyles count="8">
    <cellStyle name="Comma" xfId="1" builtinId="3"/>
    <cellStyle name="Comma 6" xfId="3" xr:uid="{00000000-0005-0000-0000-000001000000}"/>
    <cellStyle name="Currency 2" xfId="5" xr:uid="{00000000-0005-0000-0000-000002000000}"/>
    <cellStyle name="Currency 3" xfId="7" xr:uid="{00000000-0005-0000-0000-000003000000}"/>
    <cellStyle name="Normal" xfId="0" builtinId="0"/>
    <cellStyle name="Normal 13" xfId="2" xr:uid="{00000000-0005-0000-0000-000005000000}"/>
    <cellStyle name="Normal 2" xfId="4" xr:uid="{00000000-0005-0000-0000-000006000000}"/>
    <cellStyle name="Normal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2\GROUPS\MFechner\Files\FILES\AMORT\ACCT9922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lcfil01\DATA\SLREG1\ARCHIVE\1999\Semi%20Dec%201999\Models%20(Ram%20&amp;%20Jam)\Copy%20of%20Models%20as%20Filed\Utah%20RAM%20Dec%2019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B%201149\JAM%20OR%20Dec%202001%20-%20SB114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Idaho%2003\305FRevenue%20by%20Rate%20Schedule_ID200303_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COS\WA%203-2006%20GRC\COS\Wash%20Mar%202006-09-7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ystemSegCosts\03\Washington\MC_Washington_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wyoming%20rate%20case\Combined\WYCombined%2098%20COS%20OCT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CASES\Utah%202012\Settlement\COS%20UT%20May%202013_NS%20-%20Rebuttal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Oregon%2099\Portfolio\TOU%20Tariff%20Rates%209-10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Cover Sheet"/>
      <sheetName val="Procedures and Assumptions"/>
      <sheetName val="Lead Sheet - WY Type 3"/>
      <sheetName val="WY Backup 1 Type 3"/>
      <sheetName val="WY Back-up 2 Type 3"/>
      <sheetName val="Lead Sheet - UT Type 1"/>
      <sheetName val="Backup 1 UT Type 1"/>
      <sheetName val="UT Back-Up 2"/>
      <sheetName val="Internal Backup"/>
      <sheetName val="ID &amp; WY Backup"/>
      <sheetName val="ID&amp; WY Depr Calculation Jun2015"/>
      <sheetName val="ID&amp;WY DEPR Calculation - 2014"/>
      <sheetName val="ID&amp;WY Composite Depr Rate"/>
      <sheetName val="EPIS Existing Plant YE Dec14 "/>
      <sheetName val="EPIS Existing Plant YE Jun15"/>
      <sheetName val="Depr Reserve Existing YE Dec14"/>
      <sheetName val="Depr Expense Existing YE Dec14"/>
      <sheetName val="Relicen EPIS YE Jun 15"/>
      <sheetName val="Relicen EPIS YE Dec 14"/>
      <sheetName val="Amort Relicen Reserve YE Dec 14"/>
      <sheetName val="Amort Relicen Reserve YE Jun 15"/>
      <sheetName val="Amort Relicen Expe YE Jun15"/>
      <sheetName val="Amort Relicen Exp YE Dec14"/>
      <sheetName val="UT Backup "/>
      <sheetName val="UT DEPR Calculation - 2015"/>
      <sheetName val="UT DEPR Calculation - 2014"/>
      <sheetName val="13 MA Adjustment (2)"/>
      <sheetName val="13 MA Backup (2)"/>
      <sheetName val="13 MA Adjustment"/>
      <sheetName val="13 MA Backup"/>
      <sheetName val="Relicen EPIS 13MA Jun15"/>
      <sheetName val="Relicen EPIS 13MA Dec 14"/>
      <sheetName val="Amortization Reserve 13MA Jun15"/>
      <sheetName val="Amortization Reserve 13MA Dec14"/>
      <sheetName val="Amortization Expense Dec14"/>
      <sheetName val="Amort Relicen Expense June15"/>
      <sheetName val="BU Approval"/>
      <sheetName val="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"/>
      <sheetName val="OM"/>
      <sheetName val="NPC"/>
      <sheetName val="DEPR"/>
      <sheetName val="TAX"/>
      <sheetName val="RB"/>
      <sheetName val="ContractChange"/>
      <sheetName val="Other"/>
      <sheetName val="Misc 1"/>
      <sheetName val="Misc 2"/>
      <sheetName val="Variables"/>
      <sheetName val="Results"/>
      <sheetName val="Report"/>
      <sheetName val="AdjSummary"/>
      <sheetName val="Factors"/>
      <sheetName val="Help"/>
      <sheetName val="UnadjData "/>
      <sheetName val="ExtractData"/>
      <sheetName val="AdjDatabase"/>
      <sheetName val="Title"/>
      <sheetName val="Macro"/>
      <sheetName val="WelcomeDialog"/>
      <sheetName val="AcctErrorDialog"/>
      <sheetName val="AdjSumErrorDialog"/>
      <sheetName val="Errors"/>
      <sheetName val="PrepareResults"/>
      <sheetName val="Navigation"/>
      <sheetName val="Print"/>
      <sheetName val="TypeErrorDialog"/>
      <sheetName val="PrintSumAdjDialog"/>
      <sheetName val="FactorErrorDialog"/>
      <sheetName val="PrintAdjDialog"/>
      <sheetName val="PrepareSummary"/>
      <sheetName val="SummaryError"/>
      <sheetName val="SummaryDialog"/>
      <sheetName val="PrepareDataDialog"/>
      <sheetName val="PrepareData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K2" t="str">
            <v>CALIFORNIA</v>
          </cell>
          <cell r="AL2">
            <v>1</v>
          </cell>
        </row>
        <row r="3">
          <cell r="AK3" t="str">
            <v>OREGON</v>
          </cell>
          <cell r="AL3">
            <v>1</v>
          </cell>
        </row>
        <row r="4">
          <cell r="AK4" t="str">
            <v>WASHINGTON</v>
          </cell>
          <cell r="AL4">
            <v>1</v>
          </cell>
        </row>
        <row r="5">
          <cell r="AK5" t="str">
            <v>MONTANA</v>
          </cell>
          <cell r="AL5">
            <v>1</v>
          </cell>
        </row>
        <row r="6">
          <cell r="AK6" t="str">
            <v>WY-EAST</v>
          </cell>
          <cell r="AL6">
            <v>1</v>
          </cell>
        </row>
        <row r="7">
          <cell r="AK7" t="str">
            <v>UTAH</v>
          </cell>
          <cell r="AL7">
            <v>1</v>
          </cell>
        </row>
        <row r="8">
          <cell r="AK8" t="str">
            <v>IDAHO</v>
          </cell>
          <cell r="AL8">
            <v>1</v>
          </cell>
        </row>
        <row r="9">
          <cell r="AK9" t="str">
            <v>WY-WEST</v>
          </cell>
          <cell r="AL9">
            <v>1</v>
          </cell>
        </row>
        <row r="10">
          <cell r="AK10" t="str">
            <v>FERC</v>
          </cell>
          <cell r="AL10">
            <v>1</v>
          </cell>
        </row>
        <row r="11">
          <cell r="AK11" t="str">
            <v>INDEGO</v>
          </cell>
          <cell r="AL11">
            <v>1</v>
          </cell>
        </row>
        <row r="12">
          <cell r="AK12" t="str">
            <v>OTHER</v>
          </cell>
          <cell r="AL12">
            <v>1</v>
          </cell>
        </row>
        <row r="15">
          <cell r="AK15" t="str">
            <v>UTAH</v>
          </cell>
          <cell r="AL15">
            <v>6</v>
          </cell>
        </row>
        <row r="42">
          <cell r="AK42" t="str">
            <v>Account</v>
          </cell>
        </row>
        <row r="43">
          <cell r="AK43">
            <v>103</v>
          </cell>
        </row>
        <row r="44">
          <cell r="AK44">
            <v>105</v>
          </cell>
        </row>
        <row r="45">
          <cell r="AK45">
            <v>114</v>
          </cell>
        </row>
        <row r="46">
          <cell r="AK46">
            <v>120</v>
          </cell>
        </row>
        <row r="47">
          <cell r="AK47">
            <v>124</v>
          </cell>
        </row>
        <row r="48">
          <cell r="AK48">
            <v>141</v>
          </cell>
        </row>
        <row r="49">
          <cell r="AK49">
            <v>151</v>
          </cell>
        </row>
        <row r="50">
          <cell r="AK50">
            <v>152</v>
          </cell>
        </row>
        <row r="51">
          <cell r="AK51">
            <v>154</v>
          </cell>
        </row>
        <row r="52">
          <cell r="AK52">
            <v>163</v>
          </cell>
        </row>
        <row r="53">
          <cell r="AK53">
            <v>165</v>
          </cell>
        </row>
        <row r="54">
          <cell r="AK54">
            <v>182</v>
          </cell>
        </row>
        <row r="55">
          <cell r="AK55">
            <v>190</v>
          </cell>
        </row>
        <row r="56">
          <cell r="AK56">
            <v>228</v>
          </cell>
        </row>
        <row r="57">
          <cell r="AK57">
            <v>235</v>
          </cell>
        </row>
        <row r="58">
          <cell r="AK58">
            <v>252</v>
          </cell>
        </row>
        <row r="59">
          <cell r="AK59">
            <v>255</v>
          </cell>
        </row>
        <row r="60">
          <cell r="AK60">
            <v>281</v>
          </cell>
        </row>
        <row r="61">
          <cell r="AK61">
            <v>282</v>
          </cell>
        </row>
        <row r="62">
          <cell r="AK62">
            <v>283</v>
          </cell>
        </row>
        <row r="63">
          <cell r="AK63">
            <v>301</v>
          </cell>
        </row>
        <row r="64">
          <cell r="AK64">
            <v>302</v>
          </cell>
        </row>
        <row r="65">
          <cell r="AK65">
            <v>303</v>
          </cell>
        </row>
        <row r="66">
          <cell r="AK66">
            <v>303</v>
          </cell>
        </row>
        <row r="67">
          <cell r="AK67">
            <v>310</v>
          </cell>
        </row>
        <row r="68">
          <cell r="AK68">
            <v>311</v>
          </cell>
        </row>
        <row r="69">
          <cell r="AK69">
            <v>312</v>
          </cell>
        </row>
        <row r="70">
          <cell r="AK70">
            <v>314</v>
          </cell>
        </row>
        <row r="71">
          <cell r="AK71">
            <v>315</v>
          </cell>
        </row>
        <row r="72">
          <cell r="AK72">
            <v>316</v>
          </cell>
        </row>
        <row r="73">
          <cell r="AK73">
            <v>320</v>
          </cell>
        </row>
        <row r="74">
          <cell r="AK74">
            <v>321</v>
          </cell>
        </row>
        <row r="75">
          <cell r="AK75">
            <v>322</v>
          </cell>
        </row>
        <row r="76">
          <cell r="AK76">
            <v>323</v>
          </cell>
        </row>
        <row r="77">
          <cell r="AK77">
            <v>324</v>
          </cell>
        </row>
        <row r="78">
          <cell r="AK78">
            <v>325</v>
          </cell>
        </row>
        <row r="79">
          <cell r="AK79">
            <v>330</v>
          </cell>
        </row>
        <row r="80">
          <cell r="AK80">
            <v>331</v>
          </cell>
        </row>
        <row r="81">
          <cell r="AK81">
            <v>332</v>
          </cell>
        </row>
        <row r="82">
          <cell r="AK82">
            <v>333</v>
          </cell>
        </row>
        <row r="83">
          <cell r="AK83">
            <v>334</v>
          </cell>
        </row>
        <row r="84">
          <cell r="AK84">
            <v>335</v>
          </cell>
        </row>
        <row r="85">
          <cell r="AK85">
            <v>336</v>
          </cell>
        </row>
        <row r="86">
          <cell r="AK86">
            <v>340</v>
          </cell>
        </row>
        <row r="87">
          <cell r="AK87">
            <v>341</v>
          </cell>
        </row>
        <row r="88">
          <cell r="AK88">
            <v>342</v>
          </cell>
        </row>
        <row r="89">
          <cell r="AK89">
            <v>343</v>
          </cell>
        </row>
        <row r="90">
          <cell r="AK90">
            <v>344</v>
          </cell>
        </row>
        <row r="91">
          <cell r="AK91">
            <v>345</v>
          </cell>
        </row>
        <row r="92">
          <cell r="AK92">
            <v>346</v>
          </cell>
        </row>
        <row r="93">
          <cell r="AK93">
            <v>350</v>
          </cell>
        </row>
        <row r="94">
          <cell r="AK94">
            <v>352</v>
          </cell>
        </row>
        <row r="95">
          <cell r="AK95">
            <v>353</v>
          </cell>
        </row>
        <row r="96">
          <cell r="AK96">
            <v>354</v>
          </cell>
        </row>
        <row r="97">
          <cell r="AK97">
            <v>355</v>
          </cell>
        </row>
        <row r="98">
          <cell r="AK98">
            <v>356</v>
          </cell>
        </row>
        <row r="99">
          <cell r="AK99">
            <v>357</v>
          </cell>
        </row>
        <row r="100">
          <cell r="AK100">
            <v>358</v>
          </cell>
        </row>
        <row r="101">
          <cell r="AK101">
            <v>359</v>
          </cell>
        </row>
        <row r="102">
          <cell r="AK102">
            <v>360</v>
          </cell>
        </row>
        <row r="103">
          <cell r="AK103">
            <v>361</v>
          </cell>
        </row>
        <row r="104">
          <cell r="AK104">
            <v>362</v>
          </cell>
        </row>
        <row r="105">
          <cell r="AK105">
            <v>364</v>
          </cell>
        </row>
        <row r="106">
          <cell r="AK106">
            <v>365</v>
          </cell>
        </row>
        <row r="107">
          <cell r="AK107">
            <v>366</v>
          </cell>
        </row>
        <row r="108">
          <cell r="AK108">
            <v>367</v>
          </cell>
        </row>
        <row r="109">
          <cell r="AK109">
            <v>368</v>
          </cell>
        </row>
        <row r="110">
          <cell r="AK110">
            <v>369</v>
          </cell>
        </row>
        <row r="111">
          <cell r="AK111">
            <v>370</v>
          </cell>
        </row>
        <row r="112">
          <cell r="AK112">
            <v>371</v>
          </cell>
        </row>
        <row r="113">
          <cell r="AK113">
            <v>372</v>
          </cell>
        </row>
        <row r="114">
          <cell r="AK114">
            <v>373</v>
          </cell>
        </row>
        <row r="115">
          <cell r="AK115">
            <v>389</v>
          </cell>
        </row>
        <row r="116">
          <cell r="AK116">
            <v>390</v>
          </cell>
        </row>
        <row r="117">
          <cell r="AK117">
            <v>391</v>
          </cell>
        </row>
        <row r="118">
          <cell r="AK118">
            <v>392</v>
          </cell>
        </row>
        <row r="119">
          <cell r="AK119">
            <v>393</v>
          </cell>
        </row>
        <row r="120">
          <cell r="AK120">
            <v>394</v>
          </cell>
        </row>
        <row r="121">
          <cell r="AK121">
            <v>395</v>
          </cell>
        </row>
        <row r="122">
          <cell r="AK122">
            <v>396</v>
          </cell>
        </row>
        <row r="123">
          <cell r="AK123">
            <v>397</v>
          </cell>
        </row>
        <row r="124">
          <cell r="AK124">
            <v>398</v>
          </cell>
        </row>
        <row r="125">
          <cell r="AK125">
            <v>399</v>
          </cell>
        </row>
        <row r="126">
          <cell r="AK126">
            <v>405</v>
          </cell>
        </row>
        <row r="127">
          <cell r="AK127">
            <v>406</v>
          </cell>
        </row>
        <row r="128">
          <cell r="AK128">
            <v>407</v>
          </cell>
        </row>
        <row r="129">
          <cell r="AK129">
            <v>408</v>
          </cell>
        </row>
        <row r="130">
          <cell r="AK130">
            <v>419</v>
          </cell>
        </row>
        <row r="131">
          <cell r="AK131">
            <v>421</v>
          </cell>
        </row>
        <row r="132">
          <cell r="AK132">
            <v>427</v>
          </cell>
        </row>
        <row r="133">
          <cell r="AK133">
            <v>428</v>
          </cell>
        </row>
        <row r="134">
          <cell r="AK134">
            <v>429</v>
          </cell>
        </row>
        <row r="135">
          <cell r="AK135">
            <v>431</v>
          </cell>
        </row>
        <row r="136">
          <cell r="AK136">
            <v>432</v>
          </cell>
        </row>
        <row r="137">
          <cell r="AK137">
            <v>440</v>
          </cell>
        </row>
        <row r="138">
          <cell r="AK138">
            <v>442</v>
          </cell>
        </row>
        <row r="139">
          <cell r="AK139">
            <v>444</v>
          </cell>
        </row>
        <row r="140">
          <cell r="AK140">
            <v>445</v>
          </cell>
        </row>
        <row r="141">
          <cell r="AK141">
            <v>447</v>
          </cell>
        </row>
        <row r="142">
          <cell r="AK142">
            <v>448</v>
          </cell>
        </row>
        <row r="143">
          <cell r="AK143">
            <v>449</v>
          </cell>
        </row>
        <row r="144">
          <cell r="AK144">
            <v>450</v>
          </cell>
        </row>
        <row r="145">
          <cell r="AK145">
            <v>451</v>
          </cell>
        </row>
        <row r="146">
          <cell r="AK146">
            <v>453</v>
          </cell>
        </row>
        <row r="147">
          <cell r="AK147">
            <v>454</v>
          </cell>
        </row>
        <row r="148">
          <cell r="AK148">
            <v>456</v>
          </cell>
        </row>
        <row r="149">
          <cell r="AK149">
            <v>500</v>
          </cell>
        </row>
        <row r="150">
          <cell r="AK150">
            <v>501</v>
          </cell>
        </row>
        <row r="151">
          <cell r="AK151">
            <v>502</v>
          </cell>
        </row>
        <row r="152">
          <cell r="AK152">
            <v>503</v>
          </cell>
        </row>
        <row r="153">
          <cell r="AK153">
            <v>505</v>
          </cell>
        </row>
        <row r="154">
          <cell r="AK154">
            <v>506</v>
          </cell>
        </row>
        <row r="155">
          <cell r="AK155">
            <v>507</v>
          </cell>
        </row>
        <row r="156">
          <cell r="AK156">
            <v>510</v>
          </cell>
        </row>
        <row r="157">
          <cell r="AK157">
            <v>511</v>
          </cell>
        </row>
        <row r="158">
          <cell r="AK158">
            <v>512</v>
          </cell>
        </row>
        <row r="159">
          <cell r="AK159">
            <v>513</v>
          </cell>
        </row>
        <row r="160">
          <cell r="AK160">
            <v>514</v>
          </cell>
        </row>
        <row r="161">
          <cell r="AK161">
            <v>517</v>
          </cell>
        </row>
        <row r="162">
          <cell r="AK162">
            <v>518</v>
          </cell>
        </row>
        <row r="163">
          <cell r="AK163">
            <v>519</v>
          </cell>
        </row>
        <row r="164">
          <cell r="AK164">
            <v>520</v>
          </cell>
        </row>
        <row r="165">
          <cell r="AK165">
            <v>523</v>
          </cell>
        </row>
        <row r="166">
          <cell r="AK166">
            <v>524</v>
          </cell>
        </row>
        <row r="167">
          <cell r="AK167">
            <v>528</v>
          </cell>
        </row>
        <row r="168">
          <cell r="AK168">
            <v>529</v>
          </cell>
        </row>
        <row r="169">
          <cell r="AK169">
            <v>530</v>
          </cell>
        </row>
        <row r="170">
          <cell r="AK170">
            <v>531</v>
          </cell>
        </row>
        <row r="171">
          <cell r="AK171">
            <v>532</v>
          </cell>
        </row>
        <row r="172">
          <cell r="AK172">
            <v>535</v>
          </cell>
        </row>
        <row r="173">
          <cell r="AK173">
            <v>536</v>
          </cell>
        </row>
        <row r="174">
          <cell r="AK174">
            <v>537</v>
          </cell>
        </row>
        <row r="175">
          <cell r="AK175">
            <v>538</v>
          </cell>
        </row>
        <row r="176">
          <cell r="AK176">
            <v>539</v>
          </cell>
        </row>
        <row r="177">
          <cell r="AK177">
            <v>540</v>
          </cell>
        </row>
        <row r="178">
          <cell r="AK178">
            <v>541</v>
          </cell>
        </row>
        <row r="179">
          <cell r="AK179">
            <v>542</v>
          </cell>
        </row>
        <row r="180">
          <cell r="AK180">
            <v>543</v>
          </cell>
        </row>
        <row r="181">
          <cell r="AK181">
            <v>544</v>
          </cell>
        </row>
        <row r="182">
          <cell r="AK182">
            <v>545</v>
          </cell>
        </row>
        <row r="183">
          <cell r="AK183">
            <v>546</v>
          </cell>
        </row>
        <row r="184">
          <cell r="AK184">
            <v>547</v>
          </cell>
        </row>
        <row r="185">
          <cell r="AK185">
            <v>548</v>
          </cell>
        </row>
        <row r="186">
          <cell r="AK186">
            <v>549</v>
          </cell>
        </row>
        <row r="187">
          <cell r="AK187">
            <v>551</v>
          </cell>
        </row>
        <row r="188">
          <cell r="AK188">
            <v>552</v>
          </cell>
        </row>
        <row r="189">
          <cell r="AK189">
            <v>553</v>
          </cell>
        </row>
        <row r="190">
          <cell r="AK190">
            <v>554</v>
          </cell>
        </row>
        <row r="191">
          <cell r="AK191">
            <v>555</v>
          </cell>
        </row>
        <row r="192">
          <cell r="AK192">
            <v>556</v>
          </cell>
        </row>
        <row r="193">
          <cell r="AK193">
            <v>557</v>
          </cell>
        </row>
        <row r="194">
          <cell r="AK194">
            <v>560</v>
          </cell>
        </row>
        <row r="195">
          <cell r="AK195">
            <v>561</v>
          </cell>
        </row>
        <row r="196">
          <cell r="AK196">
            <v>562</v>
          </cell>
        </row>
        <row r="197">
          <cell r="AK197">
            <v>563</v>
          </cell>
        </row>
        <row r="198">
          <cell r="AK198">
            <v>564</v>
          </cell>
        </row>
        <row r="199">
          <cell r="AK199">
            <v>565</v>
          </cell>
        </row>
        <row r="200">
          <cell r="AK200">
            <v>566</v>
          </cell>
        </row>
        <row r="201">
          <cell r="AK201">
            <v>567</v>
          </cell>
        </row>
        <row r="202">
          <cell r="AK202">
            <v>568</v>
          </cell>
        </row>
        <row r="203">
          <cell r="AK203">
            <v>569</v>
          </cell>
        </row>
        <row r="204">
          <cell r="AK204">
            <v>570</v>
          </cell>
        </row>
        <row r="205">
          <cell r="AK205">
            <v>571</v>
          </cell>
        </row>
        <row r="206">
          <cell r="AK206">
            <v>572</v>
          </cell>
        </row>
        <row r="207">
          <cell r="AK207">
            <v>573</v>
          </cell>
        </row>
        <row r="208">
          <cell r="AK208">
            <v>580</v>
          </cell>
        </row>
        <row r="209">
          <cell r="AK209">
            <v>581</v>
          </cell>
        </row>
        <row r="210">
          <cell r="AK210">
            <v>582</v>
          </cell>
        </row>
        <row r="211">
          <cell r="AK211">
            <v>583</v>
          </cell>
        </row>
        <row r="212">
          <cell r="AK212">
            <v>584</v>
          </cell>
        </row>
        <row r="213">
          <cell r="AK213">
            <v>585</v>
          </cell>
        </row>
        <row r="214">
          <cell r="AK214">
            <v>586</v>
          </cell>
        </row>
        <row r="215">
          <cell r="AK215">
            <v>587</v>
          </cell>
        </row>
        <row r="216">
          <cell r="AK216">
            <v>588</v>
          </cell>
        </row>
        <row r="217">
          <cell r="AK217">
            <v>589</v>
          </cell>
        </row>
        <row r="218">
          <cell r="AK218">
            <v>590</v>
          </cell>
        </row>
        <row r="219">
          <cell r="AK219">
            <v>591</v>
          </cell>
        </row>
        <row r="220">
          <cell r="AK220">
            <v>592</v>
          </cell>
        </row>
        <row r="221">
          <cell r="AK221">
            <v>593</v>
          </cell>
        </row>
        <row r="222">
          <cell r="AK222">
            <v>594</v>
          </cell>
        </row>
        <row r="223">
          <cell r="AK223">
            <v>595</v>
          </cell>
        </row>
        <row r="224">
          <cell r="AK224">
            <v>596</v>
          </cell>
        </row>
        <row r="225">
          <cell r="AK225">
            <v>597</v>
          </cell>
        </row>
        <row r="226">
          <cell r="AK226">
            <v>598</v>
          </cell>
        </row>
        <row r="227">
          <cell r="AK227">
            <v>901</v>
          </cell>
        </row>
        <row r="228">
          <cell r="AK228">
            <v>902</v>
          </cell>
        </row>
        <row r="229">
          <cell r="AK229">
            <v>903</v>
          </cell>
        </row>
        <row r="230">
          <cell r="AK230">
            <v>904</v>
          </cell>
        </row>
        <row r="231">
          <cell r="AK231">
            <v>905</v>
          </cell>
        </row>
        <row r="232">
          <cell r="AK232">
            <v>907</v>
          </cell>
        </row>
        <row r="233">
          <cell r="AK233">
            <v>908</v>
          </cell>
        </row>
        <row r="234">
          <cell r="AK234">
            <v>909</v>
          </cell>
        </row>
        <row r="235">
          <cell r="AK235">
            <v>910</v>
          </cell>
        </row>
        <row r="236">
          <cell r="AK236">
            <v>911</v>
          </cell>
        </row>
        <row r="237">
          <cell r="AK237">
            <v>912</v>
          </cell>
        </row>
        <row r="238">
          <cell r="AK238">
            <v>913</v>
          </cell>
        </row>
        <row r="239">
          <cell r="AK239">
            <v>916</v>
          </cell>
        </row>
        <row r="240">
          <cell r="AK240">
            <v>920</v>
          </cell>
        </row>
        <row r="241">
          <cell r="AK241">
            <v>921</v>
          </cell>
        </row>
        <row r="242">
          <cell r="AK242">
            <v>922</v>
          </cell>
        </row>
        <row r="243">
          <cell r="AK243">
            <v>923</v>
          </cell>
        </row>
        <row r="244">
          <cell r="AK244">
            <v>924</v>
          </cell>
        </row>
        <row r="245">
          <cell r="AK245">
            <v>925</v>
          </cell>
        </row>
        <row r="246">
          <cell r="AK246">
            <v>926</v>
          </cell>
        </row>
        <row r="247">
          <cell r="AK247">
            <v>927</v>
          </cell>
        </row>
        <row r="248">
          <cell r="AK248">
            <v>928</v>
          </cell>
        </row>
        <row r="249">
          <cell r="AK249">
            <v>929</v>
          </cell>
        </row>
        <row r="250">
          <cell r="AK250">
            <v>930</v>
          </cell>
        </row>
        <row r="251">
          <cell r="AK251">
            <v>931</v>
          </cell>
        </row>
        <row r="252">
          <cell r="AK252">
            <v>935</v>
          </cell>
        </row>
        <row r="253">
          <cell r="AK253">
            <v>1869</v>
          </cell>
        </row>
        <row r="254">
          <cell r="AK254">
            <v>2281</v>
          </cell>
        </row>
        <row r="255">
          <cell r="AK255">
            <v>2282</v>
          </cell>
        </row>
        <row r="256">
          <cell r="AK256">
            <v>2283</v>
          </cell>
        </row>
        <row r="257">
          <cell r="AK257">
            <v>4118</v>
          </cell>
        </row>
        <row r="258">
          <cell r="AK258">
            <v>4194</v>
          </cell>
        </row>
        <row r="259">
          <cell r="AK259">
            <v>4311</v>
          </cell>
        </row>
        <row r="260">
          <cell r="AK260">
            <v>18221</v>
          </cell>
        </row>
        <row r="261">
          <cell r="AK261">
            <v>18222</v>
          </cell>
        </row>
        <row r="262">
          <cell r="AK262">
            <v>22842</v>
          </cell>
        </row>
        <row r="263">
          <cell r="AK263">
            <v>25316</v>
          </cell>
        </row>
        <row r="264">
          <cell r="AK264">
            <v>25317</v>
          </cell>
        </row>
        <row r="265">
          <cell r="AK265">
            <v>25318</v>
          </cell>
        </row>
        <row r="266">
          <cell r="AK266">
            <v>25319</v>
          </cell>
        </row>
        <row r="267">
          <cell r="AK267">
            <v>25399</v>
          </cell>
        </row>
        <row r="268">
          <cell r="AK268">
            <v>40910</v>
          </cell>
        </row>
        <row r="269">
          <cell r="AK269">
            <v>40911</v>
          </cell>
        </row>
        <row r="270">
          <cell r="AK270">
            <v>41010</v>
          </cell>
        </row>
        <row r="271">
          <cell r="AK271">
            <v>41011</v>
          </cell>
        </row>
        <row r="272">
          <cell r="AK272">
            <v>41110</v>
          </cell>
        </row>
        <row r="273">
          <cell r="AK273">
            <v>41111</v>
          </cell>
        </row>
        <row r="274">
          <cell r="AK274">
            <v>41140</v>
          </cell>
        </row>
        <row r="275">
          <cell r="AK275">
            <v>41141</v>
          </cell>
        </row>
        <row r="276">
          <cell r="AK276">
            <v>41160</v>
          </cell>
        </row>
        <row r="277">
          <cell r="AK277">
            <v>41170</v>
          </cell>
        </row>
        <row r="278">
          <cell r="AK278">
            <v>41181</v>
          </cell>
        </row>
        <row r="279">
          <cell r="AK279">
            <v>108360</v>
          </cell>
        </row>
        <row r="280">
          <cell r="AK280">
            <v>108361</v>
          </cell>
        </row>
        <row r="281">
          <cell r="AK281">
            <v>108362</v>
          </cell>
        </row>
        <row r="282">
          <cell r="AK282">
            <v>108364</v>
          </cell>
        </row>
        <row r="283">
          <cell r="AK283">
            <v>108365</v>
          </cell>
        </row>
        <row r="284">
          <cell r="AK284">
            <v>108366</v>
          </cell>
        </row>
        <row r="285">
          <cell r="AK285">
            <v>108367</v>
          </cell>
        </row>
        <row r="286">
          <cell r="AK286">
            <v>108368</v>
          </cell>
        </row>
        <row r="287">
          <cell r="AK287">
            <v>108369</v>
          </cell>
        </row>
        <row r="288">
          <cell r="AK288">
            <v>108370</v>
          </cell>
        </row>
        <row r="289">
          <cell r="AK289">
            <v>108371</v>
          </cell>
        </row>
        <row r="290">
          <cell r="AK290">
            <v>108372</v>
          </cell>
        </row>
        <row r="291">
          <cell r="AK291">
            <v>108373</v>
          </cell>
        </row>
        <row r="292">
          <cell r="AK292">
            <v>111399</v>
          </cell>
        </row>
        <row r="293">
          <cell r="AK293">
            <v>403360</v>
          </cell>
        </row>
        <row r="294">
          <cell r="AK294">
            <v>403361</v>
          </cell>
        </row>
        <row r="295">
          <cell r="AK295">
            <v>403362</v>
          </cell>
        </row>
        <row r="296">
          <cell r="AK296">
            <v>403364</v>
          </cell>
        </row>
        <row r="297">
          <cell r="AK297">
            <v>403365</v>
          </cell>
        </row>
        <row r="298">
          <cell r="AK298">
            <v>403366</v>
          </cell>
        </row>
        <row r="299">
          <cell r="AK299">
            <v>403367</v>
          </cell>
        </row>
        <row r="300">
          <cell r="AK300">
            <v>403368</v>
          </cell>
        </row>
        <row r="301">
          <cell r="AK301">
            <v>403369</v>
          </cell>
        </row>
        <row r="302">
          <cell r="AK302">
            <v>403370</v>
          </cell>
        </row>
        <row r="303">
          <cell r="AK303">
            <v>403371</v>
          </cell>
        </row>
        <row r="304">
          <cell r="AK304">
            <v>403372</v>
          </cell>
        </row>
        <row r="305">
          <cell r="AK305">
            <v>403373</v>
          </cell>
        </row>
        <row r="306">
          <cell r="AK306">
            <v>404330</v>
          </cell>
        </row>
        <row r="307">
          <cell r="AK307">
            <v>1081390</v>
          </cell>
        </row>
        <row r="308">
          <cell r="AK308">
            <v>1081399</v>
          </cell>
        </row>
        <row r="309">
          <cell r="AK309" t="str">
            <v>108D</v>
          </cell>
        </row>
        <row r="310">
          <cell r="AK310" t="str">
            <v>108D00</v>
          </cell>
        </row>
        <row r="311">
          <cell r="AK311" t="str">
            <v>108DS</v>
          </cell>
        </row>
        <row r="312">
          <cell r="AK312" t="str">
            <v>108EP</v>
          </cell>
        </row>
        <row r="313">
          <cell r="AK313" t="str">
            <v>108GP</v>
          </cell>
        </row>
        <row r="314">
          <cell r="AK314" t="str">
            <v>108HP</v>
          </cell>
        </row>
        <row r="315">
          <cell r="AK315" t="str">
            <v>108MP</v>
          </cell>
        </row>
        <row r="316">
          <cell r="AK316" t="str">
            <v>108MP</v>
          </cell>
        </row>
        <row r="317">
          <cell r="AK317" t="str">
            <v>108NP</v>
          </cell>
        </row>
        <row r="318">
          <cell r="AK318" t="str">
            <v>108OP</v>
          </cell>
        </row>
        <row r="319">
          <cell r="AK319" t="str">
            <v>108SP</v>
          </cell>
        </row>
        <row r="320">
          <cell r="AK320" t="str">
            <v>108TP</v>
          </cell>
        </row>
        <row r="321">
          <cell r="AK321" t="str">
            <v>111CLG</v>
          </cell>
        </row>
        <row r="322">
          <cell r="AK322" t="str">
            <v>111CLH</v>
          </cell>
        </row>
        <row r="323">
          <cell r="AK323" t="str">
            <v>111CLS</v>
          </cell>
        </row>
        <row r="324">
          <cell r="AK324" t="str">
            <v>111IP</v>
          </cell>
        </row>
        <row r="325">
          <cell r="AK325" t="str">
            <v>111IP</v>
          </cell>
        </row>
        <row r="326">
          <cell r="AK326" t="str">
            <v>182M</v>
          </cell>
        </row>
        <row r="327">
          <cell r="AK327" t="str">
            <v>186M</v>
          </cell>
        </row>
        <row r="328">
          <cell r="AK328" t="str">
            <v>390L</v>
          </cell>
        </row>
        <row r="329">
          <cell r="AK329" t="str">
            <v>392L</v>
          </cell>
        </row>
        <row r="330">
          <cell r="AK330" t="str">
            <v>399G</v>
          </cell>
        </row>
        <row r="331">
          <cell r="AK331" t="str">
            <v>399L</v>
          </cell>
        </row>
        <row r="332">
          <cell r="AK332" t="str">
            <v>403EP</v>
          </cell>
        </row>
        <row r="333">
          <cell r="AK333" t="str">
            <v>403GP</v>
          </cell>
        </row>
        <row r="334">
          <cell r="AK334" t="str">
            <v>403GV0</v>
          </cell>
        </row>
        <row r="335">
          <cell r="AK335" t="str">
            <v>403HP</v>
          </cell>
        </row>
        <row r="336">
          <cell r="AK336" t="str">
            <v>403MP</v>
          </cell>
        </row>
        <row r="337">
          <cell r="AK337" t="str">
            <v>403NP</v>
          </cell>
        </row>
        <row r="338">
          <cell r="AK338" t="str">
            <v>403OP</v>
          </cell>
        </row>
        <row r="339">
          <cell r="AK339" t="str">
            <v>403SP</v>
          </cell>
        </row>
        <row r="340">
          <cell r="AK340" t="str">
            <v>403TP</v>
          </cell>
        </row>
        <row r="341">
          <cell r="AK341" t="str">
            <v>404CLG</v>
          </cell>
        </row>
        <row r="342">
          <cell r="AK342" t="str">
            <v>404CLS</v>
          </cell>
        </row>
        <row r="343">
          <cell r="AK343" t="str">
            <v>404IP</v>
          </cell>
        </row>
        <row r="344">
          <cell r="AK344" t="str">
            <v>404M</v>
          </cell>
        </row>
        <row r="345">
          <cell r="AK345" t="str">
            <v>CWC</v>
          </cell>
        </row>
        <row r="346">
          <cell r="AK346" t="str">
            <v>D00</v>
          </cell>
        </row>
        <row r="347">
          <cell r="AK347" t="str">
            <v>DS0</v>
          </cell>
        </row>
        <row r="348">
          <cell r="AK348" t="str">
            <v>FITOTH</v>
          </cell>
        </row>
        <row r="349">
          <cell r="AK349" t="str">
            <v>FITPMI</v>
          </cell>
        </row>
        <row r="350">
          <cell r="AK350" t="str">
            <v>G00</v>
          </cell>
        </row>
        <row r="351">
          <cell r="AK351" t="str">
            <v>H00</v>
          </cell>
        </row>
        <row r="352">
          <cell r="AK352" t="str">
            <v>I00</v>
          </cell>
        </row>
        <row r="353">
          <cell r="AK353" t="str">
            <v>N00</v>
          </cell>
        </row>
        <row r="354">
          <cell r="AK354" t="str">
            <v>O00</v>
          </cell>
        </row>
        <row r="355">
          <cell r="AK355" t="str">
            <v>OWC131</v>
          </cell>
        </row>
        <row r="356">
          <cell r="AK356" t="str">
            <v>OWC135</v>
          </cell>
        </row>
        <row r="357">
          <cell r="AK357" t="str">
            <v>OWC143</v>
          </cell>
        </row>
        <row r="358">
          <cell r="AK358" t="str">
            <v>OWC232</v>
          </cell>
        </row>
        <row r="359">
          <cell r="AK359" t="str">
            <v>OWC25330</v>
          </cell>
        </row>
        <row r="360">
          <cell r="AK360" t="str">
            <v>DFA</v>
          </cell>
        </row>
        <row r="361">
          <cell r="AK361" t="str">
            <v>S00</v>
          </cell>
        </row>
        <row r="362">
          <cell r="AK362" t="str">
            <v>SCHMAF</v>
          </cell>
        </row>
        <row r="363">
          <cell r="AK363" t="str">
            <v>SCHMAP</v>
          </cell>
        </row>
        <row r="364">
          <cell r="AK364" t="str">
            <v>SCHMAT</v>
          </cell>
        </row>
        <row r="365">
          <cell r="AK365" t="str">
            <v>SCHMDF</v>
          </cell>
        </row>
        <row r="366">
          <cell r="AK366" t="str">
            <v>SCHMDP</v>
          </cell>
        </row>
        <row r="367">
          <cell r="AK367" t="str">
            <v>SCHMDT</v>
          </cell>
        </row>
        <row r="368">
          <cell r="AK368" t="str">
            <v>T00</v>
          </cell>
        </row>
        <row r="369">
          <cell r="AK369" t="str">
            <v>TS0</v>
          </cell>
        </row>
      </sheetData>
      <sheetData sheetId="11" refreshError="1"/>
      <sheetData sheetId="12" refreshError="1"/>
      <sheetData sheetId="13" refreshError="1"/>
      <sheetData sheetId="14" refreshError="1">
        <row r="3">
          <cell r="B3" t="str">
            <v>FACTOR</v>
          </cell>
          <cell r="E3" t="str">
            <v>TOTAL</v>
          </cell>
          <cell r="F3" t="str">
            <v>CALIFORNIA</v>
          </cell>
          <cell r="G3" t="str">
            <v>OREGON</v>
          </cell>
          <cell r="H3" t="str">
            <v>WASHINGTON</v>
          </cell>
          <cell r="I3" t="str">
            <v>MONTANA</v>
          </cell>
          <cell r="J3" t="str">
            <v>WYOMING-PPL</v>
          </cell>
          <cell r="K3" t="str">
            <v>UTAH</v>
          </cell>
          <cell r="L3" t="str">
            <v>IDAHO-UPL</v>
          </cell>
          <cell r="M3" t="str">
            <v>WY-UP&amp;L</v>
          </cell>
          <cell r="N3" t="str">
            <v>FERC</v>
          </cell>
          <cell r="O3" t="str">
            <v>INDEGO</v>
          </cell>
          <cell r="P3" t="str">
            <v>OTHER</v>
          </cell>
          <cell r="S3" t="str">
            <v>FACTOR</v>
          </cell>
          <cell r="V3" t="str">
            <v>TOTAL</v>
          </cell>
          <cell r="W3" t="str">
            <v>CALIFORNIA</v>
          </cell>
          <cell r="X3" t="str">
            <v>OREGON</v>
          </cell>
          <cell r="Y3" t="str">
            <v>WASHINGTON</v>
          </cell>
          <cell r="Z3" t="str">
            <v>MONTANA</v>
          </cell>
          <cell r="AA3" t="str">
            <v>WY-EAST</v>
          </cell>
          <cell r="AB3" t="str">
            <v>UTAH</v>
          </cell>
          <cell r="AC3" t="str">
            <v>IDAHO</v>
          </cell>
          <cell r="AD3" t="str">
            <v>WY-WEST</v>
          </cell>
          <cell r="AE3" t="str">
            <v>FERC</v>
          </cell>
          <cell r="AF3" t="str">
            <v>INDEGO</v>
          </cell>
          <cell r="AG3" t="str">
            <v>OTHER</v>
          </cell>
        </row>
        <row r="4">
          <cell r="B4" t="str">
            <v>SG</v>
          </cell>
          <cell r="E4">
            <v>1.0000000000000002</v>
          </cell>
          <cell r="F4">
            <v>2.6279504915630095E-2</v>
          </cell>
          <cell r="G4">
            <v>0.33717881920133841</v>
          </cell>
          <cell r="H4">
            <v>9.831704306078197E-2</v>
          </cell>
          <cell r="I4">
            <v>0</v>
          </cell>
          <cell r="J4">
            <v>0.11425312055562384</v>
          </cell>
          <cell r="K4">
            <v>0.36297363404100813</v>
          </cell>
          <cell r="L4">
            <v>4.397854045954528E-2</v>
          </cell>
          <cell r="M4">
            <v>1.5217866586822837E-2</v>
          </cell>
          <cell r="N4">
            <v>1.8014711792495054E-3</v>
          </cell>
          <cell r="O4">
            <v>0</v>
          </cell>
          <cell r="P4">
            <v>0</v>
          </cell>
          <cell r="S4" t="str">
            <v>SG</v>
          </cell>
          <cell r="V4">
            <v>1.0000000000000002</v>
          </cell>
          <cell r="W4">
            <v>2.6279504915630095E-2</v>
          </cell>
          <cell r="X4">
            <v>0.33717881920133841</v>
          </cell>
          <cell r="Y4">
            <v>9.831704306078197E-2</v>
          </cell>
          <cell r="Z4">
            <v>0</v>
          </cell>
          <cell r="AA4">
            <v>0.11425312055562384</v>
          </cell>
          <cell r="AB4">
            <v>0.36297363404100813</v>
          </cell>
          <cell r="AC4">
            <v>4.397854045954528E-2</v>
          </cell>
          <cell r="AD4">
            <v>1.5217866586822837E-2</v>
          </cell>
          <cell r="AE4">
            <v>1.8014711792495054E-3</v>
          </cell>
          <cell r="AF4">
            <v>0</v>
          </cell>
          <cell r="AG4">
            <v>0</v>
          </cell>
        </row>
        <row r="5">
          <cell r="B5" t="str">
            <v>SG-P</v>
          </cell>
          <cell r="E5">
            <v>1.0000000000000002</v>
          </cell>
          <cell r="F5">
            <v>2.6279504915630095E-2</v>
          </cell>
          <cell r="G5">
            <v>0.33717881920133841</v>
          </cell>
          <cell r="H5">
            <v>9.831704306078197E-2</v>
          </cell>
          <cell r="I5">
            <v>0</v>
          </cell>
          <cell r="J5">
            <v>0.11425312055562384</v>
          </cell>
          <cell r="K5">
            <v>0.36297363404100813</v>
          </cell>
          <cell r="L5">
            <v>4.397854045954528E-2</v>
          </cell>
          <cell r="M5">
            <v>1.5217866586822837E-2</v>
          </cell>
          <cell r="N5">
            <v>1.8014711792495054E-3</v>
          </cell>
          <cell r="O5">
            <v>0</v>
          </cell>
          <cell r="P5">
            <v>0</v>
          </cell>
          <cell r="S5" t="str">
            <v>SG-P</v>
          </cell>
          <cell r="V5">
            <v>1.0000000000000002</v>
          </cell>
          <cell r="W5">
            <v>2.6279504915630095E-2</v>
          </cell>
          <cell r="X5">
            <v>0.33717881920133841</v>
          </cell>
          <cell r="Y5">
            <v>9.831704306078197E-2</v>
          </cell>
          <cell r="Z5">
            <v>0</v>
          </cell>
          <cell r="AA5">
            <v>0.11425312055562384</v>
          </cell>
          <cell r="AB5">
            <v>0.36297363404100813</v>
          </cell>
          <cell r="AC5">
            <v>4.397854045954528E-2</v>
          </cell>
          <cell r="AD5">
            <v>1.5217866586822837E-2</v>
          </cell>
          <cell r="AE5">
            <v>1.8014711792495054E-3</v>
          </cell>
          <cell r="AF5">
            <v>0</v>
          </cell>
          <cell r="AG5">
            <v>0</v>
          </cell>
        </row>
        <row r="6">
          <cell r="B6" t="str">
            <v>SG-U</v>
          </cell>
          <cell r="E6">
            <v>1.0000000000000002</v>
          </cell>
          <cell r="F6">
            <v>2.6279504915630095E-2</v>
          </cell>
          <cell r="G6">
            <v>0.33717881920133841</v>
          </cell>
          <cell r="H6">
            <v>9.831704306078197E-2</v>
          </cell>
          <cell r="I6">
            <v>0</v>
          </cell>
          <cell r="J6">
            <v>0.11425312055562384</v>
          </cell>
          <cell r="K6">
            <v>0.36297363404100813</v>
          </cell>
          <cell r="L6">
            <v>4.397854045954528E-2</v>
          </cell>
          <cell r="M6">
            <v>1.5217866586822837E-2</v>
          </cell>
          <cell r="N6">
            <v>1.8014711792495054E-3</v>
          </cell>
          <cell r="O6">
            <v>0</v>
          </cell>
          <cell r="P6">
            <v>0</v>
          </cell>
          <cell r="S6" t="str">
            <v>SG-U</v>
          </cell>
          <cell r="V6">
            <v>1.0000000000000002</v>
          </cell>
          <cell r="W6">
            <v>2.6279504915630095E-2</v>
          </cell>
          <cell r="X6">
            <v>0.33717881920133841</v>
          </cell>
          <cell r="Y6">
            <v>9.831704306078197E-2</v>
          </cell>
          <cell r="Z6">
            <v>0</v>
          </cell>
          <cell r="AA6">
            <v>0.11425312055562384</v>
          </cell>
          <cell r="AB6">
            <v>0.36297363404100813</v>
          </cell>
          <cell r="AC6">
            <v>4.397854045954528E-2</v>
          </cell>
          <cell r="AD6">
            <v>1.5217866586822837E-2</v>
          </cell>
          <cell r="AE6">
            <v>1.8014711792495054E-3</v>
          </cell>
          <cell r="AF6">
            <v>0</v>
          </cell>
          <cell r="AG6">
            <v>0</v>
          </cell>
        </row>
        <row r="7">
          <cell r="B7" t="str">
            <v>DGP</v>
          </cell>
          <cell r="E7">
            <v>0.99999999999999989</v>
          </cell>
          <cell r="F7">
            <v>4.5621884117290498E-2</v>
          </cell>
          <cell r="G7">
            <v>0.58535094423560519</v>
          </cell>
          <cell r="H7">
            <v>0.17068086935708962</v>
          </cell>
          <cell r="I7">
            <v>0</v>
          </cell>
          <cell r="J7">
            <v>0.1983463022900146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S7" t="str">
            <v>DGP</v>
          </cell>
          <cell r="V7">
            <v>0.99999999999999989</v>
          </cell>
          <cell r="W7">
            <v>4.5621884117290498E-2</v>
          </cell>
          <cell r="X7">
            <v>0.58535094423560519</v>
          </cell>
          <cell r="Y7">
            <v>0.17068086935708962</v>
          </cell>
          <cell r="Z7">
            <v>0</v>
          </cell>
          <cell r="AA7">
            <v>0.1983463022900146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</row>
        <row r="8">
          <cell r="B8" t="str">
            <v>DGU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0.85612741313794338</v>
          </cell>
          <cell r="L8">
            <v>0.1037299421945317</v>
          </cell>
          <cell r="M8">
            <v>3.5893606401678886E-2</v>
          </cell>
          <cell r="N8">
            <v>4.2490382658460371E-3</v>
          </cell>
          <cell r="O8">
            <v>0</v>
          </cell>
          <cell r="P8">
            <v>0</v>
          </cell>
          <cell r="S8" t="str">
            <v>DGU</v>
          </cell>
          <cell r="V8">
            <v>1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0.85612741313794338</v>
          </cell>
          <cell r="AC8">
            <v>0.1037299421945317</v>
          </cell>
          <cell r="AD8">
            <v>3.5893606401678886E-2</v>
          </cell>
          <cell r="AE8">
            <v>4.2490382658460371E-3</v>
          </cell>
          <cell r="AF8">
            <v>0</v>
          </cell>
          <cell r="AG8">
            <v>0</v>
          </cell>
        </row>
        <row r="9">
          <cell r="B9" t="str">
            <v>SC</v>
          </cell>
          <cell r="E9">
            <v>1.0000000000000002</v>
          </cell>
          <cell r="F9">
            <v>2.6458852698436015E-2</v>
          </cell>
          <cell r="G9">
            <v>0.34084396748895357</v>
          </cell>
          <cell r="H9">
            <v>0.10022462750815073</v>
          </cell>
          <cell r="I9">
            <v>0</v>
          </cell>
          <cell r="J9">
            <v>0.10948929900422784</v>
          </cell>
          <cell r="K9">
            <v>0.36300065940901288</v>
          </cell>
          <cell r="L9">
            <v>4.3621480640108942E-2</v>
          </cell>
          <cell r="M9">
            <v>1.4533382892231937E-2</v>
          </cell>
          <cell r="N9">
            <v>1.8277303588782544E-3</v>
          </cell>
          <cell r="O9">
            <v>0</v>
          </cell>
          <cell r="P9">
            <v>0</v>
          </cell>
          <cell r="S9" t="str">
            <v>SC</v>
          </cell>
          <cell r="V9">
            <v>1.0000000000000002</v>
          </cell>
          <cell r="W9">
            <v>2.6458852698436015E-2</v>
          </cell>
          <cell r="X9">
            <v>0.34084396748895357</v>
          </cell>
          <cell r="Y9">
            <v>0.10022462750815073</v>
          </cell>
          <cell r="Z9">
            <v>0</v>
          </cell>
          <cell r="AA9">
            <v>0.10948929900422784</v>
          </cell>
          <cell r="AB9">
            <v>0.36300065940901288</v>
          </cell>
          <cell r="AC9">
            <v>4.3621480640108942E-2</v>
          </cell>
          <cell r="AD9">
            <v>1.4533382892231937E-2</v>
          </cell>
          <cell r="AE9">
            <v>1.8277303588782544E-3</v>
          </cell>
          <cell r="AF9">
            <v>0</v>
          </cell>
          <cell r="AG9">
            <v>0</v>
          </cell>
        </row>
        <row r="10">
          <cell r="B10" t="str">
            <v>SE</v>
          </cell>
          <cell r="E10">
            <v>1</v>
          </cell>
          <cell r="F10">
            <v>2.5741461567212319E-2</v>
          </cell>
          <cell r="G10">
            <v>0.32618337433849304</v>
          </cell>
          <cell r="H10">
            <v>9.2594289718675726E-2</v>
          </cell>
          <cell r="I10">
            <v>0</v>
          </cell>
          <cell r="J10">
            <v>0.12854458520981182</v>
          </cell>
          <cell r="K10">
            <v>0.36289255793699388</v>
          </cell>
          <cell r="L10">
            <v>4.5049719917854315E-2</v>
          </cell>
          <cell r="M10">
            <v>1.7271317670595539E-2</v>
          </cell>
          <cell r="N10">
            <v>1.7226936403632589E-3</v>
          </cell>
          <cell r="O10">
            <v>0</v>
          </cell>
          <cell r="P10">
            <v>0</v>
          </cell>
          <cell r="S10" t="str">
            <v>SE</v>
          </cell>
          <cell r="V10">
            <v>1</v>
          </cell>
          <cell r="W10">
            <v>2.5741461567212319E-2</v>
          </cell>
          <cell r="X10">
            <v>0.32618337433849304</v>
          </cell>
          <cell r="Y10">
            <v>9.2594289718675726E-2</v>
          </cell>
          <cell r="Z10">
            <v>0</v>
          </cell>
          <cell r="AA10">
            <v>0.12854458520981182</v>
          </cell>
          <cell r="AB10">
            <v>0.36289255793699388</v>
          </cell>
          <cell r="AC10">
            <v>4.5049719917854315E-2</v>
          </cell>
          <cell r="AD10">
            <v>1.7271317670595539E-2</v>
          </cell>
          <cell r="AE10">
            <v>1.7226936403632589E-3</v>
          </cell>
          <cell r="AF10">
            <v>0</v>
          </cell>
          <cell r="AG10">
            <v>0</v>
          </cell>
        </row>
        <row r="11">
          <cell r="B11" t="str">
            <v>SE-P</v>
          </cell>
          <cell r="E11">
            <v>1</v>
          </cell>
          <cell r="F11">
            <v>2.5741461567212319E-2</v>
          </cell>
          <cell r="G11">
            <v>0.32618337433849304</v>
          </cell>
          <cell r="H11">
            <v>9.2594289718675726E-2</v>
          </cell>
          <cell r="I11">
            <v>0</v>
          </cell>
          <cell r="J11">
            <v>0.12854458520981182</v>
          </cell>
          <cell r="K11">
            <v>0.36289255793699388</v>
          </cell>
          <cell r="L11">
            <v>4.5049719917854315E-2</v>
          </cell>
          <cell r="M11">
            <v>1.7271317670595539E-2</v>
          </cell>
          <cell r="N11">
            <v>1.7226936403632589E-3</v>
          </cell>
          <cell r="O11">
            <v>0</v>
          </cell>
          <cell r="P11">
            <v>0</v>
          </cell>
          <cell r="S11" t="str">
            <v>SE-P</v>
          </cell>
          <cell r="V11">
            <v>1</v>
          </cell>
          <cell r="W11">
            <v>2.5741461567212319E-2</v>
          </cell>
          <cell r="X11">
            <v>0.32618337433849304</v>
          </cell>
          <cell r="Y11">
            <v>9.2594289718675726E-2</v>
          </cell>
          <cell r="Z11">
            <v>0</v>
          </cell>
          <cell r="AA11">
            <v>0.12854458520981182</v>
          </cell>
          <cell r="AB11">
            <v>0.36289255793699388</v>
          </cell>
          <cell r="AC11">
            <v>4.5049719917854315E-2</v>
          </cell>
          <cell r="AD11">
            <v>1.7271317670595539E-2</v>
          </cell>
          <cell r="AE11">
            <v>1.7226936403632589E-3</v>
          </cell>
          <cell r="AF11">
            <v>0</v>
          </cell>
          <cell r="AG11">
            <v>0</v>
          </cell>
        </row>
        <row r="12">
          <cell r="B12" t="str">
            <v>SE-U</v>
          </cell>
          <cell r="E12">
            <v>1</v>
          </cell>
          <cell r="F12">
            <v>2.5741461567212319E-2</v>
          </cell>
          <cell r="G12">
            <v>0.32618337433849304</v>
          </cell>
          <cell r="H12">
            <v>9.2594289718675726E-2</v>
          </cell>
          <cell r="I12">
            <v>0</v>
          </cell>
          <cell r="J12">
            <v>0.12854458520981182</v>
          </cell>
          <cell r="K12">
            <v>0.36289255793699388</v>
          </cell>
          <cell r="L12">
            <v>4.5049719917854315E-2</v>
          </cell>
          <cell r="M12">
            <v>1.7271317670595539E-2</v>
          </cell>
          <cell r="N12">
            <v>1.7226936403632589E-3</v>
          </cell>
          <cell r="O12">
            <v>0</v>
          </cell>
          <cell r="P12">
            <v>0</v>
          </cell>
          <cell r="S12" t="str">
            <v>SE-U</v>
          </cell>
          <cell r="V12">
            <v>1</v>
          </cell>
          <cell r="W12">
            <v>2.5741461567212319E-2</v>
          </cell>
          <cell r="X12">
            <v>0.32618337433849304</v>
          </cell>
          <cell r="Y12">
            <v>9.2594289718675726E-2</v>
          </cell>
          <cell r="Z12">
            <v>0</v>
          </cell>
          <cell r="AA12">
            <v>0.12854458520981182</v>
          </cell>
          <cell r="AB12">
            <v>0.36289255793699388</v>
          </cell>
          <cell r="AC12">
            <v>4.5049719917854315E-2</v>
          </cell>
          <cell r="AD12">
            <v>1.7271317670595539E-2</v>
          </cell>
          <cell r="AE12">
            <v>1.7226936403632589E-3</v>
          </cell>
          <cell r="AF12">
            <v>0</v>
          </cell>
          <cell r="AG12">
            <v>0</v>
          </cell>
        </row>
        <row r="13">
          <cell r="B13" t="str">
            <v>DEP</v>
          </cell>
          <cell r="E13">
            <v>1</v>
          </cell>
          <cell r="F13">
            <v>4.4919022231823383E-2</v>
          </cell>
          <cell r="G13">
            <v>0.56919216514979987</v>
          </cell>
          <cell r="H13">
            <v>0.16157765352806724</v>
          </cell>
          <cell r="I13">
            <v>0</v>
          </cell>
          <cell r="J13">
            <v>0.2243111590903096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S13" t="str">
            <v>DEP</v>
          </cell>
          <cell r="V13">
            <v>1</v>
          </cell>
          <cell r="W13">
            <v>4.4919022231823383E-2</v>
          </cell>
          <cell r="X13">
            <v>0.56919216514979987</v>
          </cell>
          <cell r="Y13">
            <v>0.16157765352806724</v>
          </cell>
          <cell r="Z13">
            <v>0</v>
          </cell>
          <cell r="AA13">
            <v>0.2243111590903096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</row>
        <row r="14">
          <cell r="B14" t="str">
            <v>DEU</v>
          </cell>
          <cell r="E14">
            <v>1.0000000000000002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0.84999229895882489</v>
          </cell>
          <cell r="L14">
            <v>0.1055186009272653</v>
          </cell>
          <cell r="M14">
            <v>4.0454086731165573E-2</v>
          </cell>
          <cell r="N14">
            <v>4.0350133827443879E-3</v>
          </cell>
          <cell r="O14">
            <v>0</v>
          </cell>
          <cell r="P14">
            <v>0</v>
          </cell>
          <cell r="S14" t="str">
            <v>DEU</v>
          </cell>
          <cell r="V14">
            <v>1.0000000000000002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0.84999229895882489</v>
          </cell>
          <cell r="AC14">
            <v>0.1055186009272653</v>
          </cell>
          <cell r="AD14">
            <v>4.0454086731165573E-2</v>
          </cell>
          <cell r="AE14">
            <v>4.0350133827443879E-3</v>
          </cell>
          <cell r="AF14">
            <v>0</v>
          </cell>
          <cell r="AG14">
            <v>0</v>
          </cell>
        </row>
        <row r="15">
          <cell r="B15" t="str">
            <v>SO</v>
          </cell>
          <cell r="E15">
            <v>0.99999999999999978</v>
          </cell>
          <cell r="F15">
            <v>3.2102337564687888E-2</v>
          </cell>
          <cell r="G15">
            <v>0.33921544289213695</v>
          </cell>
          <cell r="H15">
            <v>9.2156599007644072E-2</v>
          </cell>
          <cell r="I15">
            <v>0</v>
          </cell>
          <cell r="J15">
            <v>0.10757638563924968</v>
          </cell>
          <cell r="K15">
            <v>0.36423715480111202</v>
          </cell>
          <cell r="L15">
            <v>4.715276129472027E-2</v>
          </cell>
          <cell r="M15">
            <v>1.6367831918363163E-2</v>
          </cell>
          <cell r="N15">
            <v>1.1914868820859415E-3</v>
          </cell>
          <cell r="O15">
            <v>0</v>
          </cell>
          <cell r="P15">
            <v>0</v>
          </cell>
          <cell r="S15" t="str">
            <v>SO</v>
          </cell>
          <cell r="V15">
            <v>0.99999999999999933</v>
          </cell>
          <cell r="W15">
            <v>3.1978181705860906E-2</v>
          </cell>
          <cell r="X15">
            <v>0.33880145084537494</v>
          </cell>
          <cell r="Y15">
            <v>9.2159195300805977E-2</v>
          </cell>
          <cell r="Z15">
            <v>0</v>
          </cell>
          <cell r="AA15">
            <v>0.10727618530611092</v>
          </cell>
          <cell r="AB15">
            <v>0.36519157679847458</v>
          </cell>
          <cell r="AC15">
            <v>4.7107228268776162E-2</v>
          </cell>
          <cell r="AD15">
            <v>1.6297047462861421E-2</v>
          </cell>
          <cell r="AE15">
            <v>1.1891343117345354E-3</v>
          </cell>
          <cell r="AF15">
            <v>0</v>
          </cell>
          <cell r="AG15">
            <v>0</v>
          </cell>
        </row>
        <row r="16">
          <cell r="B16" t="str">
            <v>SO-P</v>
          </cell>
          <cell r="E16">
            <v>0.99999999999999978</v>
          </cell>
          <cell r="F16">
            <v>3.2102337564687888E-2</v>
          </cell>
          <cell r="G16">
            <v>0.33921544289213695</v>
          </cell>
          <cell r="H16">
            <v>9.2156599007644072E-2</v>
          </cell>
          <cell r="I16">
            <v>0</v>
          </cell>
          <cell r="J16">
            <v>0.10757638563924968</v>
          </cell>
          <cell r="K16">
            <v>0.36423715480111202</v>
          </cell>
          <cell r="L16">
            <v>4.715276129472027E-2</v>
          </cell>
          <cell r="M16">
            <v>1.6367831918363163E-2</v>
          </cell>
          <cell r="N16">
            <v>1.1914868820859415E-3</v>
          </cell>
          <cell r="O16">
            <v>0</v>
          </cell>
          <cell r="P16">
            <v>0</v>
          </cell>
          <cell r="S16" t="str">
            <v>SO-P</v>
          </cell>
          <cell r="V16">
            <v>0.99999999999999933</v>
          </cell>
          <cell r="W16">
            <v>3.1978181705860906E-2</v>
          </cell>
          <cell r="X16">
            <v>0.33880145084537494</v>
          </cell>
          <cell r="Y16">
            <v>9.2159195300805977E-2</v>
          </cell>
          <cell r="Z16">
            <v>0</v>
          </cell>
          <cell r="AA16">
            <v>0.10727618530611092</v>
          </cell>
          <cell r="AB16">
            <v>0.36519157679847458</v>
          </cell>
          <cell r="AC16">
            <v>4.7107228268776162E-2</v>
          </cell>
          <cell r="AD16">
            <v>1.6297047462861421E-2</v>
          </cell>
          <cell r="AE16">
            <v>1.1891343117345354E-3</v>
          </cell>
          <cell r="AF16">
            <v>0</v>
          </cell>
          <cell r="AG16">
            <v>0</v>
          </cell>
        </row>
        <row r="17">
          <cell r="B17" t="str">
            <v>SO-U</v>
          </cell>
          <cell r="E17">
            <v>0.99999999999999978</v>
          </cell>
          <cell r="F17">
            <v>3.2102337564687888E-2</v>
          </cell>
          <cell r="G17">
            <v>0.33921544289213695</v>
          </cell>
          <cell r="H17">
            <v>9.2156599007644072E-2</v>
          </cell>
          <cell r="I17">
            <v>0</v>
          </cell>
          <cell r="J17">
            <v>0.10757638563924968</v>
          </cell>
          <cell r="K17">
            <v>0.36423715480111202</v>
          </cell>
          <cell r="L17">
            <v>4.715276129472027E-2</v>
          </cell>
          <cell r="M17">
            <v>1.6367831918363163E-2</v>
          </cell>
          <cell r="N17">
            <v>1.1914868820859415E-3</v>
          </cell>
          <cell r="O17">
            <v>0</v>
          </cell>
          <cell r="P17">
            <v>0</v>
          </cell>
          <cell r="S17" t="str">
            <v>SO-U</v>
          </cell>
          <cell r="V17">
            <v>0.99999999999999933</v>
          </cell>
          <cell r="W17">
            <v>3.1978181705860906E-2</v>
          </cell>
          <cell r="X17">
            <v>0.33880145084537494</v>
          </cell>
          <cell r="Y17">
            <v>9.2159195300805977E-2</v>
          </cell>
          <cell r="Z17">
            <v>0</v>
          </cell>
          <cell r="AA17">
            <v>0.10727618530611092</v>
          </cell>
          <cell r="AB17">
            <v>0.36519157679847458</v>
          </cell>
          <cell r="AC17">
            <v>4.7107228268776162E-2</v>
          </cell>
          <cell r="AD17">
            <v>1.6297047462861421E-2</v>
          </cell>
          <cell r="AE17">
            <v>1.1891343117345354E-3</v>
          </cell>
          <cell r="AF17">
            <v>0</v>
          </cell>
          <cell r="AG17">
            <v>0</v>
          </cell>
        </row>
        <row r="18">
          <cell r="B18" t="str">
            <v>DOP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S18" t="str">
            <v>DOP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B19" t="str">
            <v>DOU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S19" t="str">
            <v>DOU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B20" t="str">
            <v>GPS</v>
          </cell>
          <cell r="E20">
            <v>0.99999999999999989</v>
          </cell>
          <cell r="F20">
            <v>3.2102337564687902E-2</v>
          </cell>
          <cell r="G20">
            <v>0.33921544289213701</v>
          </cell>
          <cell r="H20">
            <v>9.2156599007644044E-2</v>
          </cell>
          <cell r="I20">
            <v>0</v>
          </cell>
          <cell r="J20">
            <v>0.10757638563924972</v>
          </cell>
          <cell r="K20">
            <v>0.36423715480111191</v>
          </cell>
          <cell r="L20">
            <v>4.715276129472025E-2</v>
          </cell>
          <cell r="M20">
            <v>1.6367831918363173E-2</v>
          </cell>
          <cell r="N20">
            <v>1.1914868820859415E-3</v>
          </cell>
          <cell r="O20">
            <v>0</v>
          </cell>
          <cell r="P20">
            <v>0</v>
          </cell>
          <cell r="S20" t="str">
            <v>GPS</v>
          </cell>
          <cell r="V20">
            <v>0.99999999999999978</v>
          </cell>
          <cell r="W20">
            <v>3.197818170586092E-2</v>
          </cell>
          <cell r="X20">
            <v>0.33880145084537522</v>
          </cell>
          <cell r="Y20">
            <v>9.2159195300806018E-2</v>
          </cell>
          <cell r="Z20">
            <v>0</v>
          </cell>
          <cell r="AA20">
            <v>0.10727618530611097</v>
          </cell>
          <cell r="AB20">
            <v>0.36519157679847458</v>
          </cell>
          <cell r="AC20">
            <v>4.7107228268776155E-2</v>
          </cell>
          <cell r="AD20">
            <v>1.6297047462861428E-2</v>
          </cell>
          <cell r="AE20">
            <v>1.1891343117345356E-3</v>
          </cell>
          <cell r="AF20">
            <v>0</v>
          </cell>
          <cell r="AG20">
            <v>0</v>
          </cell>
        </row>
        <row r="21">
          <cell r="B21" t="str">
            <v>SGPP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S21" t="str">
            <v>SGPP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B22" t="str">
            <v>SGPU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S22" t="str">
            <v>SGPU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B23" t="str">
            <v>SNP</v>
          </cell>
          <cell r="E23">
            <v>0.99999999999999989</v>
          </cell>
          <cell r="F23">
            <v>3.2410743726264526E-2</v>
          </cell>
          <cell r="G23">
            <v>0.3427830340432822</v>
          </cell>
          <cell r="H23">
            <v>9.1561964298496487E-2</v>
          </cell>
          <cell r="I23">
            <v>0</v>
          </cell>
          <cell r="J23">
            <v>0.10642356485607479</v>
          </cell>
          <cell r="K23">
            <v>0.36411193830296973</v>
          </cell>
          <cell r="L23">
            <v>4.5411218908673751E-2</v>
          </cell>
          <cell r="M23">
            <v>1.6159847846376172E-2</v>
          </cell>
          <cell r="N23">
            <v>1.1376880178622559E-3</v>
          </cell>
          <cell r="O23">
            <v>0</v>
          </cell>
          <cell r="P23">
            <v>0</v>
          </cell>
          <cell r="S23" t="str">
            <v>SNP</v>
          </cell>
          <cell r="V23">
            <v>0.99999999999999967</v>
          </cell>
          <cell r="W23">
            <v>3.2435134430631153E-2</v>
          </cell>
          <cell r="X23">
            <v>0.34168201235388218</v>
          </cell>
          <cell r="Y23">
            <v>9.1626217606543395E-2</v>
          </cell>
          <cell r="Z23">
            <v>0</v>
          </cell>
          <cell r="AA23">
            <v>0.10593990785605548</v>
          </cell>
          <cell r="AB23">
            <v>0.36557837643784602</v>
          </cell>
          <cell r="AC23">
            <v>4.5582987825759945E-2</v>
          </cell>
          <cell r="AD23">
            <v>1.6020250000984775E-2</v>
          </cell>
          <cell r="AE23">
            <v>1.1351134882966651E-3</v>
          </cell>
          <cell r="AF23">
            <v>0</v>
          </cell>
          <cell r="AG23">
            <v>0</v>
          </cell>
        </row>
        <row r="24">
          <cell r="B24" t="str">
            <v>DNPP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S24" t="str">
            <v>DNPP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B25" t="str">
            <v>DNPU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S25" t="str">
            <v>DNPU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B26" t="str">
            <v>DNPPOP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S26" t="str">
            <v>DNPPOP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7">
          <cell r="B27" t="str">
            <v>DNPPOU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S27" t="str">
            <v>DNPPOU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</row>
        <row r="28">
          <cell r="B28" t="str">
            <v>DNPPNP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S28" t="str">
            <v>DNPPNP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</row>
        <row r="29">
          <cell r="B29" t="str">
            <v>DNPPNU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S29" t="str">
            <v>DNPPNU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</row>
        <row r="30">
          <cell r="B30" t="str">
            <v>DNPPP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S30" t="str">
            <v>DNPPP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B31" t="str">
            <v>DNPPU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S31" t="str">
            <v>DNPPU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</row>
        <row r="32">
          <cell r="B32" t="str">
            <v>DNPDP</v>
          </cell>
          <cell r="E32">
            <v>1</v>
          </cell>
          <cell r="F32">
            <v>8.0586359146230149E-2</v>
          </cell>
          <cell r="G32">
            <v>0.6251582423419374</v>
          </cell>
          <cell r="H32">
            <v>0.13657585566614461</v>
          </cell>
          <cell r="I32">
            <v>0</v>
          </cell>
          <cell r="J32">
            <v>0.15767954284568783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S32" t="str">
            <v>DNPDP</v>
          </cell>
          <cell r="V32">
            <v>1</v>
          </cell>
          <cell r="W32">
            <v>8.1163698981483248E-2</v>
          </cell>
          <cell r="X32">
            <v>0.62287773141949665</v>
          </cell>
          <cell r="Y32">
            <v>0.13863660257235766</v>
          </cell>
          <cell r="Z32">
            <v>0</v>
          </cell>
          <cell r="AA32">
            <v>0.1573219670266624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</row>
        <row r="33">
          <cell r="B33" t="str">
            <v>DNPDU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0.85652069150857679</v>
          </cell>
          <cell r="L33">
            <v>0.10580750443423052</v>
          </cell>
          <cell r="M33">
            <v>3.7671804057192712E-2</v>
          </cell>
          <cell r="N33">
            <v>0</v>
          </cell>
          <cell r="O33">
            <v>0</v>
          </cell>
          <cell r="P33">
            <v>0</v>
          </cell>
          <cell r="S33" t="str">
            <v>DNPDU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0.85842105655564793</v>
          </cell>
          <cell r="AC33">
            <v>0.10547465291224374</v>
          </cell>
          <cell r="AD33">
            <v>3.610429053210832E-2</v>
          </cell>
          <cell r="AE33">
            <v>0</v>
          </cell>
          <cell r="AF33">
            <v>0</v>
          </cell>
          <cell r="AG33">
            <v>0</v>
          </cell>
        </row>
        <row r="34">
          <cell r="B34" t="str">
            <v>SNPD</v>
          </cell>
          <cell r="E34">
            <v>1</v>
          </cell>
          <cell r="F34">
            <v>4.5970243589734401E-2</v>
          </cell>
          <cell r="G34">
            <v>0.35661961884194981</v>
          </cell>
          <cell r="H34">
            <v>7.7909281669573741E-2</v>
          </cell>
          <cell r="I34">
            <v>0</v>
          </cell>
          <cell r="J34">
            <v>8.9947815865227876E-2</v>
          </cell>
          <cell r="K34">
            <v>0.36792106688911685</v>
          </cell>
          <cell r="L34">
            <v>4.544993518808324E-2</v>
          </cell>
          <cell r="M34">
            <v>1.6182037956314E-2</v>
          </cell>
          <cell r="N34">
            <v>0</v>
          </cell>
          <cell r="O34">
            <v>0</v>
          </cell>
          <cell r="P34">
            <v>0</v>
          </cell>
          <cell r="S34" t="str">
            <v>SNPD</v>
          </cell>
          <cell r="V34">
            <v>1</v>
          </cell>
          <cell r="W34">
            <v>4.5918396361709315E-2</v>
          </cell>
          <cell r="X34">
            <v>0.35239333489135266</v>
          </cell>
          <cell r="Y34">
            <v>7.8433715405339346E-2</v>
          </cell>
          <cell r="Z34">
            <v>0</v>
          </cell>
          <cell r="AA34">
            <v>8.9004968095184156E-2</v>
          </cell>
          <cell r="AB34">
            <v>0.37276898777607909</v>
          </cell>
          <cell r="AC34">
            <v>4.5802324281151378E-2</v>
          </cell>
          <cell r="AD34">
            <v>1.5678273189184088E-2</v>
          </cell>
          <cell r="AE34">
            <v>0</v>
          </cell>
          <cell r="AF34">
            <v>0</v>
          </cell>
          <cell r="AG34">
            <v>0</v>
          </cell>
        </row>
        <row r="35">
          <cell r="B35" t="str">
            <v>DNPGP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S35" t="str">
            <v>DNPGP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</row>
        <row r="36">
          <cell r="B36" t="str">
            <v>DNPGU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S36" t="str">
            <v>DNPGU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B37" t="str">
            <v>DNPGMP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S37" t="str">
            <v>DNPGMP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</row>
        <row r="38">
          <cell r="B38" t="str">
            <v>DNPGMU</v>
          </cell>
          <cell r="E38">
            <v>1</v>
          </cell>
          <cell r="F38">
            <v>2.5741461567212319E-2</v>
          </cell>
          <cell r="G38">
            <v>0.32618337433849304</v>
          </cell>
          <cell r="H38">
            <v>9.2594289718675754E-2</v>
          </cell>
          <cell r="I38">
            <v>0</v>
          </cell>
          <cell r="J38">
            <v>0.12854458520981182</v>
          </cell>
          <cell r="K38">
            <v>0.36289255793699388</v>
          </cell>
          <cell r="L38">
            <v>4.5049719917854315E-2</v>
          </cell>
          <cell r="M38">
            <v>1.7271317670595542E-2</v>
          </cell>
          <cell r="N38">
            <v>1.7226936403632589E-3</v>
          </cell>
          <cell r="O38">
            <v>0</v>
          </cell>
          <cell r="P38">
            <v>0</v>
          </cell>
          <cell r="S38" t="str">
            <v>DNPGMU</v>
          </cell>
          <cell r="V38">
            <v>0.99999999999999978</v>
          </cell>
          <cell r="W38">
            <v>2.5741461567212326E-2</v>
          </cell>
          <cell r="X38">
            <v>0.32618337433849304</v>
          </cell>
          <cell r="Y38">
            <v>9.2594289718675754E-2</v>
          </cell>
          <cell r="Z38">
            <v>0</v>
          </cell>
          <cell r="AA38">
            <v>0.12854458520981182</v>
          </cell>
          <cell r="AB38">
            <v>0.36289255793699376</v>
          </cell>
          <cell r="AC38">
            <v>4.5049719917854308E-2</v>
          </cell>
          <cell r="AD38">
            <v>1.7271317670595539E-2</v>
          </cell>
          <cell r="AE38">
            <v>1.7226936403632593E-3</v>
          </cell>
          <cell r="AF38">
            <v>0</v>
          </cell>
          <cell r="AG38">
            <v>0</v>
          </cell>
        </row>
        <row r="39">
          <cell r="B39" t="str">
            <v>DNPIP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S39" t="str">
            <v>DNPIP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</row>
        <row r="40">
          <cell r="B40" t="str">
            <v>DNPIU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S40" t="str">
            <v>DNPIU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B41" t="str">
            <v>DNPPSP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S41" t="str">
            <v>DNPPSP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B42" t="str">
            <v>DNPPSU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S42" t="str">
            <v>DNPPSU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</row>
        <row r="43">
          <cell r="B43" t="str">
            <v>DNPPHP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S43" t="str">
            <v>DNPPHP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B44" t="str">
            <v>DNPPHU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S44" t="str">
            <v>DNPPHU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</row>
        <row r="45">
          <cell r="B45" t="str">
            <v>DNPTP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S45" t="str">
            <v>DNPTP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</row>
        <row r="46">
          <cell r="B46" t="str">
            <v>DNPTU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S46" t="str">
            <v>DNPTU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B47" t="str">
            <v>CN</v>
          </cell>
          <cell r="E47">
            <v>0.99999999999999989</v>
          </cell>
          <cell r="F47">
            <v>2.8617759392218493E-2</v>
          </cell>
          <cell r="G47">
            <v>0.33548393774517754</v>
          </cell>
          <cell r="H47">
            <v>8.0736679765802635E-2</v>
          </cell>
          <cell r="I47">
            <v>0</v>
          </cell>
          <cell r="J47">
            <v>7.3396103380819144E-2</v>
          </cell>
          <cell r="K47">
            <v>0.43538836810527148</v>
          </cell>
          <cell r="L47">
            <v>3.7486759982197138E-2</v>
          </cell>
          <cell r="M47">
            <v>8.8903916285135651E-3</v>
          </cell>
          <cell r="N47">
            <v>0</v>
          </cell>
          <cell r="O47">
            <v>0</v>
          </cell>
          <cell r="P47">
            <v>0</v>
          </cell>
          <cell r="S47" t="str">
            <v>CN</v>
          </cell>
          <cell r="V47">
            <v>0.99999999999999989</v>
          </cell>
          <cell r="W47">
            <v>2.8617759392218493E-2</v>
          </cell>
          <cell r="X47">
            <v>0.33548393774517754</v>
          </cell>
          <cell r="Y47">
            <v>8.0736679765802635E-2</v>
          </cell>
          <cell r="Z47">
            <v>0</v>
          </cell>
          <cell r="AA47">
            <v>7.3396103380819144E-2</v>
          </cell>
          <cell r="AB47">
            <v>0.43538836810527148</v>
          </cell>
          <cell r="AC47">
            <v>3.7486759982197138E-2</v>
          </cell>
          <cell r="AD47">
            <v>8.8903916285135651E-3</v>
          </cell>
          <cell r="AE47">
            <v>0</v>
          </cell>
          <cell r="AF47">
            <v>0</v>
          </cell>
          <cell r="AG47">
            <v>0</v>
          </cell>
        </row>
        <row r="48">
          <cell r="B48" t="str">
            <v>CNP</v>
          </cell>
          <cell r="E48">
            <v>1</v>
          </cell>
          <cell r="F48">
            <v>0</v>
          </cell>
          <cell r="G48">
            <v>0.68519706012923598</v>
          </cell>
          <cell r="H48">
            <v>0.1648977175835559</v>
          </cell>
          <cell r="I48">
            <v>0</v>
          </cell>
          <cell r="J48">
            <v>0.14990522228720818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S48" t="str">
            <v>CNP</v>
          </cell>
          <cell r="V48">
            <v>1</v>
          </cell>
          <cell r="W48">
            <v>5.5221642868175352E-2</v>
          </cell>
          <cell r="X48">
            <v>0.64735935278045564</v>
          </cell>
          <cell r="Y48">
            <v>0.15579179471337953</v>
          </cell>
          <cell r="Z48">
            <v>0</v>
          </cell>
          <cell r="AA48">
            <v>0.14162720963798953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</row>
        <row r="49">
          <cell r="B49" t="str">
            <v>CNU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0.90373501275464529</v>
          </cell>
          <cell r="L49">
            <v>7.7811214061763709E-2</v>
          </cell>
          <cell r="M49">
            <v>1.8453773183590979E-2</v>
          </cell>
          <cell r="N49">
            <v>0</v>
          </cell>
          <cell r="O49">
            <v>0</v>
          </cell>
          <cell r="P49">
            <v>0</v>
          </cell>
          <cell r="S49" t="str">
            <v>CNU</v>
          </cell>
          <cell r="V49">
            <v>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0.90373501275464529</v>
          </cell>
          <cell r="AC49">
            <v>7.7811214061763709E-2</v>
          </cell>
          <cell r="AD49">
            <v>1.8453773183590979E-2</v>
          </cell>
          <cell r="AE49">
            <v>0</v>
          </cell>
          <cell r="AF49">
            <v>0</v>
          </cell>
          <cell r="AG49">
            <v>0</v>
          </cell>
        </row>
        <row r="50">
          <cell r="B50" t="str">
            <v>WBTAX</v>
          </cell>
          <cell r="E50">
            <v>1</v>
          </cell>
          <cell r="F50">
            <v>0</v>
          </cell>
          <cell r="G50">
            <v>0</v>
          </cell>
          <cell r="H50">
            <v>1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S50" t="str">
            <v>WBTAX</v>
          </cell>
          <cell r="V50">
            <v>1</v>
          </cell>
          <cell r="W50">
            <v>0</v>
          </cell>
          <cell r="X50">
            <v>0</v>
          </cell>
          <cell r="Y50">
            <v>1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B51" t="str">
            <v>OPRVID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 t="str">
            <v>OPRVID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B52" t="str">
            <v>OPRVWY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S52" t="str">
            <v>OPRVWY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B53" t="str">
            <v>EXCTAX</v>
          </cell>
          <cell r="E53">
            <v>0.99999999999999989</v>
          </cell>
          <cell r="F53">
            <v>1.3104219600022905E-3</v>
          </cell>
          <cell r="G53">
            <v>0.31475207356349288</v>
          </cell>
          <cell r="H53">
            <v>5.817459609077464E-2</v>
          </cell>
          <cell r="I53">
            <v>0</v>
          </cell>
          <cell r="J53">
            <v>7.6923252439311585E-2</v>
          </cell>
          <cell r="K53">
            <v>0.43232617562868048</v>
          </cell>
          <cell r="L53">
            <v>7.0300508257982675E-2</v>
          </cell>
          <cell r="M53">
            <v>2.424088359061263E-2</v>
          </cell>
          <cell r="N53">
            <v>5.5317362045271632E-3</v>
          </cell>
          <cell r="O53">
            <v>2.1710736682515368E-2</v>
          </cell>
          <cell r="P53">
            <v>-5.2703844178997143E-3</v>
          </cell>
          <cell r="S53" t="str">
            <v>EXCTAX</v>
          </cell>
          <cell r="V53">
            <v>1.0000000000000016</v>
          </cell>
          <cell r="W53">
            <v>1.4030689589167003E-3</v>
          </cell>
          <cell r="X53">
            <v>0.31610531663667851</v>
          </cell>
          <cell r="Y53">
            <v>5.8092774718206834E-2</v>
          </cell>
          <cell r="Z53">
            <v>0</v>
          </cell>
          <cell r="AA53">
            <v>7.7548053915228773E-2</v>
          </cell>
          <cell r="AB53">
            <v>0.43024501628267886</v>
          </cell>
          <cell r="AC53">
            <v>7.0204731793144695E-2</v>
          </cell>
          <cell r="AD53">
            <v>2.4425369111968662E-2</v>
          </cell>
          <cell r="AE53">
            <v>5.5353163185625784E-3</v>
          </cell>
          <cell r="AF53">
            <v>2.1710736682515368E-2</v>
          </cell>
          <cell r="AG53">
            <v>-5.2703844178997143E-3</v>
          </cell>
        </row>
        <row r="54">
          <cell r="B54" t="str">
            <v>INT</v>
          </cell>
          <cell r="E54">
            <v>0.99999999999999989</v>
          </cell>
          <cell r="F54">
            <v>3.2229859365528246E-2</v>
          </cell>
          <cell r="G54">
            <v>0.34086996193028668</v>
          </cell>
          <cell r="H54">
            <v>9.1050956975746583E-2</v>
          </cell>
          <cell r="I54">
            <v>0</v>
          </cell>
          <cell r="J54">
            <v>0.10582961494061305</v>
          </cell>
          <cell r="K54">
            <v>0.36207982957530088</v>
          </cell>
          <cell r="L54">
            <v>4.5157778895944446E-2</v>
          </cell>
          <cell r="M54">
            <v>1.6069659735545548E-2</v>
          </cell>
          <cell r="N54">
            <v>1.1313385810345668E-3</v>
          </cell>
          <cell r="O54">
            <v>0</v>
          </cell>
          <cell r="P54">
            <v>5.581E-3</v>
          </cell>
          <cell r="S54" t="str">
            <v>INT</v>
          </cell>
          <cell r="V54">
            <v>0.99999999999999944</v>
          </cell>
          <cell r="W54">
            <v>3.2254113945373801E-2</v>
          </cell>
          <cell r="X54">
            <v>0.33977508504293519</v>
          </cell>
          <cell r="Y54">
            <v>9.1114851686081286E-2</v>
          </cell>
          <cell r="Z54">
            <v>0</v>
          </cell>
          <cell r="AA54">
            <v>0.10534865723031084</v>
          </cell>
          <cell r="AB54">
            <v>0.3635380835189464</v>
          </cell>
          <cell r="AC54">
            <v>4.5328589170704384E-2</v>
          </cell>
          <cell r="AD54">
            <v>1.5930840985729278E-2</v>
          </cell>
          <cell r="AE54">
            <v>1.1287784199184815E-3</v>
          </cell>
          <cell r="AF54">
            <v>0</v>
          </cell>
          <cell r="AG54">
            <v>5.581E-3</v>
          </cell>
        </row>
        <row r="55">
          <cell r="B55" t="str">
            <v>CIAC</v>
          </cell>
          <cell r="E55">
            <v>1</v>
          </cell>
          <cell r="F55">
            <v>1.9881703559801383E-2</v>
          </cell>
          <cell r="G55">
            <v>0.40545797496340547</v>
          </cell>
          <cell r="H55">
            <v>4.118071059420967E-2</v>
          </cell>
          <cell r="I55">
            <v>0</v>
          </cell>
          <cell r="J55">
            <v>9.9802299485628965E-2</v>
          </cell>
          <cell r="K55">
            <v>0.34339101144936462</v>
          </cell>
          <cell r="L55">
            <v>6.4050844161976012E-2</v>
          </cell>
          <cell r="M55">
            <v>2.6235455785613985E-2</v>
          </cell>
          <cell r="N55">
            <v>0</v>
          </cell>
          <cell r="O55">
            <v>0</v>
          </cell>
          <cell r="P55">
            <v>0</v>
          </cell>
          <cell r="S55" t="str">
            <v>CIAC</v>
          </cell>
          <cell r="V55">
            <v>1</v>
          </cell>
          <cell r="W55">
            <v>1.9881703559801383E-2</v>
          </cell>
          <cell r="X55">
            <v>0.40545797496340547</v>
          </cell>
          <cell r="Y55">
            <v>4.118071059420967E-2</v>
          </cell>
          <cell r="Z55">
            <v>0</v>
          </cell>
          <cell r="AA55">
            <v>9.9802299485628965E-2</v>
          </cell>
          <cell r="AB55">
            <v>0.34339101144936462</v>
          </cell>
          <cell r="AC55">
            <v>6.4050844161976012E-2</v>
          </cell>
          <cell r="AD55">
            <v>2.6235455785613985E-2</v>
          </cell>
          <cell r="AE55">
            <v>0</v>
          </cell>
          <cell r="AF55">
            <v>0</v>
          </cell>
          <cell r="AG55">
            <v>0</v>
          </cell>
        </row>
        <row r="56">
          <cell r="B56" t="str">
            <v>IDSIT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1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S56" t="str">
            <v>IDSIT</v>
          </cell>
          <cell r="V56">
            <v>1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1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</row>
        <row r="57">
          <cell r="B57" t="str">
            <v>TAXDEPR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S57" t="str">
            <v>TAXDEPR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B58" t="str">
            <v>BADDEBT</v>
          </cell>
          <cell r="E58">
            <v>0.99999999999999989</v>
          </cell>
          <cell r="F58">
            <v>2.823020595384014E-2</v>
          </cell>
          <cell r="G58">
            <v>0.33243757832363813</v>
          </cell>
          <cell r="H58">
            <v>7.9967745849188851E-2</v>
          </cell>
          <cell r="I58">
            <v>0</v>
          </cell>
          <cell r="J58">
            <v>7.232764683792757E-2</v>
          </cell>
          <cell r="K58">
            <v>0.44136390740159692</v>
          </cell>
          <cell r="L58">
            <v>3.744147354901331E-2</v>
          </cell>
          <cell r="M58">
            <v>8.7214796817874883E-3</v>
          </cell>
          <cell r="N58">
            <v>0</v>
          </cell>
          <cell r="O58">
            <v>-4.900375969923899E-4</v>
          </cell>
          <cell r="P58">
            <v>0</v>
          </cell>
          <cell r="S58" t="str">
            <v>BADDEBT</v>
          </cell>
          <cell r="V58">
            <v>0.99999999999999989</v>
          </cell>
          <cell r="W58">
            <v>2.823020595384014E-2</v>
          </cell>
          <cell r="X58">
            <v>0.33243757832363813</v>
          </cell>
          <cell r="Y58">
            <v>7.9967745849188851E-2</v>
          </cell>
          <cell r="Z58">
            <v>0</v>
          </cell>
          <cell r="AA58">
            <v>7.232764683792757E-2</v>
          </cell>
          <cell r="AB58">
            <v>0.44136390740159692</v>
          </cell>
          <cell r="AC58">
            <v>3.744147354901331E-2</v>
          </cell>
          <cell r="AD58">
            <v>8.7214796817874883E-3</v>
          </cell>
          <cell r="AE58">
            <v>0</v>
          </cell>
          <cell r="AF58">
            <v>-4.900375969923899E-4</v>
          </cell>
          <cell r="AG58">
            <v>0</v>
          </cell>
        </row>
        <row r="59">
          <cell r="B59" t="str">
            <v>DITEXP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S59" t="str">
            <v>DITEXP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B60" t="str">
            <v>DITBAL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S60" t="str">
            <v>DITBAL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</row>
        <row r="61">
          <cell r="B61" t="str">
            <v>ITC84</v>
          </cell>
          <cell r="E61">
            <v>1</v>
          </cell>
          <cell r="F61">
            <v>0</v>
          </cell>
          <cell r="G61">
            <v>0.70975999999999995</v>
          </cell>
          <cell r="H61">
            <v>0.14180000000000001</v>
          </cell>
          <cell r="I61">
            <v>0</v>
          </cell>
          <cell r="J61">
            <v>0.10946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3.8979999999999994E-2</v>
          </cell>
          <cell r="S61" t="str">
            <v>ITC84</v>
          </cell>
          <cell r="V61">
            <v>1</v>
          </cell>
          <cell r="W61">
            <v>0</v>
          </cell>
          <cell r="X61">
            <v>0.70975999999999995</v>
          </cell>
          <cell r="Y61">
            <v>0.14180000000000001</v>
          </cell>
          <cell r="Z61">
            <v>0</v>
          </cell>
          <cell r="AA61">
            <v>0.10946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3.8979999999999994E-2</v>
          </cell>
        </row>
        <row r="62">
          <cell r="B62" t="str">
            <v>ITC85</v>
          </cell>
          <cell r="E62">
            <v>1</v>
          </cell>
          <cell r="F62">
            <v>0</v>
          </cell>
          <cell r="G62">
            <v>0.67689999999999995</v>
          </cell>
          <cell r="H62">
            <v>0.1336</v>
          </cell>
          <cell r="I62">
            <v>0</v>
          </cell>
          <cell r="J62">
            <v>0.11609999999999999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7.3399999999999993E-2</v>
          </cell>
          <cell r="S62" t="str">
            <v>ITC85</v>
          </cell>
          <cell r="V62">
            <v>1</v>
          </cell>
          <cell r="W62">
            <v>0</v>
          </cell>
          <cell r="X62">
            <v>0.67689999999999995</v>
          </cell>
          <cell r="Y62">
            <v>0.1336</v>
          </cell>
          <cell r="Z62">
            <v>0</v>
          </cell>
          <cell r="AA62">
            <v>0.11609999999999999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7.3399999999999993E-2</v>
          </cell>
        </row>
        <row r="63">
          <cell r="B63" t="str">
            <v>ITC86</v>
          </cell>
          <cell r="E63">
            <v>1</v>
          </cell>
          <cell r="F63">
            <v>0</v>
          </cell>
          <cell r="G63">
            <v>0.64607999999999999</v>
          </cell>
          <cell r="H63">
            <v>0.13125999999999999</v>
          </cell>
          <cell r="I63">
            <v>0</v>
          </cell>
          <cell r="J63">
            <v>0.155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6.7659999999999998E-2</v>
          </cell>
          <cell r="S63" t="str">
            <v>ITC86</v>
          </cell>
          <cell r="V63">
            <v>1</v>
          </cell>
          <cell r="W63">
            <v>0</v>
          </cell>
          <cell r="X63">
            <v>0.64607999999999999</v>
          </cell>
          <cell r="Y63">
            <v>0.13125999999999999</v>
          </cell>
          <cell r="Z63">
            <v>0</v>
          </cell>
          <cell r="AA63">
            <v>0.155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6.7659999999999998E-2</v>
          </cell>
        </row>
        <row r="64">
          <cell r="B64" t="str">
            <v>ITC88</v>
          </cell>
          <cell r="E64">
            <v>1</v>
          </cell>
          <cell r="F64">
            <v>0</v>
          </cell>
          <cell r="G64">
            <v>0.61199999999999999</v>
          </cell>
          <cell r="H64">
            <v>0.14960000000000001</v>
          </cell>
          <cell r="I64">
            <v>0</v>
          </cell>
          <cell r="J64">
            <v>0.1671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7.1300000000000002E-2</v>
          </cell>
          <cell r="S64" t="str">
            <v>ITC88</v>
          </cell>
          <cell r="V64">
            <v>1</v>
          </cell>
          <cell r="W64">
            <v>0</v>
          </cell>
          <cell r="X64">
            <v>0.61199999999999999</v>
          </cell>
          <cell r="Y64">
            <v>0.14960000000000001</v>
          </cell>
          <cell r="Z64">
            <v>0</v>
          </cell>
          <cell r="AA64">
            <v>0.1671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7.1300000000000002E-2</v>
          </cell>
        </row>
        <row r="65">
          <cell r="B65" t="str">
            <v>ITC89</v>
          </cell>
          <cell r="E65">
            <v>0.99999999999999989</v>
          </cell>
          <cell r="F65">
            <v>0</v>
          </cell>
          <cell r="G65">
            <v>0.563558</v>
          </cell>
          <cell r="H65">
            <v>0.15268799999999999</v>
          </cell>
          <cell r="I65">
            <v>0</v>
          </cell>
          <cell r="J65">
            <v>0.20677599999999999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7.6978000000000005E-2</v>
          </cell>
          <cell r="S65" t="str">
            <v>ITC89</v>
          </cell>
          <cell r="V65">
            <v>0.99999999999999989</v>
          </cell>
          <cell r="W65">
            <v>0</v>
          </cell>
          <cell r="X65">
            <v>0.563558</v>
          </cell>
          <cell r="Y65">
            <v>0.15268799999999999</v>
          </cell>
          <cell r="Z65">
            <v>0</v>
          </cell>
          <cell r="AA65">
            <v>0.20677599999999999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7.6978000000000005E-2</v>
          </cell>
        </row>
        <row r="66">
          <cell r="B66" t="str">
            <v>ITC90</v>
          </cell>
          <cell r="E66">
            <v>1</v>
          </cell>
          <cell r="F66">
            <v>0</v>
          </cell>
          <cell r="G66">
            <v>0.159356</v>
          </cell>
          <cell r="H66">
            <v>3.9132E-2</v>
          </cell>
          <cell r="I66">
            <v>0</v>
          </cell>
          <cell r="J66">
            <v>3.8051000000000001E-2</v>
          </cell>
          <cell r="K66">
            <v>0.46935500000000002</v>
          </cell>
          <cell r="L66">
            <v>0.13981499999999999</v>
          </cell>
          <cell r="M66">
            <v>0.135384</v>
          </cell>
          <cell r="N66">
            <v>0</v>
          </cell>
          <cell r="O66">
            <v>0</v>
          </cell>
          <cell r="P66">
            <v>1.8907E-2</v>
          </cell>
          <cell r="S66" t="str">
            <v>ITC90</v>
          </cell>
          <cell r="V66">
            <v>1</v>
          </cell>
          <cell r="W66">
            <v>0</v>
          </cell>
          <cell r="X66">
            <v>0.159356</v>
          </cell>
          <cell r="Y66">
            <v>3.9132E-2</v>
          </cell>
          <cell r="Z66">
            <v>0</v>
          </cell>
          <cell r="AA66">
            <v>3.8051000000000001E-2</v>
          </cell>
          <cell r="AB66">
            <v>0.46935500000000002</v>
          </cell>
          <cell r="AC66">
            <v>0.13981499999999999</v>
          </cell>
          <cell r="AD66">
            <v>0.135384</v>
          </cell>
          <cell r="AE66">
            <v>0</v>
          </cell>
          <cell r="AF66">
            <v>0</v>
          </cell>
          <cell r="AG66">
            <v>1.8907E-2</v>
          </cell>
        </row>
        <row r="67">
          <cell r="B67" t="str">
            <v>OTHER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1</v>
          </cell>
          <cell r="P67">
            <v>0</v>
          </cell>
          <cell r="S67" t="str">
            <v>OTHER</v>
          </cell>
          <cell r="V67">
            <v>1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</v>
          </cell>
          <cell r="AG67">
            <v>0</v>
          </cell>
        </row>
        <row r="68">
          <cell r="B68" t="str">
            <v>NUTIL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1</v>
          </cell>
          <cell r="S68" t="str">
            <v>NUTIL</v>
          </cell>
          <cell r="V68">
            <v>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1</v>
          </cell>
        </row>
        <row r="69">
          <cell r="B69" t="str">
            <v>SNPPS</v>
          </cell>
          <cell r="E69">
            <v>1.0000000000000002</v>
          </cell>
          <cell r="F69">
            <v>2.6279504915630084E-2</v>
          </cell>
          <cell r="G69">
            <v>0.33717881920133852</v>
          </cell>
          <cell r="H69">
            <v>9.8317043060781942E-2</v>
          </cell>
          <cell r="I69">
            <v>0</v>
          </cell>
          <cell r="J69">
            <v>0.11425312055562384</v>
          </cell>
          <cell r="K69">
            <v>0.36297363404100819</v>
          </cell>
          <cell r="L69">
            <v>4.397854045954528E-2</v>
          </cell>
          <cell r="M69">
            <v>1.5217866586822837E-2</v>
          </cell>
          <cell r="N69">
            <v>1.8014711792495054E-3</v>
          </cell>
          <cell r="O69">
            <v>0</v>
          </cell>
          <cell r="P69">
            <v>0</v>
          </cell>
          <cell r="S69" t="str">
            <v>SNPPS</v>
          </cell>
          <cell r="V69">
            <v>0.99999999999999944</v>
          </cell>
          <cell r="W69">
            <v>2.6279504915630091E-2</v>
          </cell>
          <cell r="X69">
            <v>0.33717881920133813</v>
          </cell>
          <cell r="Y69">
            <v>9.83170430607819E-2</v>
          </cell>
          <cell r="Z69">
            <v>0</v>
          </cell>
          <cell r="AA69">
            <v>0.11425312055562376</v>
          </cell>
          <cell r="AB69">
            <v>0.36297363404100785</v>
          </cell>
          <cell r="AC69">
            <v>4.3978540459545253E-2</v>
          </cell>
          <cell r="AD69">
            <v>1.5217866586822832E-2</v>
          </cell>
          <cell r="AE69">
            <v>1.8014711792495041E-3</v>
          </cell>
          <cell r="AF69">
            <v>0</v>
          </cell>
          <cell r="AG69">
            <v>0</v>
          </cell>
        </row>
        <row r="70">
          <cell r="B70" t="str">
            <v>SNPT</v>
          </cell>
          <cell r="E70">
            <v>1.0000000000000002</v>
          </cell>
          <cell r="F70">
            <v>2.6279504915630102E-2</v>
          </cell>
          <cell r="G70">
            <v>0.33717881920133835</v>
          </cell>
          <cell r="H70">
            <v>9.8317043060781956E-2</v>
          </cell>
          <cell r="I70">
            <v>0</v>
          </cell>
          <cell r="J70">
            <v>0.11425312055562385</v>
          </cell>
          <cell r="K70">
            <v>0.3629736340410083</v>
          </cell>
          <cell r="L70">
            <v>4.3978540459545287E-2</v>
          </cell>
          <cell r="M70">
            <v>1.5217866586822839E-2</v>
          </cell>
          <cell r="N70">
            <v>1.8014711792495052E-3</v>
          </cell>
          <cell r="O70">
            <v>0</v>
          </cell>
          <cell r="P70">
            <v>0</v>
          </cell>
          <cell r="S70" t="str">
            <v>SNPT</v>
          </cell>
          <cell r="V70">
            <v>1.0000000000000002</v>
          </cell>
          <cell r="W70">
            <v>2.6279504915630098E-2</v>
          </cell>
          <cell r="X70">
            <v>0.33717881920133824</v>
          </cell>
          <cell r="Y70">
            <v>9.831704306078197E-2</v>
          </cell>
          <cell r="Z70">
            <v>0</v>
          </cell>
          <cell r="AA70">
            <v>0.11425312055562384</v>
          </cell>
          <cell r="AB70">
            <v>0.3629736340410083</v>
          </cell>
          <cell r="AC70">
            <v>4.3978540459545273E-2</v>
          </cell>
          <cell r="AD70">
            <v>1.5217866586822839E-2</v>
          </cell>
          <cell r="AE70">
            <v>1.8014711792495054E-3</v>
          </cell>
          <cell r="AF70">
            <v>0</v>
          </cell>
          <cell r="AG70">
            <v>0</v>
          </cell>
        </row>
        <row r="71">
          <cell r="B71" t="str">
            <v>SNPP</v>
          </cell>
          <cell r="E71">
            <v>1.0000000000000002</v>
          </cell>
          <cell r="F71">
            <v>2.6279504915630081E-2</v>
          </cell>
          <cell r="G71">
            <v>0.33717881920133852</v>
          </cell>
          <cell r="H71">
            <v>9.8317043060781914E-2</v>
          </cell>
          <cell r="I71">
            <v>0</v>
          </cell>
          <cell r="J71">
            <v>0.11425312055562381</v>
          </cell>
          <cell r="K71">
            <v>0.36297363404100824</v>
          </cell>
          <cell r="L71">
            <v>4.3978540459545266E-2</v>
          </cell>
          <cell r="M71">
            <v>1.5217866586822837E-2</v>
          </cell>
          <cell r="N71">
            <v>1.801471179249505E-3</v>
          </cell>
          <cell r="O71">
            <v>0</v>
          </cell>
          <cell r="P71">
            <v>0</v>
          </cell>
          <cell r="S71" t="str">
            <v>SNPP</v>
          </cell>
          <cell r="V71">
            <v>0.99999999999999922</v>
          </cell>
          <cell r="W71">
            <v>2.6279504915630084E-2</v>
          </cell>
          <cell r="X71">
            <v>0.33717881920133808</v>
          </cell>
          <cell r="Y71">
            <v>9.8317043060781914E-2</v>
          </cell>
          <cell r="Z71">
            <v>0</v>
          </cell>
          <cell r="AA71">
            <v>0.11425312055562373</v>
          </cell>
          <cell r="AB71">
            <v>0.36297363404100785</v>
          </cell>
          <cell r="AC71">
            <v>4.3978540459545253E-2</v>
          </cell>
          <cell r="AD71">
            <v>1.5217866586822832E-2</v>
          </cell>
          <cell r="AE71">
            <v>1.8014711792495039E-3</v>
          </cell>
          <cell r="AF71">
            <v>0</v>
          </cell>
          <cell r="AG71">
            <v>0</v>
          </cell>
        </row>
        <row r="72">
          <cell r="B72" t="str">
            <v>SNPPH</v>
          </cell>
          <cell r="E72">
            <v>1.0000000000000009</v>
          </cell>
          <cell r="F72">
            <v>2.6279504915630095E-2</v>
          </cell>
          <cell r="G72">
            <v>0.33717881920133863</v>
          </cell>
          <cell r="H72">
            <v>9.8317043060781997E-2</v>
          </cell>
          <cell r="I72">
            <v>0</v>
          </cell>
          <cell r="J72">
            <v>0.11425312055562391</v>
          </cell>
          <cell r="K72">
            <v>0.36297363404100852</v>
          </cell>
          <cell r="L72">
            <v>4.3978540459545273E-2</v>
          </cell>
          <cell r="M72">
            <v>1.5217866586822849E-2</v>
          </cell>
          <cell r="N72">
            <v>1.8014711792495067E-3</v>
          </cell>
          <cell r="O72">
            <v>0</v>
          </cell>
          <cell r="P72">
            <v>0</v>
          </cell>
          <cell r="S72" t="str">
            <v>SNPPH</v>
          </cell>
          <cell r="V72">
            <v>1.0000000000000007</v>
          </cell>
          <cell r="W72">
            <v>2.6279504915630084E-2</v>
          </cell>
          <cell r="X72">
            <v>0.33717881920133858</v>
          </cell>
          <cell r="Y72">
            <v>9.8317043060781983E-2</v>
          </cell>
          <cell r="Z72">
            <v>0</v>
          </cell>
          <cell r="AA72">
            <v>0.11425312055562391</v>
          </cell>
          <cell r="AB72">
            <v>0.36297363404100841</v>
          </cell>
          <cell r="AC72">
            <v>4.3978540459545266E-2</v>
          </cell>
          <cell r="AD72">
            <v>1.521786658682284E-2</v>
          </cell>
          <cell r="AE72">
            <v>1.8014711792495059E-3</v>
          </cell>
          <cell r="AF72">
            <v>0</v>
          </cell>
          <cell r="AG72">
            <v>0</v>
          </cell>
        </row>
        <row r="73">
          <cell r="B73" t="str">
            <v>SNPPN</v>
          </cell>
          <cell r="E73">
            <v>1.0000000000000002</v>
          </cell>
          <cell r="F73">
            <v>2.6279504915630098E-2</v>
          </cell>
          <cell r="G73">
            <v>0.33717881920133835</v>
          </cell>
          <cell r="H73">
            <v>9.8317043060781983E-2</v>
          </cell>
          <cell r="I73">
            <v>0</v>
          </cell>
          <cell r="J73">
            <v>0.11425312055562384</v>
          </cell>
          <cell r="K73">
            <v>0.36297363404100819</v>
          </cell>
          <cell r="L73">
            <v>4.397854045954528E-2</v>
          </cell>
          <cell r="M73">
            <v>1.5217866586822837E-2</v>
          </cell>
          <cell r="N73">
            <v>1.8014711792495054E-3</v>
          </cell>
          <cell r="O73">
            <v>0</v>
          </cell>
          <cell r="P73">
            <v>0</v>
          </cell>
          <cell r="S73" t="str">
            <v>SNPPN</v>
          </cell>
          <cell r="V73">
            <v>1.0000000000000002</v>
          </cell>
          <cell r="W73">
            <v>2.6279504915630098E-2</v>
          </cell>
          <cell r="X73">
            <v>0.33717881920133835</v>
          </cell>
          <cell r="Y73">
            <v>9.8317043060781983E-2</v>
          </cell>
          <cell r="Z73">
            <v>0</v>
          </cell>
          <cell r="AA73">
            <v>0.11425312055562384</v>
          </cell>
          <cell r="AB73">
            <v>0.36297363404100819</v>
          </cell>
          <cell r="AC73">
            <v>4.397854045954528E-2</v>
          </cell>
          <cell r="AD73">
            <v>1.5217866586822837E-2</v>
          </cell>
          <cell r="AE73">
            <v>1.8014711792495054E-3</v>
          </cell>
          <cell r="AF73">
            <v>0</v>
          </cell>
          <cell r="AG73">
            <v>0</v>
          </cell>
        </row>
        <row r="74">
          <cell r="B74" t="str">
            <v>SNPPO</v>
          </cell>
          <cell r="E74">
            <v>1</v>
          </cell>
          <cell r="F74">
            <v>2.6279504915630095E-2</v>
          </cell>
          <cell r="G74">
            <v>0.33717881920133841</v>
          </cell>
          <cell r="H74">
            <v>9.8317043060781956E-2</v>
          </cell>
          <cell r="I74">
            <v>0</v>
          </cell>
          <cell r="J74">
            <v>0.11425312055562381</v>
          </cell>
          <cell r="K74">
            <v>0.36297363404100802</v>
          </cell>
          <cell r="L74">
            <v>4.3978540459545266E-2</v>
          </cell>
          <cell r="M74">
            <v>1.5217866586822837E-2</v>
          </cell>
          <cell r="N74">
            <v>1.8014711792495054E-3</v>
          </cell>
          <cell r="O74">
            <v>0</v>
          </cell>
          <cell r="P74">
            <v>0</v>
          </cell>
          <cell r="S74" t="str">
            <v>SNPPO</v>
          </cell>
          <cell r="V74">
            <v>1.0000000000000002</v>
          </cell>
          <cell r="W74">
            <v>2.6279504915630091E-2</v>
          </cell>
          <cell r="X74">
            <v>0.33717881920133841</v>
          </cell>
          <cell r="Y74">
            <v>9.831704306078197E-2</v>
          </cell>
          <cell r="Z74">
            <v>0</v>
          </cell>
          <cell r="AA74">
            <v>0.11425312055562384</v>
          </cell>
          <cell r="AB74">
            <v>0.36297363404100813</v>
          </cell>
          <cell r="AC74">
            <v>4.3978540459545266E-2</v>
          </cell>
          <cell r="AD74">
            <v>1.5217866586822839E-2</v>
          </cell>
          <cell r="AE74">
            <v>1.8014711792495054E-3</v>
          </cell>
          <cell r="AF74">
            <v>0</v>
          </cell>
          <cell r="AG74">
            <v>0</v>
          </cell>
        </row>
        <row r="75">
          <cell r="B75" t="str">
            <v>SNPG</v>
          </cell>
          <cell r="E75">
            <v>1</v>
          </cell>
          <cell r="F75">
            <v>2.541511643644084E-2</v>
          </cell>
          <cell r="G75">
            <v>0.33701552579600158</v>
          </cell>
          <cell r="H75">
            <v>9.8324697794491281E-2</v>
          </cell>
          <cell r="I75">
            <v>0</v>
          </cell>
          <cell r="J75">
            <v>0.11015486456876571</v>
          </cell>
          <cell r="K75">
            <v>0.34909461276105841</v>
          </cell>
          <cell r="L75">
            <v>5.6095307258209E-2</v>
          </cell>
          <cell r="M75">
            <v>2.3216210154588426E-2</v>
          </cell>
          <cell r="N75">
            <v>6.8366523044476155E-4</v>
          </cell>
          <cell r="O75">
            <v>0</v>
          </cell>
          <cell r="P75">
            <v>0</v>
          </cell>
          <cell r="S75" t="str">
            <v>SNPG</v>
          </cell>
          <cell r="V75">
            <v>1</v>
          </cell>
          <cell r="W75">
            <v>2.5591414213849951E-2</v>
          </cell>
          <cell r="X75">
            <v>0.33950384358312474</v>
          </cell>
          <cell r="Y75">
            <v>9.7057819772228354E-2</v>
          </cell>
          <cell r="Z75">
            <v>0</v>
          </cell>
          <cell r="AA75">
            <v>0.10799030740401125</v>
          </cell>
          <cell r="AB75">
            <v>0.34855418604834448</v>
          </cell>
          <cell r="AC75">
            <v>5.7056127560143187E-2</v>
          </cell>
          <cell r="AD75">
            <v>2.3590597957779565E-2</v>
          </cell>
          <cell r="AE75">
            <v>6.5570346051841842E-4</v>
          </cell>
          <cell r="AF75">
            <v>0</v>
          </cell>
          <cell r="AG75">
            <v>0</v>
          </cell>
        </row>
        <row r="76">
          <cell r="B76" t="str">
            <v>SNPI</v>
          </cell>
          <cell r="E76">
            <v>1.0000000000000002</v>
          </cell>
          <cell r="F76">
            <v>3.0202664527555257E-2</v>
          </cell>
          <cell r="G76">
            <v>0.33326217810864361</v>
          </cell>
          <cell r="H76">
            <v>8.8267834236083711E-2</v>
          </cell>
          <cell r="I76">
            <v>0</v>
          </cell>
          <cell r="J76">
            <v>0.10135353680095413</v>
          </cell>
          <cell r="K76">
            <v>0.38259749822578615</v>
          </cell>
          <cell r="L76">
            <v>4.7214591451376575E-2</v>
          </cell>
          <cell r="M76">
            <v>1.61690549147421E-2</v>
          </cell>
          <cell r="N76">
            <v>9.3264173485854902E-4</v>
          </cell>
          <cell r="O76">
            <v>0</v>
          </cell>
          <cell r="P76">
            <v>0</v>
          </cell>
          <cell r="S76" t="str">
            <v>SNPI</v>
          </cell>
          <cell r="V76">
            <v>0.99999999999999944</v>
          </cell>
          <cell r="W76">
            <v>3.0359763230679754E-2</v>
          </cell>
          <cell r="X76">
            <v>0.3337467229438984</v>
          </cell>
          <cell r="Y76">
            <v>8.8798045687810551E-2</v>
          </cell>
          <cell r="Z76">
            <v>0</v>
          </cell>
          <cell r="AA76">
            <v>0.10199803176976988</v>
          </cell>
          <cell r="AB76">
            <v>0.38072770239080106</v>
          </cell>
          <cell r="AC76">
            <v>4.7262426060203457E-2</v>
          </cell>
          <cell r="AD76">
            <v>1.6136408334236563E-2</v>
          </cell>
          <cell r="AE76">
            <v>9.7089958259978959E-4</v>
          </cell>
          <cell r="AF76">
            <v>0</v>
          </cell>
          <cell r="AG76">
            <v>0</v>
          </cell>
        </row>
        <row r="77">
          <cell r="B77" t="str">
            <v>TROJP</v>
          </cell>
          <cell r="E77">
            <v>1</v>
          </cell>
          <cell r="F77">
            <v>2.6197772013290922E-2</v>
          </cell>
          <cell r="G77">
            <v>0.33550852697712735</v>
          </cell>
          <cell r="H77">
            <v>9.744771303115328E-2</v>
          </cell>
          <cell r="I77">
            <v>0</v>
          </cell>
          <cell r="J77">
            <v>0.11642410341100055</v>
          </cell>
          <cell r="K77">
            <v>0.3629613179603226</v>
          </cell>
          <cell r="L77">
            <v>4.4141260817135729E-2</v>
          </cell>
          <cell r="M77">
            <v>1.5529801521771506E-2</v>
          </cell>
          <cell r="N77">
            <v>1.789504268198111E-3</v>
          </cell>
          <cell r="O77">
            <v>0</v>
          </cell>
          <cell r="P77">
            <v>0</v>
          </cell>
          <cell r="S77" t="str">
            <v>TROJP</v>
          </cell>
          <cell r="V77">
            <v>1</v>
          </cell>
          <cell r="W77">
            <v>2.6197772013290922E-2</v>
          </cell>
          <cell r="X77">
            <v>0.33550852697712735</v>
          </cell>
          <cell r="Y77">
            <v>9.744771303115328E-2</v>
          </cell>
          <cell r="Z77">
            <v>0</v>
          </cell>
          <cell r="AA77">
            <v>0.11642410341100055</v>
          </cell>
          <cell r="AB77">
            <v>0.3629613179603226</v>
          </cell>
          <cell r="AC77">
            <v>4.4141260817135729E-2</v>
          </cell>
          <cell r="AD77">
            <v>1.5529801521771506E-2</v>
          </cell>
          <cell r="AE77">
            <v>1.789504268198111E-3</v>
          </cell>
          <cell r="AF77">
            <v>0</v>
          </cell>
          <cell r="AG77">
            <v>0</v>
          </cell>
        </row>
        <row r="78">
          <cell r="B78" t="str">
            <v>TROJD</v>
          </cell>
          <cell r="E78">
            <v>1.0000000000000002</v>
          </cell>
          <cell r="F78">
            <v>2.6183336330911137E-2</v>
          </cell>
          <cell r="G78">
            <v>0.33521351961362911</v>
          </cell>
          <cell r="H78">
            <v>9.7294171778710636E-2</v>
          </cell>
          <cell r="I78">
            <v>0</v>
          </cell>
          <cell r="J78">
            <v>0.11680754285894929</v>
          </cell>
          <cell r="K78">
            <v>0.36295914269156487</v>
          </cell>
          <cell r="L78">
            <v>4.4170000520874039E-2</v>
          </cell>
          <cell r="M78">
            <v>1.5584895535506533E-2</v>
          </cell>
          <cell r="N78">
            <v>1.7873906698544699E-3</v>
          </cell>
          <cell r="O78">
            <v>0</v>
          </cell>
          <cell r="P78">
            <v>0</v>
          </cell>
          <cell r="S78" t="str">
            <v>TROJD</v>
          </cell>
          <cell r="V78">
            <v>1.0000000000000002</v>
          </cell>
          <cell r="W78">
            <v>2.6183336330911137E-2</v>
          </cell>
          <cell r="X78">
            <v>0.33521351961362911</v>
          </cell>
          <cell r="Y78">
            <v>9.7294171778710636E-2</v>
          </cell>
          <cell r="Z78">
            <v>0</v>
          </cell>
          <cell r="AA78">
            <v>0.11680754285894929</v>
          </cell>
          <cell r="AB78">
            <v>0.36295914269156487</v>
          </cell>
          <cell r="AC78">
            <v>4.4170000520874039E-2</v>
          </cell>
          <cell r="AD78">
            <v>1.5584895535506533E-2</v>
          </cell>
          <cell r="AE78">
            <v>1.7873906698544699E-3</v>
          </cell>
          <cell r="AF78">
            <v>0</v>
          </cell>
          <cell r="AG78">
            <v>0</v>
          </cell>
        </row>
        <row r="79">
          <cell r="B79" t="str">
            <v>IBT</v>
          </cell>
          <cell r="E79">
            <v>0.99999999999999989</v>
          </cell>
          <cell r="F79">
            <v>1.3424184955006372E-3</v>
          </cell>
          <cell r="G79">
            <v>0.32243736593674871</v>
          </cell>
          <cell r="H79">
            <v>5.9595043538799096E-2</v>
          </cell>
          <cell r="I79">
            <v>0</v>
          </cell>
          <cell r="J79">
            <v>7.8801485292886789E-2</v>
          </cell>
          <cell r="K79">
            <v>0.44288227148756198</v>
          </cell>
          <cell r="L79">
            <v>7.2017033756398785E-2</v>
          </cell>
          <cell r="M79">
            <v>2.4832772551567597E-2</v>
          </cell>
          <cell r="N79">
            <v>5.666804449136963E-3</v>
          </cell>
          <cell r="O79">
            <v>-2.1761242651862698E-3</v>
          </cell>
          <cell r="P79">
            <v>-5.3990712434142741E-3</v>
          </cell>
          <cell r="S79" t="str">
            <v>IBT</v>
          </cell>
          <cell r="V79">
            <v>1.0000000000000013</v>
          </cell>
          <cell r="W79">
            <v>1.4373276535363541E-3</v>
          </cell>
          <cell r="X79">
            <v>0.32382365110732786</v>
          </cell>
          <cell r="Y79">
            <v>5.951122433611869E-2</v>
          </cell>
          <cell r="Z79">
            <v>0</v>
          </cell>
          <cell r="AA79">
            <v>7.9441542528562129E-2</v>
          </cell>
          <cell r="AB79">
            <v>0.44075029653336356</v>
          </cell>
          <cell r="AC79">
            <v>7.1918918720359618E-2</v>
          </cell>
          <cell r="AD79">
            <v>2.5021762650619343E-2</v>
          </cell>
          <cell r="AE79">
            <v>5.6704719787143325E-3</v>
          </cell>
          <cell r="AF79">
            <v>-2.1761242651862698E-3</v>
          </cell>
          <cell r="AG79">
            <v>-5.3990712434142741E-3</v>
          </cell>
        </row>
        <row r="80">
          <cell r="B80" t="str">
            <v>DITEXPRL</v>
          </cell>
          <cell r="E80">
            <v>1</v>
          </cell>
          <cell r="F80">
            <v>3.820734230764735E-2</v>
          </cell>
          <cell r="G80">
            <v>0.40257223089749877</v>
          </cell>
          <cell r="H80">
            <v>0.10602504897878147</v>
          </cell>
          <cell r="I80">
            <v>0</v>
          </cell>
          <cell r="J80">
            <v>0.13682062631159853</v>
          </cell>
          <cell r="K80">
            <v>0.27759105313017557</v>
          </cell>
          <cell r="L80">
            <v>3.3827407146276058E-2</v>
          </cell>
          <cell r="M80">
            <v>1.2594084744323233E-2</v>
          </cell>
          <cell r="N80">
            <v>4.5043958944305558E-4</v>
          </cell>
          <cell r="O80">
            <v>0</v>
          </cell>
          <cell r="P80">
            <v>-8.0882331057440908E-3</v>
          </cell>
          <cell r="S80" t="str">
            <v>DITEXPRL</v>
          </cell>
          <cell r="V80">
            <v>1</v>
          </cell>
          <cell r="W80">
            <v>3.820734230764735E-2</v>
          </cell>
          <cell r="X80">
            <v>0.40257223089749877</v>
          </cell>
          <cell r="Y80">
            <v>0.10602504897878147</v>
          </cell>
          <cell r="Z80">
            <v>0</v>
          </cell>
          <cell r="AA80">
            <v>0.13682062631159853</v>
          </cell>
          <cell r="AB80">
            <v>0.27759105313017557</v>
          </cell>
          <cell r="AC80">
            <v>3.3827407146276058E-2</v>
          </cell>
          <cell r="AD80">
            <v>1.2594084744323233E-2</v>
          </cell>
          <cell r="AE80">
            <v>4.5043958944305558E-4</v>
          </cell>
          <cell r="AF80">
            <v>0</v>
          </cell>
          <cell r="AG80">
            <v>-8.0882331057440908E-3</v>
          </cell>
        </row>
        <row r="81">
          <cell r="B81" t="str">
            <v>DITBALRL</v>
          </cell>
          <cell r="E81">
            <v>0.99999999999999989</v>
          </cell>
          <cell r="F81">
            <v>2.4206560574055073E-2</v>
          </cell>
          <cell r="G81">
            <v>0.28509007268076786</v>
          </cell>
          <cell r="H81">
            <v>7.1413137559927106E-2</v>
          </cell>
          <cell r="I81">
            <v>0</v>
          </cell>
          <cell r="J81">
            <v>8.8316299482360541E-2</v>
          </cell>
          <cell r="K81">
            <v>0.43153920169784471</v>
          </cell>
          <cell r="L81">
            <v>5.9587233152281351E-2</v>
          </cell>
          <cell r="M81">
            <v>2.1337848676977664E-2</v>
          </cell>
          <cell r="N81">
            <v>2.9507693473784669E-3</v>
          </cell>
          <cell r="O81">
            <v>4.8196326648974582E-3</v>
          </cell>
          <cell r="P81">
            <v>1.0739244163509706E-2</v>
          </cell>
          <cell r="S81" t="str">
            <v>DITBALRL</v>
          </cell>
          <cell r="V81">
            <v>0.99999999999999989</v>
          </cell>
          <cell r="W81">
            <v>2.4250772282932914E-2</v>
          </cell>
          <cell r="X81">
            <v>0.28012320363749954</v>
          </cell>
          <cell r="Y81">
            <v>7.1519913883084485E-2</v>
          </cell>
          <cell r="Z81">
            <v>0</v>
          </cell>
          <cell r="AA81">
            <v>8.6203317897314294E-2</v>
          </cell>
          <cell r="AB81">
            <v>0.44253609675338623</v>
          </cell>
          <cell r="AC81">
            <v>6.1288019233326059E-2</v>
          </cell>
          <cell r="AD81">
            <v>2.1827900848360681E-2</v>
          </cell>
          <cell r="AE81">
            <v>2.9375820905823964E-3</v>
          </cell>
          <cell r="AF81">
            <v>5.412448885004104E-5</v>
          </cell>
          <cell r="AG81">
            <v>9.2590688846633656E-3</v>
          </cell>
        </row>
        <row r="82">
          <cell r="B82" t="str">
            <v>TAXDEPRL</v>
          </cell>
          <cell r="E82">
            <v>1</v>
          </cell>
          <cell r="F82">
            <v>3.1582644516885382E-2</v>
          </cell>
          <cell r="G82">
            <v>0.3454849644768776</v>
          </cell>
          <cell r="H82">
            <v>9.2510725813840053E-2</v>
          </cell>
          <cell r="I82">
            <v>0</v>
          </cell>
          <cell r="J82">
            <v>0.10603233945654117</v>
          </cell>
          <cell r="K82">
            <v>0.35741978892824222</v>
          </cell>
          <cell r="L82">
            <v>4.5438361380919584E-2</v>
          </cell>
          <cell r="M82">
            <v>1.5355982395429173E-2</v>
          </cell>
          <cell r="N82">
            <v>9.8614317699577186E-4</v>
          </cell>
          <cell r="O82">
            <v>1.796106479658861E-4</v>
          </cell>
          <cell r="P82">
            <v>5.0094392063031621E-3</v>
          </cell>
          <cell r="S82" t="str">
            <v>TAXDEPRL</v>
          </cell>
          <cell r="V82">
            <v>1</v>
          </cell>
          <cell r="W82">
            <v>3.1582644516885382E-2</v>
          </cell>
          <cell r="X82">
            <v>0.3454849644768776</v>
          </cell>
          <cell r="Y82">
            <v>9.2510725813840053E-2</v>
          </cell>
          <cell r="Z82">
            <v>0</v>
          </cell>
          <cell r="AA82">
            <v>0.10603233945654117</v>
          </cell>
          <cell r="AB82">
            <v>0.35741978892824222</v>
          </cell>
          <cell r="AC82">
            <v>4.5438361380919584E-2</v>
          </cell>
          <cell r="AD82">
            <v>1.5355982395429173E-2</v>
          </cell>
          <cell r="AE82">
            <v>9.8614317699577186E-4</v>
          </cell>
          <cell r="AF82">
            <v>1.796106479658861E-4</v>
          </cell>
          <cell r="AG82">
            <v>5.0094392063031621E-3</v>
          </cell>
        </row>
        <row r="83">
          <cell r="B83" t="str">
            <v>DITEXPMA</v>
          </cell>
          <cell r="E83">
            <v>0.99999999999999989</v>
          </cell>
          <cell r="F83">
            <v>3.7351085777459152E-2</v>
          </cell>
          <cell r="G83">
            <v>0.40326901733054743</v>
          </cell>
          <cell r="H83">
            <v>0.10630906172626547</v>
          </cell>
          <cell r="I83">
            <v>0</v>
          </cell>
          <cell r="J83">
            <v>0.132708738210465</v>
          </cell>
          <cell r="K83">
            <v>0.28454230770785266</v>
          </cell>
          <cell r="L83">
            <v>3.521304570727983E-2</v>
          </cell>
          <cell r="M83">
            <v>1.400320882474726E-2</v>
          </cell>
          <cell r="N83">
            <v>7.7204060834672932E-4</v>
          </cell>
          <cell r="O83">
            <v>0</v>
          </cell>
          <cell r="P83">
            <v>-1.4168505892963559E-2</v>
          </cell>
          <cell r="S83" t="str">
            <v>DITEXPMA</v>
          </cell>
          <cell r="V83">
            <v>0.99999999999999989</v>
          </cell>
          <cell r="W83">
            <v>3.7278690357503592E-2</v>
          </cell>
          <cell r="X83">
            <v>0.40248738463481665</v>
          </cell>
          <cell r="Y83">
            <v>0.10610300910400412</v>
          </cell>
          <cell r="Z83">
            <v>0</v>
          </cell>
          <cell r="AA83">
            <v>0.13245151664288432</v>
          </cell>
          <cell r="AB83">
            <v>0.28399079603334959</v>
          </cell>
          <cell r="AC83">
            <v>3.5144794325055462E-2</v>
          </cell>
          <cell r="AD83">
            <v>1.3976067225982689E-2</v>
          </cell>
          <cell r="AE83">
            <v>7.7054420729437401E-4</v>
          </cell>
          <cell r="AF83">
            <v>0</v>
          </cell>
          <cell r="AG83">
            <v>-1.2202802530890781E-2</v>
          </cell>
        </row>
        <row r="84">
          <cell r="B84" t="str">
            <v>DITBALMA</v>
          </cell>
          <cell r="E84">
            <v>0.99999999999999989</v>
          </cell>
          <cell r="F84">
            <v>2.065497310429255E-2</v>
          </cell>
          <cell r="G84">
            <v>0.23057291116631942</v>
          </cell>
          <cell r="H84">
            <v>6.0192763730628915E-2</v>
          </cell>
          <cell r="I84">
            <v>0</v>
          </cell>
          <cell r="J84">
            <v>7.446491725706561E-2</v>
          </cell>
          <cell r="K84">
            <v>0.50544435379011543</v>
          </cell>
          <cell r="L84">
            <v>6.8119924296227125E-2</v>
          </cell>
          <cell r="M84">
            <v>2.44567418093357E-2</v>
          </cell>
          <cell r="N84">
            <v>1.9349456481331749E-3</v>
          </cell>
          <cell r="O84">
            <v>3.4770592774963326E-3</v>
          </cell>
          <cell r="P84">
            <v>1.0681409920385704E-2</v>
          </cell>
          <cell r="S84" t="str">
            <v>DITBALMA</v>
          </cell>
          <cell r="V84">
            <v>1</v>
          </cell>
          <cell r="W84">
            <v>2.1082242703550417E-2</v>
          </cell>
          <cell r="X84">
            <v>0.23181717898437315</v>
          </cell>
          <cell r="Y84">
            <v>5.9642459912231868E-2</v>
          </cell>
          <cell r="Z84">
            <v>0</v>
          </cell>
          <cell r="AA84">
            <v>7.2335197608361601E-2</v>
          </cell>
          <cell r="AB84">
            <v>0.50923903830556405</v>
          </cell>
          <cell r="AC84">
            <v>6.9843724527505271E-2</v>
          </cell>
          <cell r="AD84">
            <v>2.4807120833782982E-2</v>
          </cell>
          <cell r="AE84">
            <v>1.9186418981945103E-3</v>
          </cell>
          <cell r="AF84">
            <v>5.3947011318563515E-5</v>
          </cell>
          <cell r="AG84">
            <v>9.2604482151176313E-3</v>
          </cell>
        </row>
        <row r="85">
          <cell r="B85" t="str">
            <v>TAXDEPRMA</v>
          </cell>
          <cell r="E85">
            <v>1</v>
          </cell>
          <cell r="F85">
            <v>3.1725148177863073E-2</v>
          </cell>
          <cell r="G85">
            <v>0.34634246491982429</v>
          </cell>
          <cell r="H85">
            <v>9.2789951693303258E-2</v>
          </cell>
          <cell r="I85">
            <v>0</v>
          </cell>
          <cell r="J85">
            <v>0.10630235562592255</v>
          </cell>
          <cell r="K85">
            <v>0.35607132447943135</v>
          </cell>
          <cell r="L85">
            <v>4.5289261813292805E-2</v>
          </cell>
          <cell r="M85">
            <v>1.5311412410720249E-2</v>
          </cell>
          <cell r="N85">
            <v>9.7918640007409793E-4</v>
          </cell>
          <cell r="O85">
            <v>1.7945527326518587E-4</v>
          </cell>
          <cell r="P85">
            <v>5.0094392063031621E-3</v>
          </cell>
          <cell r="S85" t="str">
            <v>TAXDEPRMA</v>
          </cell>
          <cell r="V85">
            <v>1</v>
          </cell>
          <cell r="W85">
            <v>3.1725148177863073E-2</v>
          </cell>
          <cell r="X85">
            <v>0.34634246491982429</v>
          </cell>
          <cell r="Y85">
            <v>9.2789951693303258E-2</v>
          </cell>
          <cell r="Z85">
            <v>0</v>
          </cell>
          <cell r="AA85">
            <v>0.10630235562592255</v>
          </cell>
          <cell r="AB85">
            <v>0.35607132447943135</v>
          </cell>
          <cell r="AC85">
            <v>4.5289261813292805E-2</v>
          </cell>
          <cell r="AD85">
            <v>1.5311412410720249E-2</v>
          </cell>
          <cell r="AE85">
            <v>9.7918640007409793E-4</v>
          </cell>
          <cell r="AF85">
            <v>1.7945527326518587E-4</v>
          </cell>
          <cell r="AG85">
            <v>5.0094392063031621E-3</v>
          </cell>
        </row>
        <row r="86">
          <cell r="B86" t="str">
            <v>SCHMDEXP</v>
          </cell>
          <cell r="E86">
            <v>1.0000000000000002</v>
          </cell>
          <cell r="F86">
            <v>3.2885831014310848E-2</v>
          </cell>
          <cell r="G86">
            <v>0.34658587551126013</v>
          </cell>
          <cell r="H86">
            <v>9.0417916228603887E-2</v>
          </cell>
          <cell r="I86">
            <v>0</v>
          </cell>
          <cell r="J86">
            <v>0.10295898893694851</v>
          </cell>
          <cell r="K86">
            <v>0.36106819874578511</v>
          </cell>
          <cell r="L86">
            <v>4.8854589107847075E-2</v>
          </cell>
          <cell r="M86">
            <v>1.6187902659213493E-2</v>
          </cell>
          <cell r="N86">
            <v>1.0406977960310444E-3</v>
          </cell>
          <cell r="O86">
            <v>0</v>
          </cell>
          <cell r="P86">
            <v>0</v>
          </cell>
          <cell r="S86" t="str">
            <v>SCHMDEXP</v>
          </cell>
          <cell r="V86">
            <v>1.0000000000000002</v>
          </cell>
          <cell r="W86">
            <v>3.2879749614492505E-2</v>
          </cell>
          <cell r="X86">
            <v>0.3465655973610241</v>
          </cell>
          <cell r="Y86">
            <v>9.0418043400184139E-2</v>
          </cell>
          <cell r="Z86">
            <v>0</v>
          </cell>
          <cell r="AA86">
            <v>0.10294428453017571</v>
          </cell>
          <cell r="AB86">
            <v>0.36111494822515905</v>
          </cell>
          <cell r="AC86">
            <v>4.8852358810071994E-2</v>
          </cell>
          <cell r="AD86">
            <v>1.6184435496415881E-2</v>
          </cell>
          <cell r="AE86">
            <v>1.0405825624766806E-3</v>
          </cell>
          <cell r="AF86">
            <v>0</v>
          </cell>
          <cell r="AG86">
            <v>0</v>
          </cell>
        </row>
        <row r="87">
          <cell r="B87" t="str">
            <v>SCHMAEXP</v>
          </cell>
          <cell r="E87">
            <v>0.99999999999999989</v>
          </cell>
          <cell r="F87">
            <v>3.0597928127791864E-2</v>
          </cell>
          <cell r="G87">
            <v>0.34032871540937676</v>
          </cell>
          <cell r="H87">
            <v>8.9484026573696265E-2</v>
          </cell>
          <cell r="I87">
            <v>0</v>
          </cell>
          <cell r="J87">
            <v>0.11189333311881515</v>
          </cell>
          <cell r="K87">
            <v>0.36630453575295624</v>
          </cell>
          <cell r="L87">
            <v>4.4588583101575242E-2</v>
          </cell>
          <cell r="M87">
            <v>1.5758750400420355E-2</v>
          </cell>
          <cell r="N87">
            <v>1.0441275153680962E-3</v>
          </cell>
          <cell r="O87">
            <v>0</v>
          </cell>
          <cell r="P87">
            <v>0</v>
          </cell>
          <cell r="S87" t="str">
            <v>SCHMAEXP</v>
          </cell>
          <cell r="V87">
            <v>0.99999999999999956</v>
          </cell>
          <cell r="W87">
            <v>3.0524498508795184E-2</v>
          </cell>
          <cell r="X87">
            <v>0.34008386769499094</v>
          </cell>
          <cell r="Y87">
            <v>8.9485562101858068E-2</v>
          </cell>
          <cell r="Z87">
            <v>0</v>
          </cell>
          <cell r="AA87">
            <v>0.11171578534706018</v>
          </cell>
          <cell r="AB87">
            <v>0.36686901047280041</v>
          </cell>
          <cell r="AC87">
            <v>4.456165346024836E-2</v>
          </cell>
          <cell r="AD87">
            <v>1.5716886281823883E-2</v>
          </cell>
          <cell r="AE87">
            <v>1.0427361324225088E-3</v>
          </cell>
          <cell r="AF87">
            <v>0</v>
          </cell>
          <cell r="AG87">
            <v>0</v>
          </cell>
        </row>
        <row r="88">
          <cell r="B88" t="str">
            <v>SGCT</v>
          </cell>
          <cell r="E88">
            <v>1</v>
          </cell>
          <cell r="F88">
            <v>2.63269321250915E-2</v>
          </cell>
          <cell r="G88">
            <v>0.33778733334707867</v>
          </cell>
          <cell r="H88">
            <v>9.8494478024257884E-2</v>
          </cell>
          <cell r="I88">
            <v>0</v>
          </cell>
          <cell r="J88">
            <v>0.11445931571407936</v>
          </cell>
          <cell r="K88">
            <v>0.36362870066520436</v>
          </cell>
          <cell r="L88">
            <v>4.4057909513752283E-2</v>
          </cell>
          <cell r="M88">
            <v>1.5245330610535845E-2</v>
          </cell>
          <cell r="N88">
            <v>0</v>
          </cell>
          <cell r="O88">
            <v>0</v>
          </cell>
          <cell r="P88">
            <v>0</v>
          </cell>
          <cell r="S88" t="str">
            <v>SGCT</v>
          </cell>
          <cell r="V88">
            <v>1</v>
          </cell>
          <cell r="W88">
            <v>2.63269321250915E-2</v>
          </cell>
          <cell r="X88">
            <v>0.33778733334707867</v>
          </cell>
          <cell r="Y88">
            <v>9.8494478024257884E-2</v>
          </cell>
          <cell r="Z88">
            <v>0</v>
          </cell>
          <cell r="AA88">
            <v>0.11445931571407936</v>
          </cell>
          <cell r="AB88">
            <v>0.36362870066520436</v>
          </cell>
          <cell r="AC88">
            <v>4.4057909513752283E-2</v>
          </cell>
          <cell r="AD88">
            <v>1.5245330610535845E-2</v>
          </cell>
          <cell r="AE88">
            <v>0</v>
          </cell>
          <cell r="AF88">
            <v>0</v>
          </cell>
          <cell r="AG88">
            <v>0</v>
          </cell>
        </row>
        <row r="89">
          <cell r="B89" t="str">
            <v>CA</v>
          </cell>
          <cell r="F89" t="str">
            <v>Situs</v>
          </cell>
          <cell r="G89" t="str">
            <v>Situs</v>
          </cell>
          <cell r="H89" t="str">
            <v>Situs</v>
          </cell>
          <cell r="I89" t="str">
            <v>Situs</v>
          </cell>
          <cell r="J89" t="str">
            <v>Situs</v>
          </cell>
          <cell r="K89" t="str">
            <v>Situs</v>
          </cell>
          <cell r="L89" t="str">
            <v>Situs</v>
          </cell>
          <cell r="M89" t="str">
            <v>Situs</v>
          </cell>
          <cell r="N89" t="str">
            <v>Situs</v>
          </cell>
          <cell r="O89" t="str">
            <v>Situs</v>
          </cell>
          <cell r="P89" t="str">
            <v>Situs</v>
          </cell>
          <cell r="S89" t="str">
            <v>CA</v>
          </cell>
          <cell r="W89" t="str">
            <v>Situs</v>
          </cell>
          <cell r="X89" t="str">
            <v>Situs</v>
          </cell>
          <cell r="Y89" t="str">
            <v>Situs</v>
          </cell>
          <cell r="Z89" t="str">
            <v>Situs</v>
          </cell>
          <cell r="AA89" t="str">
            <v>Situs</v>
          </cell>
          <cell r="AB89" t="str">
            <v>Situs</v>
          </cell>
          <cell r="AC89" t="str">
            <v>Situs</v>
          </cell>
          <cell r="AD89" t="str">
            <v>Situs</v>
          </cell>
          <cell r="AE89" t="str">
            <v>Situs</v>
          </cell>
          <cell r="AF89" t="str">
            <v>Situs</v>
          </cell>
          <cell r="AG89" t="str">
            <v>Situs</v>
          </cell>
        </row>
        <row r="90">
          <cell r="B90" t="str">
            <v>OR</v>
          </cell>
          <cell r="F90" t="str">
            <v>Situs</v>
          </cell>
          <cell r="G90" t="str">
            <v>Situs</v>
          </cell>
          <cell r="H90" t="str">
            <v>Situs</v>
          </cell>
          <cell r="I90" t="str">
            <v>Situs</v>
          </cell>
          <cell r="J90" t="str">
            <v>Situs</v>
          </cell>
          <cell r="K90" t="str">
            <v>Situs</v>
          </cell>
          <cell r="L90" t="str">
            <v>Situs</v>
          </cell>
          <cell r="M90" t="str">
            <v>Situs</v>
          </cell>
          <cell r="N90" t="str">
            <v>Situs</v>
          </cell>
          <cell r="O90" t="str">
            <v>Situs</v>
          </cell>
          <cell r="P90" t="str">
            <v>Situs</v>
          </cell>
          <cell r="S90" t="str">
            <v>OR</v>
          </cell>
          <cell r="W90" t="str">
            <v>Situs</v>
          </cell>
          <cell r="X90" t="str">
            <v>Situs</v>
          </cell>
          <cell r="Y90" t="str">
            <v>Situs</v>
          </cell>
          <cell r="Z90" t="str">
            <v>Situs</v>
          </cell>
          <cell r="AA90" t="str">
            <v>Situs</v>
          </cell>
          <cell r="AB90" t="str">
            <v>Situs</v>
          </cell>
          <cell r="AC90" t="str">
            <v>Situs</v>
          </cell>
          <cell r="AD90" t="str">
            <v>Situs</v>
          </cell>
          <cell r="AE90" t="str">
            <v>Situs</v>
          </cell>
          <cell r="AF90" t="str">
            <v>Situs</v>
          </cell>
          <cell r="AG90" t="str">
            <v>Situs</v>
          </cell>
        </row>
        <row r="91">
          <cell r="B91" t="str">
            <v>WA</v>
          </cell>
          <cell r="F91" t="str">
            <v>Situs</v>
          </cell>
          <cell r="G91" t="str">
            <v>Situs</v>
          </cell>
          <cell r="H91" t="str">
            <v>Situs</v>
          </cell>
          <cell r="I91" t="str">
            <v>Situs</v>
          </cell>
          <cell r="J91" t="str">
            <v>Situs</v>
          </cell>
          <cell r="K91" t="str">
            <v>Situs</v>
          </cell>
          <cell r="L91" t="str">
            <v>Situs</v>
          </cell>
          <cell r="M91" t="str">
            <v>Situs</v>
          </cell>
          <cell r="N91" t="str">
            <v>Situs</v>
          </cell>
          <cell r="O91" t="str">
            <v>Situs</v>
          </cell>
          <cell r="P91" t="str">
            <v>Situs</v>
          </cell>
          <cell r="S91" t="str">
            <v>WA</v>
          </cell>
          <cell r="W91" t="str">
            <v>Situs</v>
          </cell>
          <cell r="X91" t="str">
            <v>Situs</v>
          </cell>
          <cell r="Y91" t="str">
            <v>Situs</v>
          </cell>
          <cell r="Z91" t="str">
            <v>Situs</v>
          </cell>
          <cell r="AA91" t="str">
            <v>Situs</v>
          </cell>
          <cell r="AB91" t="str">
            <v>Situs</v>
          </cell>
          <cell r="AC91" t="str">
            <v>Situs</v>
          </cell>
          <cell r="AD91" t="str">
            <v>Situs</v>
          </cell>
          <cell r="AE91" t="str">
            <v>Situs</v>
          </cell>
          <cell r="AF91" t="str">
            <v>Situs</v>
          </cell>
          <cell r="AG91" t="str">
            <v>Situs</v>
          </cell>
        </row>
        <row r="92">
          <cell r="B92" t="str">
            <v>MT</v>
          </cell>
          <cell r="F92" t="str">
            <v>Situs</v>
          </cell>
          <cell r="G92" t="str">
            <v>Situs</v>
          </cell>
          <cell r="H92" t="str">
            <v>Situs</v>
          </cell>
          <cell r="I92" t="str">
            <v>Situs</v>
          </cell>
          <cell r="J92" t="str">
            <v>Situs</v>
          </cell>
          <cell r="K92" t="str">
            <v>Situs</v>
          </cell>
          <cell r="L92" t="str">
            <v>Situs</v>
          </cell>
          <cell r="M92" t="str">
            <v>Situs</v>
          </cell>
          <cell r="N92" t="str">
            <v>Situs</v>
          </cell>
          <cell r="O92" t="str">
            <v>Situs</v>
          </cell>
          <cell r="P92" t="str">
            <v>Situs</v>
          </cell>
          <cell r="S92" t="str">
            <v>MT</v>
          </cell>
          <cell r="W92" t="str">
            <v>Situs</v>
          </cell>
          <cell r="X92" t="str">
            <v>Situs</v>
          </cell>
          <cell r="Y92" t="str">
            <v>Situs</v>
          </cell>
          <cell r="Z92" t="str">
            <v>Situs</v>
          </cell>
          <cell r="AA92" t="str">
            <v>Situs</v>
          </cell>
          <cell r="AB92" t="str">
            <v>Situs</v>
          </cell>
          <cell r="AC92" t="str">
            <v>Situs</v>
          </cell>
          <cell r="AD92" t="str">
            <v>Situs</v>
          </cell>
          <cell r="AE92" t="str">
            <v>Situs</v>
          </cell>
          <cell r="AF92" t="str">
            <v>Situs</v>
          </cell>
          <cell r="AG92" t="str">
            <v>Situs</v>
          </cell>
        </row>
        <row r="93">
          <cell r="B93" t="str">
            <v>WYE</v>
          </cell>
          <cell r="F93" t="str">
            <v>Situs</v>
          </cell>
          <cell r="G93" t="str">
            <v>Situs</v>
          </cell>
          <cell r="H93" t="str">
            <v>Situs</v>
          </cell>
          <cell r="I93" t="str">
            <v>Situs</v>
          </cell>
          <cell r="J93" t="str">
            <v>Situs</v>
          </cell>
          <cell r="K93" t="str">
            <v>Situs</v>
          </cell>
          <cell r="L93" t="str">
            <v>Situs</v>
          </cell>
          <cell r="M93" t="str">
            <v>Situs</v>
          </cell>
          <cell r="N93" t="str">
            <v>Situs</v>
          </cell>
          <cell r="O93" t="str">
            <v>Situs</v>
          </cell>
          <cell r="P93" t="str">
            <v>Situs</v>
          </cell>
          <cell r="S93" t="str">
            <v>WYE</v>
          </cell>
          <cell r="W93" t="str">
            <v>Situs</v>
          </cell>
          <cell r="X93" t="str">
            <v>Situs</v>
          </cell>
          <cell r="Y93" t="str">
            <v>Situs</v>
          </cell>
          <cell r="Z93" t="str">
            <v>Situs</v>
          </cell>
          <cell r="AA93" t="str">
            <v>Situs</v>
          </cell>
          <cell r="AB93" t="str">
            <v>Situs</v>
          </cell>
          <cell r="AC93" t="str">
            <v>Situs</v>
          </cell>
          <cell r="AD93" t="str">
            <v>Situs</v>
          </cell>
          <cell r="AE93" t="str">
            <v>Situs</v>
          </cell>
          <cell r="AF93" t="str">
            <v>Situs</v>
          </cell>
          <cell r="AG93" t="str">
            <v>Situs</v>
          </cell>
        </row>
        <row r="94">
          <cell r="B94" t="str">
            <v>UT</v>
          </cell>
          <cell r="F94" t="str">
            <v>Situs</v>
          </cell>
          <cell r="G94" t="str">
            <v>Situs</v>
          </cell>
          <cell r="H94" t="str">
            <v>Situs</v>
          </cell>
          <cell r="I94" t="str">
            <v>Situs</v>
          </cell>
          <cell r="J94" t="str">
            <v>Situs</v>
          </cell>
          <cell r="K94" t="str">
            <v>Situs</v>
          </cell>
          <cell r="L94" t="str">
            <v>Situs</v>
          </cell>
          <cell r="M94" t="str">
            <v>Situs</v>
          </cell>
          <cell r="N94" t="str">
            <v>Situs</v>
          </cell>
          <cell r="O94" t="str">
            <v>Situs</v>
          </cell>
          <cell r="P94" t="str">
            <v>Situs</v>
          </cell>
          <cell r="S94" t="str">
            <v>UT</v>
          </cell>
          <cell r="W94" t="str">
            <v>Situs</v>
          </cell>
          <cell r="X94" t="str">
            <v>Situs</v>
          </cell>
          <cell r="Y94" t="str">
            <v>Situs</v>
          </cell>
          <cell r="Z94" t="str">
            <v>Situs</v>
          </cell>
          <cell r="AA94" t="str">
            <v>Situs</v>
          </cell>
          <cell r="AB94" t="str">
            <v>Situs</v>
          </cell>
          <cell r="AC94" t="str">
            <v>Situs</v>
          </cell>
          <cell r="AD94" t="str">
            <v>Situs</v>
          </cell>
          <cell r="AE94" t="str">
            <v>Situs</v>
          </cell>
          <cell r="AF94" t="str">
            <v>Situs</v>
          </cell>
          <cell r="AG94" t="str">
            <v>Situs</v>
          </cell>
        </row>
        <row r="95">
          <cell r="B95" t="str">
            <v>ID</v>
          </cell>
          <cell r="F95" t="str">
            <v>Situs</v>
          </cell>
          <cell r="G95" t="str">
            <v>Situs</v>
          </cell>
          <cell r="H95" t="str">
            <v>Situs</v>
          </cell>
          <cell r="I95" t="str">
            <v>Situs</v>
          </cell>
          <cell r="J95" t="str">
            <v>Situs</v>
          </cell>
          <cell r="K95" t="str">
            <v>Situs</v>
          </cell>
          <cell r="L95" t="str">
            <v>Situs</v>
          </cell>
          <cell r="M95" t="str">
            <v>Situs</v>
          </cell>
          <cell r="N95" t="str">
            <v>Situs</v>
          </cell>
          <cell r="O95" t="str">
            <v>Situs</v>
          </cell>
          <cell r="P95" t="str">
            <v>Situs</v>
          </cell>
          <cell r="S95" t="str">
            <v>ID</v>
          </cell>
          <cell r="W95" t="str">
            <v>Situs</v>
          </cell>
          <cell r="X95" t="str">
            <v>Situs</v>
          </cell>
          <cell r="Y95" t="str">
            <v>Situs</v>
          </cell>
          <cell r="Z95" t="str">
            <v>Situs</v>
          </cell>
          <cell r="AA95" t="str">
            <v>Situs</v>
          </cell>
          <cell r="AB95" t="str">
            <v>Situs</v>
          </cell>
          <cell r="AC95" t="str">
            <v>Situs</v>
          </cell>
          <cell r="AD95" t="str">
            <v>Situs</v>
          </cell>
          <cell r="AE95" t="str">
            <v>Situs</v>
          </cell>
          <cell r="AF95" t="str">
            <v>Situs</v>
          </cell>
          <cell r="AG95" t="str">
            <v>Situs</v>
          </cell>
        </row>
        <row r="96">
          <cell r="B96" t="str">
            <v>WYW</v>
          </cell>
          <cell r="F96" t="str">
            <v>Situs</v>
          </cell>
          <cell r="G96" t="str">
            <v>Situs</v>
          </cell>
          <cell r="H96" t="str">
            <v>Situs</v>
          </cell>
          <cell r="I96" t="str">
            <v>Situs</v>
          </cell>
          <cell r="J96" t="str">
            <v>Situs</v>
          </cell>
          <cell r="K96" t="str">
            <v>Situs</v>
          </cell>
          <cell r="L96" t="str">
            <v>Situs</v>
          </cell>
          <cell r="M96" t="str">
            <v>Situs</v>
          </cell>
          <cell r="N96" t="str">
            <v>Situs</v>
          </cell>
          <cell r="O96" t="str">
            <v>Situs</v>
          </cell>
          <cell r="P96" t="str">
            <v>Situs</v>
          </cell>
          <cell r="S96" t="str">
            <v>WYW</v>
          </cell>
          <cell r="W96" t="str">
            <v>Situs</v>
          </cell>
          <cell r="X96" t="str">
            <v>Situs</v>
          </cell>
          <cell r="Y96" t="str">
            <v>Situs</v>
          </cell>
          <cell r="Z96" t="str">
            <v>Situs</v>
          </cell>
          <cell r="AA96" t="str">
            <v>Situs</v>
          </cell>
          <cell r="AB96" t="str">
            <v>Situs</v>
          </cell>
          <cell r="AC96" t="str">
            <v>Situs</v>
          </cell>
          <cell r="AD96" t="str">
            <v>Situs</v>
          </cell>
          <cell r="AE96" t="str">
            <v>Situs</v>
          </cell>
          <cell r="AF96" t="str">
            <v>Situs</v>
          </cell>
          <cell r="AG96" t="str">
            <v>Situs</v>
          </cell>
        </row>
        <row r="97">
          <cell r="B97" t="str">
            <v>FERC</v>
          </cell>
          <cell r="F97" t="str">
            <v>Situs</v>
          </cell>
          <cell r="G97" t="str">
            <v>Situs</v>
          </cell>
          <cell r="H97" t="str">
            <v>Situs</v>
          </cell>
          <cell r="I97" t="str">
            <v>Situs</v>
          </cell>
          <cell r="J97" t="str">
            <v>Situs</v>
          </cell>
          <cell r="K97" t="str">
            <v>Situs</v>
          </cell>
          <cell r="L97" t="str">
            <v>Situs</v>
          </cell>
          <cell r="M97" t="str">
            <v>Situs</v>
          </cell>
          <cell r="N97" t="str">
            <v>Situs</v>
          </cell>
          <cell r="O97" t="str">
            <v>Situs</v>
          </cell>
          <cell r="P97" t="str">
            <v>Situs</v>
          </cell>
          <cell r="S97" t="str">
            <v>FERC</v>
          </cell>
          <cell r="W97" t="str">
            <v>Situs</v>
          </cell>
          <cell r="X97" t="str">
            <v>Situs</v>
          </cell>
          <cell r="Y97" t="str">
            <v>Situs</v>
          </cell>
          <cell r="Z97" t="str">
            <v>Situs</v>
          </cell>
          <cell r="AA97" t="str">
            <v>Situs</v>
          </cell>
          <cell r="AB97" t="str">
            <v>Situs</v>
          </cell>
          <cell r="AC97" t="str">
            <v>Situs</v>
          </cell>
          <cell r="AD97" t="str">
            <v>Situs</v>
          </cell>
          <cell r="AE97" t="str">
            <v>Situs</v>
          </cell>
          <cell r="AF97" t="str">
            <v>Situs</v>
          </cell>
          <cell r="AG97" t="str">
            <v>Situs</v>
          </cell>
        </row>
        <row r="98">
          <cell r="B98" t="str">
            <v>IND</v>
          </cell>
          <cell r="F98" t="str">
            <v>Situs</v>
          </cell>
          <cell r="G98" t="str">
            <v>Situs</v>
          </cell>
          <cell r="H98" t="str">
            <v>Situs</v>
          </cell>
          <cell r="I98" t="str">
            <v>Situs</v>
          </cell>
          <cell r="J98" t="str">
            <v>Situs</v>
          </cell>
          <cell r="K98" t="str">
            <v>Situs</v>
          </cell>
          <cell r="L98" t="str">
            <v>Situs</v>
          </cell>
          <cell r="M98" t="str">
            <v>Situs</v>
          </cell>
          <cell r="N98" t="str">
            <v>Situs</v>
          </cell>
          <cell r="O98" t="str">
            <v>Situs</v>
          </cell>
          <cell r="P98" t="str">
            <v>Situs</v>
          </cell>
          <cell r="S98" t="str">
            <v>IND</v>
          </cell>
          <cell r="W98" t="str">
            <v>Situs</v>
          </cell>
          <cell r="X98" t="str">
            <v>Situs</v>
          </cell>
          <cell r="Y98" t="str">
            <v>Situs</v>
          </cell>
          <cell r="Z98" t="str">
            <v>Situs</v>
          </cell>
          <cell r="AA98" t="str">
            <v>Situs</v>
          </cell>
          <cell r="AB98" t="str">
            <v>Situs</v>
          </cell>
          <cell r="AC98" t="str">
            <v>Situs</v>
          </cell>
          <cell r="AD98" t="str">
            <v>Situs</v>
          </cell>
          <cell r="AE98" t="str">
            <v>Situs</v>
          </cell>
          <cell r="AF98" t="str">
            <v>Situs</v>
          </cell>
          <cell r="AG98" t="str">
            <v>Situs</v>
          </cell>
        </row>
        <row r="99">
          <cell r="B99" t="str">
            <v>OTH</v>
          </cell>
          <cell r="F99" t="str">
            <v>Situs</v>
          </cell>
          <cell r="G99" t="str">
            <v>Situs</v>
          </cell>
          <cell r="H99" t="str">
            <v>Situs</v>
          </cell>
          <cell r="I99" t="str">
            <v>Situs</v>
          </cell>
          <cell r="J99" t="str">
            <v>Situs</v>
          </cell>
          <cell r="K99" t="str">
            <v>Situs</v>
          </cell>
          <cell r="L99" t="str">
            <v>Situs</v>
          </cell>
          <cell r="M99" t="str">
            <v>Situs</v>
          </cell>
          <cell r="N99" t="str">
            <v>Situs</v>
          </cell>
          <cell r="O99" t="str">
            <v>Situs</v>
          </cell>
          <cell r="P99" t="str">
            <v>Situs</v>
          </cell>
          <cell r="S99" t="str">
            <v>OTH</v>
          </cell>
          <cell r="W99" t="str">
            <v>Situs</v>
          </cell>
          <cell r="X99" t="str">
            <v>Situs</v>
          </cell>
          <cell r="Y99" t="str">
            <v>Situs</v>
          </cell>
          <cell r="Z99" t="str">
            <v>Situs</v>
          </cell>
          <cell r="AA99" t="str">
            <v>Situs</v>
          </cell>
          <cell r="AB99" t="str">
            <v>Situs</v>
          </cell>
          <cell r="AC99" t="str">
            <v>Situs</v>
          </cell>
          <cell r="AD99" t="str">
            <v>Situs</v>
          </cell>
          <cell r="AE99" t="str">
            <v>Situs</v>
          </cell>
          <cell r="AF99" t="str">
            <v>Situs</v>
          </cell>
          <cell r="AG99" t="str">
            <v>Situs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Variables"/>
      <sheetName val="Function"/>
      <sheetName val="Report"/>
      <sheetName val="Results"/>
      <sheetName val="NRO"/>
      <sheetName val="ADJ"/>
      <sheetName val="URO"/>
      <sheetName val="UTCR"/>
      <sheetName val="Unadj Data for RAM"/>
      <sheetName val="CWC"/>
      <sheetName val="Factors"/>
      <sheetName val="Check"/>
      <sheetName val="WelcomeDialog"/>
      <sheetName val="Macro"/>
    </sheetNames>
    <sheetDataSet>
      <sheetData sheetId="0" refreshError="1"/>
      <sheetData sheetId="1" refreshError="1">
        <row r="23">
          <cell r="D23">
            <v>0.59916000000000003</v>
          </cell>
        </row>
        <row r="25">
          <cell r="D25">
            <v>6.79E-3</v>
          </cell>
        </row>
        <row r="26">
          <cell r="D26">
            <v>2.1319999999999999E-2</v>
          </cell>
        </row>
        <row r="27">
          <cell r="D27">
            <v>3.2599999999999999E-3</v>
          </cell>
        </row>
        <row r="28">
          <cell r="D28">
            <v>5.1999999999999995E-4</v>
          </cell>
        </row>
        <row r="29">
          <cell r="D29">
            <v>1.09E-3</v>
          </cell>
        </row>
      </sheetData>
      <sheetData sheetId="2" refreshError="1"/>
      <sheetData sheetId="3" refreshError="1"/>
      <sheetData sheetId="4"/>
      <sheetData sheetId="5"/>
      <sheetData sheetId="6"/>
      <sheetData sheetId="7"/>
      <sheetData sheetId="8">
        <row r="23">
          <cell r="D23">
            <v>0.59916000000000003</v>
          </cell>
        </row>
      </sheetData>
      <sheetData sheetId="9"/>
      <sheetData sheetId="10">
        <row r="23">
          <cell r="D23">
            <v>0.59916000000000003</v>
          </cell>
        </row>
      </sheetData>
      <sheetData sheetId="1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enue"/>
      <sheetName val="kWh"/>
      <sheetName val="Customers"/>
      <sheetName val="Cognos_Run"/>
      <sheetName val="Pre Period"/>
      <sheetName val="Post Period"/>
      <sheetName val="Shifts bw Sch"/>
      <sheetName val="Invoice"/>
      <sheetName val="_305F_ID200303_b"/>
      <sheetName val="_305F_ID200303_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Inputs"/>
      <sheetName val="Summary Table"/>
      <sheetName val="Unit Costs-earned"/>
      <sheetName val="Unit Costs-target"/>
      <sheetName val="Class Summary"/>
      <sheetName val="Function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 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TransInvest"/>
      <sheetName val="DistInvest"/>
      <sheetName val="200 Top Hrs"/>
      <sheetName val="100 S_100W Hrs"/>
      <sheetName val="Sys_100S_100W hou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/>
      <sheetData sheetId="1">
        <row r="5">
          <cell r="T5">
            <v>3</v>
          </cell>
        </row>
        <row r="6">
          <cell r="C6" t="str">
            <v xml:space="preserve">Commission Method </v>
          </cell>
        </row>
        <row r="8">
          <cell r="D8">
            <v>0.1576213356965549</v>
          </cell>
        </row>
        <row r="9">
          <cell r="D9">
            <v>0.8423786643034451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61">
          <cell r="H61">
            <v>6.9188435929027195E-2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ess"/>
      <sheetName val="xxxxxxxxx FYI"/>
      <sheetName val="Introduction"/>
      <sheetName val="Variables"/>
      <sheetName val="Cover"/>
      <sheetName val="Table of Cnts"/>
      <sheetName val="Table 1"/>
      <sheetName val="Table 2"/>
      <sheetName val="Table 3"/>
      <sheetName val="Table 4"/>
      <sheetName val="Table 5"/>
      <sheetName val="Table 6"/>
      <sheetName val="Table 7"/>
      <sheetName val="Billing Costs"/>
      <sheetName val="Full MC %"/>
      <sheetName val="10 Yr UC"/>
      <sheetName val="10 Yr FC"/>
      <sheetName val="1 Year MC"/>
      <sheetName val="Capacity"/>
      <sheetName val="Energy"/>
      <sheetName val="Transm1"/>
      <sheetName val="Transm2"/>
      <sheetName val="Tran_OM"/>
      <sheetName val="TransLF"/>
      <sheetName val="Dist Sub 1"/>
      <sheetName val="Dist Sub 2"/>
      <sheetName val="PC 1"/>
      <sheetName val="PC 2"/>
      <sheetName val="PC 3"/>
      <sheetName val="XFMR 1"/>
      <sheetName val="XFMR 2"/>
      <sheetName val="XFMR 3"/>
      <sheetName val="XFMR 4"/>
      <sheetName val="XFMR 5"/>
      <sheetName val="Dist OM"/>
      <sheetName val="Meters 1"/>
      <sheetName val="Meters 2"/>
      <sheetName val="Meters 2a"/>
      <sheetName val="Meters 3"/>
      <sheetName val="Meters 4"/>
      <sheetName val="Meters 5"/>
      <sheetName val="Services 1"/>
      <sheetName val="Services 2"/>
      <sheetName val="Services 2a"/>
      <sheetName val="Services 3"/>
      <sheetName val="Cust Exp Sum"/>
      <sheetName val="Cust Exp Year"/>
      <sheetName val="Acct 902"/>
      <sheetName val="Acct 903"/>
      <sheetName val="AG Expenses"/>
      <sheetName val="Charge 1"/>
      <sheetName val="Charge 2"/>
      <sheetName val="Charge 3"/>
      <sheetName val="Charge 4"/>
      <sheetName val="Charge 5"/>
      <sheetName val="Charge 6"/>
      <sheetName val="Losses"/>
      <sheetName val="Cust Data 1"/>
      <sheetName val="Cust Data 2"/>
      <sheetName val="Cust Data 3"/>
      <sheetName val="Cust Data 4"/>
      <sheetName val="Cust Data 5"/>
      <sheetName val="Index"/>
      <sheetName val="SumTable"/>
      <sheetName val="ModData"/>
    </sheetNames>
    <sheetDataSet>
      <sheetData sheetId="0" refreshError="1"/>
      <sheetData sheetId="1" refreshError="1"/>
      <sheetData sheetId="2" refreshError="1"/>
      <sheetData sheetId="3">
        <row r="14">
          <cell r="E14">
            <v>2002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/>
      <sheetData sheetId="60" refreshError="1"/>
      <sheetData sheetId="61" refreshError="1"/>
      <sheetData sheetId="62" refreshError="1"/>
      <sheetData sheetId="63" refreshError="1"/>
      <sheetData sheetId="6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ummary"/>
      <sheetName val="Unit Costs"/>
      <sheetName val="Class Summary"/>
      <sheetName val="Function Summary"/>
      <sheetName val="Generation Summary"/>
      <sheetName val="Transmission Summary"/>
      <sheetName val="Distribution Summary"/>
      <sheetName val="Distribution Substations"/>
      <sheetName val="Distribution Poles &amp; Wires"/>
      <sheetName val="Distribution Transformers"/>
      <sheetName val="Distribution Meters"/>
      <sheetName val="Distribution Services"/>
      <sheetName val="Distribution Customer"/>
      <sheetName val="Distribution Misc"/>
      <sheetName val="G+T+D"/>
      <sheetName val="Generation"/>
      <sheetName val="Transmission"/>
      <sheetName val="Distribution"/>
      <sheetName val="Dist Misc"/>
      <sheetName val="Factor Summary"/>
      <sheetName val="FuncFac"/>
      <sheetName val="DisFac"/>
      <sheetName val="Variables"/>
      <sheetName val="IJA Factors"/>
      <sheetName val="IJA Link"/>
      <sheetName val="IJA Inputs"/>
      <sheetName val="Option Inputs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CustSrvDSM"/>
      <sheetName val="SalesExp"/>
      <sheetName val="Revenues"/>
      <sheetName val="Rev_Recon"/>
      <sheetName val="TransInvest"/>
      <sheetName val="DistInvest"/>
      <sheetName val="WorkArea"/>
      <sheetName val="Diagram"/>
      <sheetName val="Message"/>
      <sheetName val="Progre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20">
          <cell r="F120" t="str">
            <v>BaseCase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6">
          <cell r="L6">
            <v>7.9056474297646423E-2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ter "/>
      <sheetName val="Summer"/>
      <sheetName val="Data for Graphs"/>
      <sheetName val="Load Data"/>
      <sheetName val=" Rates"/>
    </sheetNames>
    <sheetDataSet>
      <sheetData sheetId="0" refreshError="1"/>
      <sheetData sheetId="1" refreshError="1"/>
      <sheetData sheetId="2"/>
      <sheetData sheetId="3" refreshError="1">
        <row r="9">
          <cell r="D9">
            <v>0.90520119460000015</v>
          </cell>
          <cell r="E9">
            <v>0.93346893951935483</v>
          </cell>
          <cell r="F9">
            <v>0.96418569997000003</v>
          </cell>
          <cell r="G9">
            <v>0.96133885848666645</v>
          </cell>
          <cell r="H9">
            <v>0.9010269861000002</v>
          </cell>
        </row>
        <row r="10">
          <cell r="D10">
            <v>1.2584679717032259</v>
          </cell>
          <cell r="E10">
            <v>1.3018970910096772</v>
          </cell>
          <cell r="F10">
            <v>1.3225873683933334</v>
          </cell>
          <cell r="G10">
            <v>1.2396794872966668</v>
          </cell>
          <cell r="H10">
            <v>1.2138008352933336</v>
          </cell>
        </row>
        <row r="11">
          <cell r="D11">
            <v>1.6369457053516132</v>
          </cell>
          <cell r="E11">
            <v>1.6270267336903226</v>
          </cell>
          <cell r="F11">
            <v>1.6540135818000001</v>
          </cell>
          <cell r="G11">
            <v>1.60663419469</v>
          </cell>
          <cell r="H11">
            <v>1.5212484592700004</v>
          </cell>
        </row>
        <row r="12">
          <cell r="D12">
            <v>1.4283983964935485</v>
          </cell>
          <cell r="E12">
            <v>1.3711913876451611</v>
          </cell>
          <cell r="F12">
            <v>1.3525660396466668</v>
          </cell>
          <cell r="G12">
            <v>1.3851226088133333</v>
          </cell>
          <cell r="H12">
            <v>1.3861692652299995</v>
          </cell>
        </row>
        <row r="20">
          <cell r="D20">
            <v>1.2623804052903227</v>
          </cell>
          <cell r="E20">
            <v>1.2843901397096773</v>
          </cell>
          <cell r="F20">
            <v>1.29208837114</v>
          </cell>
          <cell r="G20">
            <v>1.2668765718733335</v>
          </cell>
          <cell r="H20">
            <v>1.2225279635733335</v>
          </cell>
        </row>
        <row r="21">
          <cell r="D21">
            <v>1.3858586579870964</v>
          </cell>
          <cell r="E21">
            <v>1.437714519590322</v>
          </cell>
          <cell r="F21">
            <v>1.4296717071333338</v>
          </cell>
          <cell r="G21">
            <v>1.3687621442066664</v>
          </cell>
          <cell r="H21">
            <v>1.3150381558666664</v>
          </cell>
        </row>
        <row r="22">
          <cell r="D22">
            <v>1.4870278933064511</v>
          </cell>
          <cell r="E22">
            <v>1.6077495270000002</v>
          </cell>
          <cell r="F22">
            <v>1.56576827254</v>
          </cell>
          <cell r="G22">
            <v>1.4854433785333334</v>
          </cell>
          <cell r="H22">
            <v>1.4689444354800005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2"/>
  <sheetViews>
    <sheetView tabSelected="1" view="pageBreakPreview" zoomScaleNormal="100" zoomScaleSheetLayoutView="100" workbookViewId="0">
      <selection activeCell="A5" sqref="A5"/>
    </sheetView>
  </sheetViews>
  <sheetFormatPr defaultColWidth="9.21875" defaultRowHeight="13.2" x14ac:dyDescent="0.25"/>
  <cols>
    <col min="1" max="1" width="8.77734375" style="4" customWidth="1"/>
    <col min="2" max="2" width="26.44140625" style="4" customWidth="1"/>
    <col min="3" max="3" width="14.21875" style="4" hidden="1" customWidth="1"/>
    <col min="4" max="4" width="13.5546875" style="4" bestFit="1" customWidth="1"/>
    <col min="5" max="5" width="9.21875" style="4" bestFit="1" customWidth="1"/>
    <col min="6" max="9" width="11.5546875" style="4" bestFit="1" customWidth="1"/>
    <col min="10" max="11" width="10.21875" style="4" bestFit="1" customWidth="1"/>
    <col min="12" max="12" width="12.77734375" style="4" bestFit="1" customWidth="1"/>
    <col min="13" max="13" width="10.21875" style="4" bestFit="1" customWidth="1"/>
    <col min="14" max="16384" width="9.21875" style="4"/>
  </cols>
  <sheetData>
    <row r="1" spans="1:15" x14ac:dyDescent="0.25">
      <c r="A1" s="62" t="s">
        <v>88</v>
      </c>
    </row>
    <row r="2" spans="1:15" ht="13.8" thickBot="1" x14ac:dyDescent="0.3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5" ht="13.8" thickBot="1" x14ac:dyDescent="0.3">
      <c r="A3" s="65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1:15" x14ac:dyDescent="0.25">
      <c r="A4" s="5"/>
      <c r="B4" s="6"/>
      <c r="C4" s="7" t="s">
        <v>0</v>
      </c>
      <c r="D4" s="8" t="s">
        <v>1</v>
      </c>
      <c r="E4" s="8">
        <v>2012</v>
      </c>
      <c r="F4" s="8">
        <v>2013</v>
      </c>
      <c r="G4" s="8">
        <v>2014</v>
      </c>
      <c r="H4" s="8">
        <v>2015</v>
      </c>
      <c r="I4" s="8">
        <v>2016</v>
      </c>
      <c r="J4" s="8">
        <v>2017</v>
      </c>
      <c r="K4" s="8">
        <v>2018</v>
      </c>
      <c r="L4" s="56">
        <v>2019</v>
      </c>
      <c r="M4" s="9">
        <v>2020</v>
      </c>
    </row>
    <row r="5" spans="1:15" x14ac:dyDescent="0.25">
      <c r="A5" s="10" t="s">
        <v>2</v>
      </c>
      <c r="B5" s="11"/>
      <c r="C5" s="11"/>
      <c r="D5" s="30">
        <f>SUM(E5:M5)</f>
        <v>-23361302.100000001</v>
      </c>
      <c r="E5" s="12">
        <v>-961324</v>
      </c>
      <c r="F5" s="12">
        <v>-6293704</v>
      </c>
      <c r="G5" s="12">
        <v>-6320828</v>
      </c>
      <c r="H5" s="12">
        <v>-6317639</v>
      </c>
      <c r="I5" s="12">
        <v>-6323285</v>
      </c>
      <c r="J5" s="13">
        <v>-308633.09999999998</v>
      </c>
      <c r="K5" s="14">
        <v>0</v>
      </c>
      <c r="L5" s="59">
        <v>127762</v>
      </c>
      <c r="M5" s="31">
        <v>3036349</v>
      </c>
    </row>
    <row r="6" spans="1:15" x14ac:dyDescent="0.25">
      <c r="A6" s="15" t="s">
        <v>3</v>
      </c>
      <c r="B6" s="16"/>
      <c r="C6" s="16"/>
      <c r="D6" s="32"/>
      <c r="E6" s="17"/>
      <c r="F6" s="17"/>
      <c r="G6" s="17"/>
      <c r="H6" s="17"/>
      <c r="I6" s="17"/>
      <c r="J6" s="18"/>
      <c r="K6" s="18"/>
      <c r="L6" s="59"/>
      <c r="M6" s="19"/>
    </row>
    <row r="7" spans="1:15" x14ac:dyDescent="0.25">
      <c r="A7" s="15"/>
      <c r="B7" s="20" t="s">
        <v>4</v>
      </c>
      <c r="C7" s="20" t="s">
        <v>5</v>
      </c>
      <c r="D7" s="32"/>
      <c r="E7" s="17">
        <v>0</v>
      </c>
      <c r="F7" s="17">
        <v>981796</v>
      </c>
      <c r="G7" s="17">
        <v>2328676</v>
      </c>
      <c r="H7" s="17">
        <v>3292006.02</v>
      </c>
      <c r="I7" s="17">
        <v>4884763</v>
      </c>
      <c r="J7" s="13">
        <v>4766963</v>
      </c>
      <c r="K7" s="13">
        <v>3459712.6800000011</v>
      </c>
      <c r="L7" s="59">
        <v>2317570.86</v>
      </c>
      <c r="M7" s="21">
        <v>1585779</v>
      </c>
    </row>
    <row r="8" spans="1:15" x14ac:dyDescent="0.25">
      <c r="A8" s="15"/>
      <c r="B8" s="20" t="s">
        <v>6</v>
      </c>
      <c r="C8" s="20" t="s">
        <v>7</v>
      </c>
      <c r="D8" s="33"/>
      <c r="E8" s="17">
        <v>0</v>
      </c>
      <c r="F8" s="17">
        <v>253665</v>
      </c>
      <c r="G8" s="17">
        <v>322664</v>
      </c>
      <c r="H8" s="17">
        <v>173247.9</v>
      </c>
      <c r="I8" s="17">
        <v>412866</v>
      </c>
      <c r="J8" s="13">
        <v>94787.940000000046</v>
      </c>
      <c r="K8" s="13">
        <v>27097.839999999989</v>
      </c>
      <c r="L8" s="59">
        <v>13806.85</v>
      </c>
      <c r="M8" s="21">
        <v>3881</v>
      </c>
    </row>
    <row r="9" spans="1:15" x14ac:dyDescent="0.25">
      <c r="A9" s="15"/>
      <c r="B9" s="20" t="s">
        <v>8</v>
      </c>
      <c r="C9" s="20" t="s">
        <v>9</v>
      </c>
      <c r="D9" s="33"/>
      <c r="E9" s="17">
        <v>55905</v>
      </c>
      <c r="F9" s="17">
        <v>35744</v>
      </c>
      <c r="G9" s="17">
        <v>25995</v>
      </c>
      <c r="H9" s="17">
        <v>14514.78</v>
      </c>
      <c r="I9" s="17">
        <v>336</v>
      </c>
      <c r="J9" s="13">
        <v>0</v>
      </c>
      <c r="K9" s="13">
        <v>0</v>
      </c>
      <c r="L9" s="59">
        <v>0</v>
      </c>
      <c r="M9" s="21">
        <v>0</v>
      </c>
    </row>
    <row r="10" spans="1:15" x14ac:dyDescent="0.25">
      <c r="A10" s="15"/>
      <c r="B10" s="20" t="s">
        <v>10</v>
      </c>
      <c r="C10" s="20" t="s">
        <v>11</v>
      </c>
      <c r="D10" s="33"/>
      <c r="E10" s="17">
        <v>30748</v>
      </c>
      <c r="F10" s="17">
        <v>99140</v>
      </c>
      <c r="G10" s="17">
        <v>577</v>
      </c>
      <c r="H10" s="13">
        <v>0</v>
      </c>
      <c r="I10" s="17">
        <v>0</v>
      </c>
      <c r="J10" s="13">
        <v>0</v>
      </c>
      <c r="K10" s="13">
        <v>0</v>
      </c>
      <c r="L10" s="59">
        <v>0</v>
      </c>
      <c r="M10" s="21">
        <v>0</v>
      </c>
    </row>
    <row r="11" spans="1:15" x14ac:dyDescent="0.25">
      <c r="A11" s="15"/>
      <c r="B11" s="20" t="s">
        <v>12</v>
      </c>
      <c r="C11" s="20" t="s">
        <v>13</v>
      </c>
      <c r="D11" s="33"/>
      <c r="E11" s="17">
        <v>0</v>
      </c>
      <c r="F11" s="17">
        <v>0</v>
      </c>
      <c r="G11" s="17">
        <v>0</v>
      </c>
      <c r="H11" s="17">
        <v>-36821</v>
      </c>
      <c r="I11" s="17">
        <v>-103962.76000000001</v>
      </c>
      <c r="J11" s="13">
        <v>-99568.44</v>
      </c>
      <c r="K11" s="13">
        <v>0</v>
      </c>
      <c r="L11" s="59">
        <v>-157637.75</v>
      </c>
      <c r="M11" s="21">
        <v>0</v>
      </c>
    </row>
    <row r="12" spans="1:15" x14ac:dyDescent="0.25">
      <c r="A12" s="15"/>
      <c r="B12" s="20"/>
      <c r="C12" s="20">
        <v>408641</v>
      </c>
      <c r="D12" s="33"/>
      <c r="E12" s="13"/>
      <c r="F12" s="13"/>
      <c r="G12" s="13"/>
      <c r="H12" s="13"/>
      <c r="I12" s="13"/>
      <c r="J12" s="13">
        <v>0</v>
      </c>
      <c r="K12" s="13">
        <v>0</v>
      </c>
      <c r="L12" s="59">
        <v>0</v>
      </c>
      <c r="M12" s="21">
        <v>0</v>
      </c>
      <c r="N12" s="52"/>
      <c r="O12" s="52"/>
    </row>
    <row r="13" spans="1:15" x14ac:dyDescent="0.25">
      <c r="A13" s="15"/>
      <c r="B13" s="20" t="s">
        <v>14</v>
      </c>
      <c r="C13" s="20"/>
      <c r="D13" s="33"/>
      <c r="E13" s="13">
        <v>0</v>
      </c>
      <c r="F13" s="13">
        <v>0</v>
      </c>
      <c r="G13" s="13">
        <v>0</v>
      </c>
      <c r="H13" s="13">
        <v>0</v>
      </c>
      <c r="I13" s="13">
        <v>-200000</v>
      </c>
      <c r="J13" s="22">
        <v>0</v>
      </c>
      <c r="K13" s="22">
        <v>0</v>
      </c>
      <c r="L13" s="60">
        <v>0</v>
      </c>
      <c r="M13" s="23">
        <v>0</v>
      </c>
      <c r="N13" s="52"/>
      <c r="O13" s="52"/>
    </row>
    <row r="14" spans="1:15" x14ac:dyDescent="0.25">
      <c r="A14" s="24" t="s">
        <v>15</v>
      </c>
      <c r="B14" s="20"/>
      <c r="C14" s="20"/>
      <c r="D14" s="33">
        <f>SUM(E14:M14)</f>
        <v>24584252.919999998</v>
      </c>
      <c r="E14" s="34">
        <f t="shared" ref="E14:I14" si="0">SUM(E7:E13)</f>
        <v>86653</v>
      </c>
      <c r="F14" s="34">
        <f t="shared" si="0"/>
        <v>1370345</v>
      </c>
      <c r="G14" s="34">
        <f t="shared" si="0"/>
        <v>2677912</v>
      </c>
      <c r="H14" s="34">
        <f>SUM(H7:H13)</f>
        <v>3442947.6999999997</v>
      </c>
      <c r="I14" s="34">
        <f t="shared" si="0"/>
        <v>4994002.24</v>
      </c>
      <c r="J14" s="25">
        <f>SUM(J7:J13)</f>
        <v>4762182.5</v>
      </c>
      <c r="K14" s="25">
        <f>SUM(K7:K13)</f>
        <v>3486810.5200000009</v>
      </c>
      <c r="L14" s="25">
        <f>SUM(L7:L13)</f>
        <v>2173739.96</v>
      </c>
      <c r="M14" s="21">
        <f>SUM(M7:M13)</f>
        <v>1589660</v>
      </c>
      <c r="N14" s="52"/>
      <c r="O14" s="52"/>
    </row>
    <row r="15" spans="1:15" x14ac:dyDescent="0.25">
      <c r="A15" s="15" t="s">
        <v>16</v>
      </c>
      <c r="B15" s="16"/>
      <c r="C15" s="16"/>
      <c r="D15" s="33">
        <f>SUM(E15:M15)</f>
        <v>-3627377.0500000003</v>
      </c>
      <c r="E15" s="13">
        <v>-5995</v>
      </c>
      <c r="F15" s="13">
        <v>-219165</v>
      </c>
      <c r="G15" s="13">
        <v>-473909</v>
      </c>
      <c r="H15" s="13">
        <v>-721711.53</v>
      </c>
      <c r="I15" s="13">
        <v>-685628.36</v>
      </c>
      <c r="J15" s="13">
        <v>-627424.65</v>
      </c>
      <c r="K15" s="13">
        <v>-569937.57999999996</v>
      </c>
      <c r="L15" s="57">
        <v>-147936.93</v>
      </c>
      <c r="M15" s="21">
        <v>-175669</v>
      </c>
      <c r="N15" s="52"/>
      <c r="O15" s="52"/>
    </row>
    <row r="16" spans="1:15" ht="13.8" thickBot="1" x14ac:dyDescent="0.3">
      <c r="A16" s="26" t="s">
        <v>17</v>
      </c>
      <c r="B16" s="27"/>
      <c r="C16" s="28"/>
      <c r="D16" s="53">
        <f>SUM(D5:D15)</f>
        <v>-2404426.2300000037</v>
      </c>
      <c r="E16" s="54"/>
      <c r="F16" s="54"/>
      <c r="G16" s="54"/>
      <c r="H16" s="54"/>
      <c r="I16" s="54"/>
      <c r="J16" s="55"/>
      <c r="K16" s="55"/>
      <c r="L16" s="58"/>
      <c r="M16" s="29"/>
      <c r="N16" s="52"/>
      <c r="O16" s="52"/>
    </row>
    <row r="17" spans="4:15" x14ac:dyDescent="0.25"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4:15" x14ac:dyDescent="0.25">
      <c r="D18" s="6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4:15" x14ac:dyDescent="0.25"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4:15" x14ac:dyDescent="0.25"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4:15" x14ac:dyDescent="0.25"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4:15" x14ac:dyDescent="0.25"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</sheetData>
  <mergeCells count="1">
    <mergeCell ref="A3:M3"/>
  </mergeCells>
  <pageMargins left="0.7" right="0.7" top="0.75" bottom="0.75" header="0.3" footer="0.3"/>
  <pageSetup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69"/>
  <sheetViews>
    <sheetView view="pageBreakPreview" zoomScaleNormal="85" zoomScaleSheetLayoutView="100" workbookViewId="0">
      <pane xSplit="1" ySplit="2" topLeftCell="B3" activePane="bottomRight" state="frozen"/>
      <selection activeCell="P22" sqref="P22"/>
      <selection pane="topRight" activeCell="P22" sqref="P22"/>
      <selection pane="bottomLeft" activeCell="P22" sqref="P22"/>
      <selection pane="bottomRight" activeCell="P22" sqref="P22"/>
    </sheetView>
  </sheetViews>
  <sheetFormatPr defaultColWidth="9.21875" defaultRowHeight="14.4" outlineLevelCol="1" x14ac:dyDescent="0.3"/>
  <cols>
    <col min="1" max="1" width="28" style="35" bestFit="1" customWidth="1"/>
    <col min="2" max="2" width="1.5546875" style="36" customWidth="1"/>
    <col min="3" max="3" width="1.5546875" style="35" customWidth="1"/>
    <col min="4" max="6" width="12.5546875" style="35" hidden="1" customWidth="1" outlineLevel="1"/>
    <col min="7" max="7" width="9" style="35" hidden="1" customWidth="1" outlineLevel="1"/>
    <col min="8" max="8" width="12.5546875" style="35" hidden="1" customWidth="1" outlineLevel="1"/>
    <col min="9" max="9" width="9" style="35" hidden="1" customWidth="1" outlineLevel="1"/>
    <col min="10" max="12" width="12.5546875" style="35" hidden="1" customWidth="1" outlineLevel="1"/>
    <col min="13" max="13" width="11.5546875" style="35" hidden="1" customWidth="1" outlineLevel="1"/>
    <col min="14" max="15" width="12.5546875" style="35" hidden="1" customWidth="1" outlineLevel="1"/>
    <col min="16" max="16" width="14.21875" style="35" bestFit="1" customWidth="1" collapsed="1"/>
    <col min="17" max="17" width="1.5546875" style="35" customWidth="1" outlineLevel="1"/>
    <col min="18" max="18" width="11.5546875" style="35" customWidth="1" outlineLevel="1"/>
    <col min="19" max="20" width="12.5546875" style="35" customWidth="1" outlineLevel="1"/>
    <col min="21" max="21" width="9" style="35" customWidth="1" outlineLevel="1"/>
    <col min="22" max="22" width="12.5546875" style="35" customWidth="1" outlineLevel="1"/>
    <col min="23" max="23" width="9" style="35" customWidth="1" outlineLevel="1"/>
    <col min="24" max="25" width="12.5546875" style="35" customWidth="1" outlineLevel="1"/>
    <col min="26" max="26" width="13.5546875" style="35" customWidth="1" outlineLevel="1"/>
    <col min="27" max="27" width="11.5546875" style="35" customWidth="1" outlineLevel="1"/>
    <col min="28" max="28" width="12.5546875" style="35" customWidth="1" outlineLevel="1"/>
    <col min="29" max="29" width="11.5546875" style="35" customWidth="1" outlineLevel="1"/>
    <col min="30" max="30" width="14.21875" style="35" bestFit="1" customWidth="1"/>
    <col min="31" max="31" width="1.5546875" style="35" customWidth="1"/>
    <col min="32" max="32" width="14.21875" style="35" bestFit="1" customWidth="1"/>
    <col min="33" max="33" width="1.5546875" style="35" customWidth="1"/>
    <col min="34" max="34" width="14.21875" style="35" bestFit="1" customWidth="1"/>
    <col min="35" max="35" width="1.5546875" style="35" customWidth="1"/>
    <col min="36" max="36" width="15.21875" style="35" bestFit="1" customWidth="1"/>
    <col min="37" max="37" width="12.77734375" style="35" bestFit="1" customWidth="1"/>
    <col min="38" max="16384" width="9.21875" style="35"/>
  </cols>
  <sheetData>
    <row r="1" spans="1:36" x14ac:dyDescent="0.3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6" s="50" customFormat="1" x14ac:dyDescent="0.3">
      <c r="B2" s="51"/>
      <c r="C2" s="51"/>
      <c r="D2" s="51">
        <v>43831</v>
      </c>
      <c r="E2" s="51">
        <v>43862</v>
      </c>
      <c r="F2" s="51">
        <v>43891</v>
      </c>
      <c r="G2" s="51">
        <v>43922</v>
      </c>
      <c r="H2" s="51">
        <v>43952</v>
      </c>
      <c r="I2" s="51">
        <v>43983</v>
      </c>
      <c r="J2" s="51">
        <v>44013</v>
      </c>
      <c r="K2" s="51">
        <v>44044</v>
      </c>
      <c r="L2" s="51">
        <v>44075</v>
      </c>
      <c r="M2" s="51">
        <v>44105</v>
      </c>
      <c r="N2" s="51">
        <v>44136</v>
      </c>
      <c r="O2" s="51">
        <v>44166</v>
      </c>
      <c r="P2" s="51" t="s">
        <v>85</v>
      </c>
      <c r="Q2" s="51"/>
      <c r="R2" s="51">
        <v>44197</v>
      </c>
      <c r="S2" s="51">
        <v>44228</v>
      </c>
      <c r="T2" s="51">
        <v>44256</v>
      </c>
      <c r="U2" s="51">
        <v>44287</v>
      </c>
      <c r="V2" s="51">
        <v>44317</v>
      </c>
      <c r="W2" s="51">
        <v>44348</v>
      </c>
      <c r="X2" s="51">
        <v>44378</v>
      </c>
      <c r="Y2" s="51">
        <v>44409</v>
      </c>
      <c r="Z2" s="51">
        <v>44440</v>
      </c>
      <c r="AA2" s="51">
        <v>44470</v>
      </c>
      <c r="AB2" s="51">
        <v>44501</v>
      </c>
      <c r="AC2" s="51">
        <v>44531</v>
      </c>
      <c r="AD2" s="51" t="s">
        <v>84</v>
      </c>
      <c r="AE2" s="51"/>
      <c r="AF2" s="51" t="s">
        <v>83</v>
      </c>
      <c r="AG2" s="51"/>
      <c r="AH2" s="51" t="s">
        <v>82</v>
      </c>
      <c r="AJ2" s="50" t="s">
        <v>81</v>
      </c>
    </row>
    <row r="3" spans="1:36" s="47" customFormat="1" x14ac:dyDescent="0.3">
      <c r="A3" s="47" t="s">
        <v>80</v>
      </c>
      <c r="B3" s="48"/>
      <c r="C3" s="48"/>
      <c r="D3" s="48">
        <f t="shared" ref="D3:O3" si="0">D8</f>
        <v>10200</v>
      </c>
      <c r="E3" s="48">
        <f t="shared" si="0"/>
        <v>200</v>
      </c>
      <c r="F3" s="48">
        <f t="shared" si="0"/>
        <v>200</v>
      </c>
      <c r="G3" s="48">
        <f t="shared" si="0"/>
        <v>200</v>
      </c>
      <c r="H3" s="48">
        <f t="shared" si="0"/>
        <v>3700</v>
      </c>
      <c r="I3" s="48">
        <f t="shared" si="0"/>
        <v>200</v>
      </c>
      <c r="J3" s="48">
        <f t="shared" si="0"/>
        <v>200</v>
      </c>
      <c r="K3" s="48">
        <f t="shared" si="0"/>
        <v>200</v>
      </c>
      <c r="L3" s="48">
        <f t="shared" si="0"/>
        <v>200</v>
      </c>
      <c r="M3" s="48">
        <f t="shared" si="0"/>
        <v>200</v>
      </c>
      <c r="N3" s="48">
        <f t="shared" si="0"/>
        <v>200</v>
      </c>
      <c r="O3" s="48">
        <f t="shared" si="0"/>
        <v>200</v>
      </c>
      <c r="P3" s="48">
        <f>SUM(D3:O3)</f>
        <v>15900</v>
      </c>
      <c r="Q3" s="48"/>
      <c r="R3" s="48">
        <f t="shared" ref="R3:AC3" si="1">R8</f>
        <v>10200</v>
      </c>
      <c r="S3" s="48">
        <f t="shared" si="1"/>
        <v>200</v>
      </c>
      <c r="T3" s="48">
        <f t="shared" si="1"/>
        <v>200</v>
      </c>
      <c r="U3" s="48">
        <f t="shared" si="1"/>
        <v>200</v>
      </c>
      <c r="V3" s="48">
        <f t="shared" si="1"/>
        <v>3700</v>
      </c>
      <c r="W3" s="48">
        <f t="shared" si="1"/>
        <v>200</v>
      </c>
      <c r="X3" s="48">
        <f t="shared" si="1"/>
        <v>200</v>
      </c>
      <c r="Y3" s="48">
        <f t="shared" si="1"/>
        <v>200</v>
      </c>
      <c r="Z3" s="48">
        <f t="shared" si="1"/>
        <v>200</v>
      </c>
      <c r="AA3" s="48">
        <f t="shared" si="1"/>
        <v>200</v>
      </c>
      <c r="AB3" s="48">
        <f t="shared" si="1"/>
        <v>200</v>
      </c>
      <c r="AC3" s="48">
        <f t="shared" si="1"/>
        <v>200</v>
      </c>
      <c r="AD3" s="48">
        <f>SUM(R3:AC3)</f>
        <v>15900</v>
      </c>
      <c r="AE3" s="48"/>
      <c r="AF3" s="48">
        <f>AF8</f>
        <v>15900</v>
      </c>
      <c r="AG3" s="48"/>
      <c r="AH3" s="48">
        <f>AH8</f>
        <v>14300</v>
      </c>
      <c r="AI3" s="49"/>
      <c r="AJ3" s="49">
        <f>AD3+AF3+AH3</f>
        <v>46100</v>
      </c>
    </row>
    <row r="4" spans="1:36" s="47" customFormat="1" x14ac:dyDescent="0.3">
      <c r="A4" s="47" t="s">
        <v>79</v>
      </c>
      <c r="B4" s="48"/>
      <c r="C4" s="48"/>
      <c r="D4" s="48">
        <f t="shared" ref="D4:O4" si="2">D13+D19</f>
        <v>171587.80000000002</v>
      </c>
      <c r="E4" s="48">
        <f t="shared" si="2"/>
        <v>26931.33</v>
      </c>
      <c r="F4" s="48">
        <f t="shared" si="2"/>
        <v>211980.05</v>
      </c>
      <c r="G4" s="48">
        <f t="shared" si="2"/>
        <v>0</v>
      </c>
      <c r="H4" s="48">
        <f t="shared" si="2"/>
        <v>287886.27</v>
      </c>
      <c r="I4" s="48">
        <f t="shared" si="2"/>
        <v>0</v>
      </c>
      <c r="J4" s="48">
        <f t="shared" si="2"/>
        <v>183545.07500000001</v>
      </c>
      <c r="K4" s="48">
        <f t="shared" si="2"/>
        <v>95253.14</v>
      </c>
      <c r="L4" s="48">
        <f t="shared" si="2"/>
        <v>391125.7</v>
      </c>
      <c r="M4" s="48">
        <f t="shared" si="2"/>
        <v>19268.810000000001</v>
      </c>
      <c r="N4" s="48">
        <f t="shared" si="2"/>
        <v>303177.62</v>
      </c>
      <c r="O4" s="48">
        <f t="shared" si="2"/>
        <v>82430.86</v>
      </c>
      <c r="P4" s="48">
        <f>SUM(D4:O4)</f>
        <v>1773186.655</v>
      </c>
      <c r="Q4" s="48"/>
      <c r="R4" s="48">
        <f t="shared" ref="R4:AC4" si="3">R13+R19</f>
        <v>51447.48</v>
      </c>
      <c r="S4" s="48">
        <f t="shared" si="3"/>
        <v>13328.83</v>
      </c>
      <c r="T4" s="48">
        <f t="shared" si="3"/>
        <v>122110.49</v>
      </c>
      <c r="U4" s="48">
        <f t="shared" si="3"/>
        <v>0</v>
      </c>
      <c r="V4" s="48">
        <f t="shared" si="3"/>
        <v>287886.27</v>
      </c>
      <c r="W4" s="48">
        <f t="shared" si="3"/>
        <v>0</v>
      </c>
      <c r="X4" s="48">
        <f t="shared" si="3"/>
        <v>36557.625</v>
      </c>
      <c r="Y4" s="48">
        <f t="shared" si="3"/>
        <v>177044.43</v>
      </c>
      <c r="Z4" s="48">
        <f t="shared" si="3"/>
        <v>193604.19999999998</v>
      </c>
      <c r="AA4" s="48">
        <f t="shared" si="3"/>
        <v>19268.810000000001</v>
      </c>
      <c r="AB4" s="48">
        <f t="shared" si="3"/>
        <v>283083.71000000002</v>
      </c>
      <c r="AC4" s="48">
        <f t="shared" si="3"/>
        <v>0</v>
      </c>
      <c r="AD4" s="48">
        <f>SUM(R4:AC4)</f>
        <v>1184331.845</v>
      </c>
      <c r="AE4" s="48"/>
      <c r="AF4" s="48">
        <f>AF13+AF19</f>
        <v>668101.90499999991</v>
      </c>
      <c r="AG4" s="48"/>
      <c r="AH4" s="48">
        <f>AH13+AH19</f>
        <v>0</v>
      </c>
      <c r="AI4" s="49"/>
      <c r="AJ4" s="49">
        <f>AD4+AF4+AH4</f>
        <v>1852433.75</v>
      </c>
    </row>
    <row r="5" spans="1:36" s="47" customFormat="1" x14ac:dyDescent="0.3">
      <c r="A5" s="47" t="s">
        <v>86</v>
      </c>
      <c r="B5" s="48"/>
      <c r="C5" s="48"/>
      <c r="D5" s="48">
        <f t="shared" ref="D5:O5" si="4">SUM(D3:D4)</f>
        <v>181787.80000000002</v>
      </c>
      <c r="E5" s="48">
        <f t="shared" si="4"/>
        <v>27131.33</v>
      </c>
      <c r="F5" s="48">
        <f t="shared" si="4"/>
        <v>212180.05</v>
      </c>
      <c r="G5" s="48">
        <f t="shared" si="4"/>
        <v>200</v>
      </c>
      <c r="H5" s="48">
        <f t="shared" si="4"/>
        <v>291586.27</v>
      </c>
      <c r="I5" s="48">
        <f t="shared" si="4"/>
        <v>200</v>
      </c>
      <c r="J5" s="48">
        <f t="shared" si="4"/>
        <v>183745.07500000001</v>
      </c>
      <c r="K5" s="48">
        <f t="shared" si="4"/>
        <v>95453.14</v>
      </c>
      <c r="L5" s="48">
        <f t="shared" si="4"/>
        <v>391325.7</v>
      </c>
      <c r="M5" s="48">
        <f t="shared" si="4"/>
        <v>19468.810000000001</v>
      </c>
      <c r="N5" s="48">
        <f t="shared" si="4"/>
        <v>303377.62</v>
      </c>
      <c r="O5" s="48">
        <f t="shared" si="4"/>
        <v>82630.86</v>
      </c>
      <c r="P5" s="48">
        <f>SUM(D5:O5)</f>
        <v>1789086.655</v>
      </c>
      <c r="Q5" s="48"/>
      <c r="R5" s="48">
        <f t="shared" ref="R5:AC5" si="5">SUM(R3:R4)</f>
        <v>61647.48</v>
      </c>
      <c r="S5" s="48">
        <f t="shared" si="5"/>
        <v>13528.83</v>
      </c>
      <c r="T5" s="48">
        <f t="shared" si="5"/>
        <v>122310.49</v>
      </c>
      <c r="U5" s="48">
        <f t="shared" si="5"/>
        <v>200</v>
      </c>
      <c r="V5" s="48">
        <f t="shared" si="5"/>
        <v>291586.27</v>
      </c>
      <c r="W5" s="48">
        <f t="shared" si="5"/>
        <v>200</v>
      </c>
      <c r="X5" s="48">
        <f t="shared" si="5"/>
        <v>36757.625</v>
      </c>
      <c r="Y5" s="48">
        <f t="shared" si="5"/>
        <v>177244.43</v>
      </c>
      <c r="Z5" s="48">
        <f t="shared" si="5"/>
        <v>193804.19999999998</v>
      </c>
      <c r="AA5" s="48">
        <f t="shared" si="5"/>
        <v>19468.810000000001</v>
      </c>
      <c r="AB5" s="48">
        <f t="shared" si="5"/>
        <v>283283.71000000002</v>
      </c>
      <c r="AC5" s="48">
        <f t="shared" si="5"/>
        <v>200</v>
      </c>
      <c r="AD5" s="48">
        <f>SUM(R5:AC5)</f>
        <v>1200231.845</v>
      </c>
      <c r="AE5" s="48"/>
      <c r="AF5" s="48">
        <f>AF3+AF4</f>
        <v>684001.90499999991</v>
      </c>
      <c r="AG5" s="48"/>
      <c r="AH5" s="48">
        <f>AH3+AH4</f>
        <v>14300</v>
      </c>
      <c r="AI5" s="49"/>
      <c r="AJ5" s="49">
        <f>AD5+AF5+AH5</f>
        <v>1898533.75</v>
      </c>
    </row>
    <row r="6" spans="1:36" x14ac:dyDescent="0.3">
      <c r="B6" s="37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x14ac:dyDescent="0.3">
      <c r="B7" s="3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x14ac:dyDescent="0.3">
      <c r="A8" s="46" t="s">
        <v>78</v>
      </c>
      <c r="B8" s="37"/>
      <c r="C8" s="42"/>
      <c r="D8" s="42">
        <f t="shared" ref="D8:O8" si="6">SUM(D9:D11)</f>
        <v>10200</v>
      </c>
      <c r="E8" s="42">
        <f t="shared" si="6"/>
        <v>200</v>
      </c>
      <c r="F8" s="42">
        <f t="shared" si="6"/>
        <v>200</v>
      </c>
      <c r="G8" s="42">
        <f t="shared" si="6"/>
        <v>200</v>
      </c>
      <c r="H8" s="42">
        <f t="shared" si="6"/>
        <v>3700</v>
      </c>
      <c r="I8" s="42">
        <f t="shared" si="6"/>
        <v>200</v>
      </c>
      <c r="J8" s="42">
        <f t="shared" si="6"/>
        <v>200</v>
      </c>
      <c r="K8" s="42">
        <f t="shared" si="6"/>
        <v>200</v>
      </c>
      <c r="L8" s="42">
        <f t="shared" si="6"/>
        <v>200</v>
      </c>
      <c r="M8" s="42">
        <f t="shared" si="6"/>
        <v>200</v>
      </c>
      <c r="N8" s="42">
        <f t="shared" si="6"/>
        <v>200</v>
      </c>
      <c r="O8" s="42">
        <f t="shared" si="6"/>
        <v>200</v>
      </c>
      <c r="P8" s="42"/>
      <c r="Q8" s="42"/>
      <c r="R8" s="42">
        <f t="shared" ref="R8:AC8" si="7">SUM(R9:R11)</f>
        <v>10200</v>
      </c>
      <c r="S8" s="42">
        <f t="shared" si="7"/>
        <v>200</v>
      </c>
      <c r="T8" s="42">
        <f t="shared" si="7"/>
        <v>200</v>
      </c>
      <c r="U8" s="42">
        <f t="shared" si="7"/>
        <v>200</v>
      </c>
      <c r="V8" s="42">
        <f t="shared" si="7"/>
        <v>3700</v>
      </c>
      <c r="W8" s="42">
        <f t="shared" si="7"/>
        <v>200</v>
      </c>
      <c r="X8" s="42">
        <f t="shared" si="7"/>
        <v>200</v>
      </c>
      <c r="Y8" s="42">
        <f t="shared" si="7"/>
        <v>200</v>
      </c>
      <c r="Z8" s="42">
        <f t="shared" si="7"/>
        <v>200</v>
      </c>
      <c r="AA8" s="42">
        <f t="shared" si="7"/>
        <v>200</v>
      </c>
      <c r="AB8" s="42">
        <f t="shared" si="7"/>
        <v>200</v>
      </c>
      <c r="AC8" s="42">
        <f t="shared" si="7"/>
        <v>200</v>
      </c>
      <c r="AD8" s="42"/>
      <c r="AE8" s="42"/>
      <c r="AF8" s="42">
        <f>SUM(AF9:AF11)</f>
        <v>15900</v>
      </c>
      <c r="AG8" s="42"/>
      <c r="AH8" s="42">
        <f>SUM(AH9:AH11)</f>
        <v>14300</v>
      </c>
      <c r="AI8" s="42"/>
      <c r="AJ8" s="42"/>
    </row>
    <row r="9" spans="1:36" x14ac:dyDescent="0.3">
      <c r="A9" s="45" t="s">
        <v>77</v>
      </c>
      <c r="B9" s="37"/>
      <c r="C9" s="42"/>
      <c r="D9" s="42">
        <v>200</v>
      </c>
      <c r="E9" s="42">
        <v>200</v>
      </c>
      <c r="F9" s="42">
        <v>200</v>
      </c>
      <c r="G9" s="42">
        <v>200</v>
      </c>
      <c r="H9" s="42">
        <v>3700</v>
      </c>
      <c r="I9" s="42">
        <v>200</v>
      </c>
      <c r="J9" s="42">
        <v>200</v>
      </c>
      <c r="K9" s="42">
        <v>200</v>
      </c>
      <c r="L9" s="42">
        <v>200</v>
      </c>
      <c r="M9" s="42">
        <v>200</v>
      </c>
      <c r="N9" s="42">
        <v>200</v>
      </c>
      <c r="O9" s="42">
        <v>200</v>
      </c>
      <c r="P9" s="42"/>
      <c r="Q9" s="42"/>
      <c r="R9" s="42">
        <v>200</v>
      </c>
      <c r="S9" s="42">
        <v>200</v>
      </c>
      <c r="T9" s="42">
        <v>200</v>
      </c>
      <c r="U9" s="42">
        <v>200</v>
      </c>
      <c r="V9" s="42">
        <v>3700</v>
      </c>
      <c r="W9" s="42">
        <v>200</v>
      </c>
      <c r="X9" s="42">
        <v>200</v>
      </c>
      <c r="Y9" s="42">
        <v>200</v>
      </c>
      <c r="Z9" s="42">
        <v>200</v>
      </c>
      <c r="AA9" s="42">
        <v>200</v>
      </c>
      <c r="AB9" s="42">
        <v>200</v>
      </c>
      <c r="AC9" s="42">
        <v>200</v>
      </c>
      <c r="AD9" s="42">
        <f>SUM(R9:AC9)</f>
        <v>5900</v>
      </c>
      <c r="AE9" s="42"/>
      <c r="AF9" s="42">
        <v>5900</v>
      </c>
      <c r="AG9" s="42"/>
      <c r="AH9" s="42">
        <v>4300</v>
      </c>
      <c r="AI9" s="42"/>
      <c r="AJ9" s="42"/>
    </row>
    <row r="10" spans="1:36" x14ac:dyDescent="0.3">
      <c r="A10" s="45" t="s">
        <v>76</v>
      </c>
      <c r="B10" s="37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</row>
    <row r="11" spans="1:36" x14ac:dyDescent="0.3">
      <c r="A11" s="45" t="s">
        <v>75</v>
      </c>
      <c r="B11" s="37"/>
      <c r="C11" s="42"/>
      <c r="D11" s="42">
        <v>10000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>
        <v>10000</v>
      </c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>
        <v>10000</v>
      </c>
      <c r="AG11" s="42"/>
      <c r="AH11" s="42">
        <v>10000</v>
      </c>
      <c r="AI11" s="42"/>
      <c r="AJ11" s="42"/>
    </row>
    <row r="12" spans="1:36" x14ac:dyDescent="0.3">
      <c r="B12" s="37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</row>
    <row r="13" spans="1:36" x14ac:dyDescent="0.3">
      <c r="A13" s="44" t="s">
        <v>74</v>
      </c>
      <c r="B13" s="37"/>
      <c r="C13" s="42"/>
      <c r="D13" s="42">
        <f t="shared" ref="D13:O13" si="8">D14+D15+D16</f>
        <v>0</v>
      </c>
      <c r="E13" s="42">
        <f t="shared" si="8"/>
        <v>0</v>
      </c>
      <c r="F13" s="42">
        <f t="shared" si="8"/>
        <v>0</v>
      </c>
      <c r="G13" s="42">
        <f t="shared" si="8"/>
        <v>0</v>
      </c>
      <c r="H13" s="42">
        <f t="shared" si="8"/>
        <v>0</v>
      </c>
      <c r="I13" s="42">
        <f t="shared" si="8"/>
        <v>0</v>
      </c>
      <c r="J13" s="42">
        <f t="shared" si="8"/>
        <v>0</v>
      </c>
      <c r="K13" s="42">
        <f t="shared" si="8"/>
        <v>0</v>
      </c>
      <c r="L13" s="42">
        <f t="shared" si="8"/>
        <v>0</v>
      </c>
      <c r="M13" s="42">
        <f t="shared" si="8"/>
        <v>0</v>
      </c>
      <c r="N13" s="42">
        <f t="shared" si="8"/>
        <v>0</v>
      </c>
      <c r="O13" s="42">
        <f t="shared" si="8"/>
        <v>0</v>
      </c>
      <c r="P13" s="42"/>
      <c r="Q13" s="42"/>
      <c r="R13" s="42">
        <f t="shared" ref="R13:AC13" si="9">R14+R15+R16</f>
        <v>0</v>
      </c>
      <c r="S13" s="42">
        <f t="shared" si="9"/>
        <v>0</v>
      </c>
      <c r="T13" s="42">
        <f t="shared" si="9"/>
        <v>0</v>
      </c>
      <c r="U13" s="42">
        <f t="shared" si="9"/>
        <v>0</v>
      </c>
      <c r="V13" s="42">
        <f t="shared" si="9"/>
        <v>0</v>
      </c>
      <c r="W13" s="42">
        <f t="shared" si="9"/>
        <v>0</v>
      </c>
      <c r="X13" s="42">
        <f t="shared" si="9"/>
        <v>0</v>
      </c>
      <c r="Y13" s="42">
        <f t="shared" si="9"/>
        <v>0</v>
      </c>
      <c r="Z13" s="42">
        <f t="shared" si="9"/>
        <v>0</v>
      </c>
      <c r="AA13" s="42">
        <f t="shared" si="9"/>
        <v>0</v>
      </c>
      <c r="AB13" s="42">
        <f t="shared" si="9"/>
        <v>0</v>
      </c>
      <c r="AC13" s="42">
        <f t="shared" si="9"/>
        <v>0</v>
      </c>
      <c r="AD13" s="42"/>
      <c r="AE13" s="42"/>
      <c r="AF13" s="42">
        <f>AF14+AF15+AF16</f>
        <v>0</v>
      </c>
      <c r="AG13" s="42"/>
      <c r="AH13" s="42"/>
      <c r="AI13" s="42"/>
      <c r="AJ13" s="42"/>
    </row>
    <row r="14" spans="1:36" x14ac:dyDescent="0.3">
      <c r="A14" s="43" t="s">
        <v>73</v>
      </c>
      <c r="B14" s="37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</row>
    <row r="15" spans="1:36" x14ac:dyDescent="0.3">
      <c r="A15" s="35" t="s">
        <v>72</v>
      </c>
      <c r="B15" s="37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</row>
    <row r="16" spans="1:36" x14ac:dyDescent="0.3">
      <c r="A16" s="35" t="s">
        <v>71</v>
      </c>
      <c r="B16" s="37"/>
      <c r="C16" s="42"/>
      <c r="D16" s="42"/>
      <c r="E16" s="42"/>
      <c r="F16" s="42"/>
      <c r="G16" s="42"/>
      <c r="H16" s="42"/>
      <c r="I16" s="42"/>
      <c r="J16" s="42"/>
      <c r="K16" s="42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>
        <v>0</v>
      </c>
      <c r="Z16" s="42"/>
      <c r="AA16" s="42"/>
      <c r="AB16" s="42"/>
      <c r="AC16" s="42"/>
      <c r="AD16" s="42"/>
      <c r="AE16" s="42"/>
      <c r="AF16" s="42">
        <v>0</v>
      </c>
      <c r="AG16" s="42"/>
      <c r="AH16" s="42"/>
      <c r="AI16" s="42"/>
      <c r="AJ16" s="42"/>
    </row>
    <row r="17" spans="1:36" x14ac:dyDescent="0.3">
      <c r="B17" s="37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</row>
    <row r="18" spans="1:36" x14ac:dyDescent="0.3">
      <c r="B18" s="37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</row>
    <row r="19" spans="1:36" x14ac:dyDescent="0.3">
      <c r="A19" s="64" t="s">
        <v>70</v>
      </c>
      <c r="B19" s="37"/>
      <c r="C19" s="42"/>
      <c r="D19" s="42">
        <f t="shared" ref="D19:O19" si="10">SUM(D20:D69)</f>
        <v>171587.80000000002</v>
      </c>
      <c r="E19" s="42">
        <f t="shared" si="10"/>
        <v>26931.33</v>
      </c>
      <c r="F19" s="42">
        <f t="shared" si="10"/>
        <v>211980.05</v>
      </c>
      <c r="G19" s="42">
        <f t="shared" si="10"/>
        <v>0</v>
      </c>
      <c r="H19" s="42">
        <f t="shared" si="10"/>
        <v>287886.27</v>
      </c>
      <c r="I19" s="42">
        <f t="shared" si="10"/>
        <v>0</v>
      </c>
      <c r="J19" s="42">
        <f t="shared" si="10"/>
        <v>183545.07500000001</v>
      </c>
      <c r="K19" s="42">
        <f t="shared" si="10"/>
        <v>95253.14</v>
      </c>
      <c r="L19" s="42">
        <f t="shared" si="10"/>
        <v>391125.7</v>
      </c>
      <c r="M19" s="42">
        <f t="shared" si="10"/>
        <v>19268.810000000001</v>
      </c>
      <c r="N19" s="42">
        <f t="shared" si="10"/>
        <v>303177.62</v>
      </c>
      <c r="O19" s="42">
        <f t="shared" si="10"/>
        <v>82430.86</v>
      </c>
      <c r="P19" s="42"/>
      <c r="Q19" s="42"/>
      <c r="R19" s="42">
        <f t="shared" ref="R19:AC19" si="11">SUM(R20:R69)</f>
        <v>51447.48</v>
      </c>
      <c r="S19" s="42">
        <f t="shared" si="11"/>
        <v>13328.83</v>
      </c>
      <c r="T19" s="42">
        <f t="shared" si="11"/>
        <v>122110.49</v>
      </c>
      <c r="U19" s="42">
        <f t="shared" si="11"/>
        <v>0</v>
      </c>
      <c r="V19" s="42">
        <f t="shared" si="11"/>
        <v>287886.27</v>
      </c>
      <c r="W19" s="42">
        <f t="shared" si="11"/>
        <v>0</v>
      </c>
      <c r="X19" s="42">
        <f t="shared" si="11"/>
        <v>36557.625</v>
      </c>
      <c r="Y19" s="42">
        <f t="shared" si="11"/>
        <v>177044.43</v>
      </c>
      <c r="Z19" s="42">
        <f t="shared" si="11"/>
        <v>193604.19999999998</v>
      </c>
      <c r="AA19" s="42">
        <f t="shared" si="11"/>
        <v>19268.810000000001</v>
      </c>
      <c r="AB19" s="42">
        <f t="shared" si="11"/>
        <v>283083.71000000002</v>
      </c>
      <c r="AC19" s="42">
        <f t="shared" si="11"/>
        <v>0</v>
      </c>
      <c r="AD19" s="42"/>
      <c r="AE19" s="42"/>
      <c r="AF19" s="42">
        <f>SUM(AF20:AF69)</f>
        <v>668101.90499999991</v>
      </c>
      <c r="AG19" s="42"/>
      <c r="AH19" s="42"/>
      <c r="AI19" s="42"/>
      <c r="AJ19" s="42"/>
    </row>
    <row r="20" spans="1:36" s="36" customFormat="1" x14ac:dyDescent="0.3">
      <c r="A20" s="40" t="s">
        <v>69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</row>
    <row r="21" spans="1:36" s="36" customFormat="1" x14ac:dyDescent="0.3">
      <c r="A21" s="40" t="s">
        <v>68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</row>
    <row r="22" spans="1:36" s="36" customFormat="1" x14ac:dyDescent="0.3">
      <c r="A22" s="40" t="s">
        <v>67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 s="36" customFormat="1" x14ac:dyDescent="0.3">
      <c r="A23" s="40" t="s">
        <v>66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</row>
    <row r="24" spans="1:36" s="36" customFormat="1" x14ac:dyDescent="0.3">
      <c r="A24" s="40" t="s">
        <v>65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</row>
    <row r="25" spans="1:36" s="36" customFormat="1" x14ac:dyDescent="0.3">
      <c r="A25" s="40" t="s">
        <v>64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</row>
    <row r="26" spans="1:36" s="36" customFormat="1" x14ac:dyDescent="0.3">
      <c r="A26" s="40" t="s">
        <v>63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</row>
    <row r="27" spans="1:36" s="36" customFormat="1" x14ac:dyDescent="0.3">
      <c r="A27" s="40" t="s">
        <v>62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</row>
    <row r="28" spans="1:36" s="36" customFormat="1" x14ac:dyDescent="0.3">
      <c r="A28" s="40" t="s">
        <v>61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</row>
    <row r="29" spans="1:36" s="36" customFormat="1" x14ac:dyDescent="0.3">
      <c r="A29" s="63" t="s">
        <v>60</v>
      </c>
      <c r="B29" s="37"/>
      <c r="C29" s="37"/>
      <c r="D29" s="37"/>
      <c r="E29" s="37"/>
      <c r="F29" s="37"/>
      <c r="G29" s="37"/>
      <c r="H29" s="37"/>
      <c r="I29" s="37"/>
      <c r="J29" s="37"/>
      <c r="K29" s="37">
        <v>35045.08</v>
      </c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</row>
    <row r="30" spans="1:36" s="36" customFormat="1" x14ac:dyDescent="0.3">
      <c r="A30" s="63" t="s">
        <v>59</v>
      </c>
      <c r="B30" s="37"/>
      <c r="C30" s="37"/>
      <c r="D30" s="37"/>
      <c r="E30" s="37"/>
      <c r="F30" s="37"/>
      <c r="G30" s="37"/>
      <c r="H30" s="37"/>
      <c r="I30" s="37"/>
      <c r="J30" s="37">
        <v>146987.45000000001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</row>
    <row r="31" spans="1:36" s="36" customFormat="1" x14ac:dyDescent="0.3">
      <c r="A31" s="40" t="s">
        <v>58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</row>
    <row r="32" spans="1:36" s="36" customFormat="1" x14ac:dyDescent="0.3">
      <c r="A32" s="63" t="s">
        <v>57</v>
      </c>
      <c r="B32" s="37"/>
      <c r="C32" s="37"/>
      <c r="D32" s="37">
        <v>10837.71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</row>
    <row r="33" spans="1:36" s="36" customFormat="1" x14ac:dyDescent="0.3">
      <c r="A33" s="40" t="s">
        <v>56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</row>
    <row r="34" spans="1:36" s="36" customFormat="1" x14ac:dyDescent="0.3">
      <c r="A34" s="40" t="s">
        <v>55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</row>
    <row r="35" spans="1:36" s="36" customFormat="1" x14ac:dyDescent="0.3">
      <c r="A35" s="40" t="s">
        <v>54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</row>
    <row r="36" spans="1:36" s="36" customFormat="1" x14ac:dyDescent="0.3">
      <c r="A36" s="40" t="s">
        <v>53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</row>
    <row r="37" spans="1:36" s="36" customFormat="1" x14ac:dyDescent="0.3">
      <c r="A37" s="63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>
        <v>82430.86</v>
      </c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</row>
    <row r="38" spans="1:36" s="36" customFormat="1" x14ac:dyDescent="0.3">
      <c r="A38" s="63" t="s">
        <v>51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>
        <v>14661.75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>
        <v>14661.75</v>
      </c>
      <c r="AA38" s="37"/>
      <c r="AB38" s="37"/>
      <c r="AC38" s="37"/>
      <c r="AD38" s="37"/>
      <c r="AE38" s="37"/>
      <c r="AF38" s="37"/>
      <c r="AG38" s="37"/>
      <c r="AH38" s="37"/>
      <c r="AI38" s="37"/>
      <c r="AJ38" s="37"/>
    </row>
    <row r="39" spans="1:36" s="36" customFormat="1" x14ac:dyDescent="0.3">
      <c r="A39" s="63" t="s">
        <v>50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>
        <v>156771.21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>
        <v>156771.21</v>
      </c>
      <c r="AA39" s="37"/>
      <c r="AB39" s="37"/>
      <c r="AC39" s="37"/>
      <c r="AD39" s="37"/>
      <c r="AE39" s="37"/>
      <c r="AF39" s="37">
        <v>156771.21</v>
      </c>
      <c r="AG39" s="37"/>
      <c r="AH39" s="37"/>
      <c r="AI39" s="37"/>
      <c r="AJ39" s="37"/>
    </row>
    <row r="40" spans="1:36" s="36" customFormat="1" x14ac:dyDescent="0.3">
      <c r="A40" s="63" t="s">
        <v>49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>
        <v>43788.3</v>
      </c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>
        <v>43788.3</v>
      </c>
      <c r="AD40" s="37"/>
      <c r="AE40" s="37"/>
      <c r="AF40" s="37"/>
      <c r="AG40" s="37"/>
      <c r="AH40" s="37"/>
      <c r="AI40" s="37"/>
      <c r="AJ40" s="37"/>
    </row>
    <row r="41" spans="1:36" s="36" customFormat="1" x14ac:dyDescent="0.3">
      <c r="A41" s="63" t="s">
        <v>48</v>
      </c>
      <c r="B41" s="37"/>
      <c r="C41" s="37"/>
      <c r="D41" s="37"/>
      <c r="E41" s="37"/>
      <c r="F41" s="37"/>
      <c r="G41" s="37"/>
      <c r="H41" s="37"/>
      <c r="I41" s="37"/>
      <c r="J41" s="37"/>
      <c r="K41" s="37">
        <v>11163.99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>
        <v>11163.99</v>
      </c>
      <c r="AA41" s="37"/>
      <c r="AB41" s="37"/>
      <c r="AC41" s="37"/>
      <c r="AD41" s="37"/>
      <c r="AE41" s="37"/>
      <c r="AF41" s="37"/>
      <c r="AG41" s="37"/>
      <c r="AH41" s="37"/>
      <c r="AI41" s="37"/>
      <c r="AJ41" s="37"/>
    </row>
    <row r="42" spans="1:36" s="36" customFormat="1" x14ac:dyDescent="0.3">
      <c r="A42" s="63" t="s">
        <v>47</v>
      </c>
      <c r="B42" s="37"/>
      <c r="C42" s="37"/>
      <c r="D42" s="37"/>
      <c r="E42" s="37">
        <v>13602.5</v>
      </c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</row>
    <row r="43" spans="1:36" s="36" customFormat="1" x14ac:dyDescent="0.3">
      <c r="A43" s="63" t="s">
        <v>46</v>
      </c>
      <c r="B43" s="37"/>
      <c r="C43" s="37"/>
      <c r="D43" s="37">
        <v>109302.61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</row>
    <row r="44" spans="1:36" s="40" customFormat="1" x14ac:dyDescent="0.3">
      <c r="A44" s="40" t="s">
        <v>45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</row>
    <row r="45" spans="1:36" s="40" customFormat="1" x14ac:dyDescent="0.3">
      <c r="A45" s="40" t="s">
        <v>44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</row>
    <row r="46" spans="1:36" s="36" customFormat="1" x14ac:dyDescent="0.3">
      <c r="A46" s="63" t="s">
        <v>43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>
        <v>13273.82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</row>
    <row r="47" spans="1:36" s="36" customFormat="1" x14ac:dyDescent="0.3">
      <c r="A47" s="63" t="s">
        <v>42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>
        <v>67411.31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</row>
    <row r="48" spans="1:36" s="36" customFormat="1" x14ac:dyDescent="0.3">
      <c r="A48" s="63" t="s">
        <v>41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>
        <v>13043.21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>
        <v>13043.21</v>
      </c>
      <c r="AA48" s="37"/>
      <c r="AB48" s="37"/>
      <c r="AC48" s="37"/>
      <c r="AD48" s="37"/>
      <c r="AE48" s="37"/>
      <c r="AF48" s="37"/>
      <c r="AG48" s="37"/>
      <c r="AH48" s="37"/>
      <c r="AI48" s="37"/>
      <c r="AJ48" s="37"/>
    </row>
    <row r="49" spans="1:36" s="36" customFormat="1" x14ac:dyDescent="0.3">
      <c r="A49" s="63" t="s">
        <v>40</v>
      </c>
      <c r="B49" s="37"/>
      <c r="C49" s="37"/>
      <c r="D49" s="37"/>
      <c r="E49" s="37"/>
      <c r="F49" s="37">
        <v>45890.85</v>
      </c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</row>
    <row r="50" spans="1:36" s="36" customFormat="1" x14ac:dyDescent="0.3">
      <c r="A50" s="63" t="s">
        <v>39</v>
      </c>
      <c r="B50" s="37"/>
      <c r="C50" s="37"/>
      <c r="D50" s="37"/>
      <c r="E50" s="37"/>
      <c r="F50" s="37">
        <v>43978.71</v>
      </c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</row>
    <row r="51" spans="1:36" s="36" customFormat="1" x14ac:dyDescent="0.3">
      <c r="A51" s="63" t="s">
        <v>38</v>
      </c>
      <c r="B51" s="37"/>
      <c r="C51" s="37"/>
      <c r="D51" s="37"/>
      <c r="F51" s="37"/>
      <c r="G51" s="37"/>
      <c r="H51" s="37"/>
      <c r="I51" s="37"/>
      <c r="J51" s="37"/>
      <c r="K51" s="37"/>
      <c r="L51" s="37"/>
      <c r="M51" s="37"/>
      <c r="N51" s="37">
        <v>105707.88</v>
      </c>
      <c r="O51" s="37"/>
      <c r="P51" s="37"/>
      <c r="Q51" s="37"/>
      <c r="R51" s="37"/>
      <c r="T51" s="37"/>
      <c r="U51" s="37"/>
      <c r="V51" s="37"/>
      <c r="W51" s="37"/>
      <c r="X51" s="37"/>
      <c r="Y51" s="37"/>
      <c r="Z51" s="37"/>
      <c r="AA51" s="37"/>
      <c r="AB51" s="37">
        <v>105707.88</v>
      </c>
      <c r="AC51" s="37"/>
      <c r="AD51" s="37"/>
      <c r="AE51" s="37"/>
      <c r="AF51" s="37" t="s">
        <v>22</v>
      </c>
      <c r="AG51" s="37"/>
      <c r="AH51" s="37"/>
      <c r="AI51" s="37"/>
      <c r="AJ51" s="37"/>
    </row>
    <row r="52" spans="1:36" s="36" customFormat="1" x14ac:dyDescent="0.3">
      <c r="A52" s="63" t="s">
        <v>37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82073.960000000006</v>
      </c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>
        <v>82073.960000000006</v>
      </c>
      <c r="AC52" s="37"/>
      <c r="AD52" s="37"/>
      <c r="AE52" s="37"/>
      <c r="AF52" s="37"/>
      <c r="AG52" s="37"/>
      <c r="AH52" s="37"/>
      <c r="AI52" s="37"/>
      <c r="AJ52" s="37"/>
    </row>
    <row r="53" spans="1:36" s="36" customFormat="1" x14ac:dyDescent="0.3">
      <c r="A53" s="63" t="s">
        <v>36</v>
      </c>
      <c r="B53" s="37"/>
      <c r="C53" s="37"/>
      <c r="D53" s="37">
        <v>51447.48</v>
      </c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>
        <v>51447.48</v>
      </c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>
        <v>51447.48</v>
      </c>
      <c r="AG53" s="37"/>
      <c r="AH53" s="37"/>
      <c r="AI53" s="37"/>
      <c r="AJ53" s="37"/>
    </row>
    <row r="54" spans="1:36" s="36" customFormat="1" x14ac:dyDescent="0.3">
      <c r="A54" s="63" t="s">
        <v>35</v>
      </c>
      <c r="B54" s="37"/>
      <c r="C54" s="37"/>
      <c r="D54" s="37"/>
      <c r="E54" s="37"/>
      <c r="F54" s="37"/>
      <c r="G54" s="37"/>
      <c r="H54" s="37">
        <v>98887.48</v>
      </c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>
        <v>98887.48</v>
      </c>
      <c r="W54" s="37"/>
      <c r="X54" s="37"/>
      <c r="Y54" s="37"/>
      <c r="Z54" s="37"/>
      <c r="AA54" s="37"/>
      <c r="AB54" s="37"/>
      <c r="AC54" s="37"/>
      <c r="AD54" s="37"/>
      <c r="AE54" s="37"/>
      <c r="AF54" s="37">
        <v>98887.48</v>
      </c>
      <c r="AG54" s="37"/>
      <c r="AH54" s="37"/>
      <c r="AI54" s="37"/>
      <c r="AJ54" s="37"/>
    </row>
    <row r="55" spans="1:36" s="36" customFormat="1" x14ac:dyDescent="0.3">
      <c r="A55" s="63" t="s">
        <v>34</v>
      </c>
      <c r="B55" s="37"/>
      <c r="C55" s="37"/>
      <c r="D55" s="37"/>
      <c r="E55" s="37"/>
      <c r="F55" s="37">
        <v>122110.49</v>
      </c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>
        <v>122110.49</v>
      </c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>
        <v>122110.49</v>
      </c>
      <c r="AG55" s="37"/>
      <c r="AH55" s="37"/>
      <c r="AI55" s="37"/>
      <c r="AJ55" s="37"/>
    </row>
    <row r="56" spans="1:36" s="36" customFormat="1" x14ac:dyDescent="0.3">
      <c r="A56" s="63" t="s">
        <v>33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>
        <v>20093.91</v>
      </c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</row>
    <row r="57" spans="1:36" s="36" customFormat="1" x14ac:dyDescent="0.3">
      <c r="A57" s="63" t="s">
        <v>32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>
        <v>21271.599999999999</v>
      </c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>
        <v>21271.599999999999</v>
      </c>
      <c r="AC57" s="37"/>
      <c r="AD57" s="37"/>
      <c r="AE57" s="37"/>
      <c r="AF57" s="37"/>
      <c r="AG57" s="37"/>
      <c r="AH57" s="37"/>
      <c r="AI57" s="37"/>
      <c r="AJ57" s="37"/>
    </row>
    <row r="58" spans="1:36" s="36" customFormat="1" x14ac:dyDescent="0.3">
      <c r="A58" s="63" t="s">
        <v>31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>
        <v>30241.97</v>
      </c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>
        <v>30241.97</v>
      </c>
      <c r="AC58" s="37"/>
      <c r="AD58" s="37"/>
      <c r="AE58" s="37"/>
      <c r="AF58" s="37"/>
      <c r="AG58" s="37"/>
      <c r="AH58" s="37"/>
      <c r="AI58" s="37"/>
      <c r="AJ58" s="37"/>
    </row>
    <row r="59" spans="1:36" s="36" customFormat="1" x14ac:dyDescent="0.3">
      <c r="A59" s="63" t="s">
        <v>30</v>
      </c>
      <c r="B59" s="37"/>
      <c r="C59" s="37"/>
      <c r="D59" s="37"/>
      <c r="E59" s="37"/>
      <c r="F59" s="37"/>
      <c r="G59" s="37"/>
      <c r="H59" s="37">
        <v>80009.69</v>
      </c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>
        <v>80009.69</v>
      </c>
      <c r="W59" s="37"/>
      <c r="X59" s="37"/>
      <c r="Y59" s="37"/>
      <c r="Z59" s="37"/>
      <c r="AA59" s="37"/>
      <c r="AB59" s="37"/>
      <c r="AC59" s="37"/>
      <c r="AD59" s="37"/>
      <c r="AE59" s="37"/>
      <c r="AF59" s="37">
        <v>80009.69</v>
      </c>
      <c r="AG59" s="37"/>
      <c r="AH59" s="37"/>
      <c r="AI59" s="37"/>
      <c r="AJ59" s="37"/>
    </row>
    <row r="60" spans="1:36" s="36" customFormat="1" x14ac:dyDescent="0.3">
      <c r="A60" s="63" t="s">
        <v>29</v>
      </c>
      <c r="B60" s="37"/>
      <c r="C60" s="37"/>
      <c r="D60" s="37"/>
      <c r="E60" s="37"/>
      <c r="F60" s="37"/>
      <c r="G60" s="37"/>
      <c r="H60" s="37">
        <v>96539.97</v>
      </c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>
        <v>96539.97</v>
      </c>
      <c r="W60" s="37"/>
      <c r="X60" s="37"/>
      <c r="Y60" s="37"/>
      <c r="Z60" s="37"/>
      <c r="AA60" s="37"/>
      <c r="AB60" s="37"/>
      <c r="AC60" s="37"/>
      <c r="AD60" s="37"/>
      <c r="AE60" s="37"/>
      <c r="AF60" s="37">
        <v>96539.97</v>
      </c>
      <c r="AG60" s="37"/>
      <c r="AH60" s="37"/>
      <c r="AI60" s="37"/>
      <c r="AJ60" s="37"/>
    </row>
    <row r="61" spans="1:36" s="38" customFormat="1" x14ac:dyDescent="0.3">
      <c r="A61" s="38" t="s">
        <v>28</v>
      </c>
      <c r="B61" s="39"/>
      <c r="C61" s="39"/>
      <c r="D61" s="39"/>
      <c r="E61" s="39"/>
      <c r="F61" s="39"/>
      <c r="G61" s="39"/>
      <c r="H61" s="39"/>
      <c r="I61" s="39"/>
      <c r="J61" s="39">
        <v>16651.205000000002</v>
      </c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>
        <v>16651.205000000002</v>
      </c>
      <c r="Y61" s="39"/>
      <c r="Z61" s="39"/>
      <c r="AA61" s="39"/>
      <c r="AB61" s="39"/>
      <c r="AC61" s="39"/>
      <c r="AD61" s="39"/>
      <c r="AE61" s="39"/>
      <c r="AF61" s="39">
        <v>16651.205000000002</v>
      </c>
      <c r="AG61" s="39"/>
      <c r="AH61" s="39"/>
      <c r="AI61" s="39"/>
      <c r="AJ61" s="39"/>
    </row>
    <row r="62" spans="1:36" s="36" customFormat="1" x14ac:dyDescent="0.3">
      <c r="A62" s="63" t="s">
        <v>27</v>
      </c>
      <c r="B62" s="37"/>
      <c r="C62" s="37"/>
      <c r="D62" s="37"/>
      <c r="E62" s="37">
        <v>13328.83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>
        <v>13328.83</v>
      </c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>
        <v>13328.83</v>
      </c>
      <c r="AG62" s="37"/>
      <c r="AH62" s="37"/>
      <c r="AI62" s="37"/>
      <c r="AJ62" s="37"/>
    </row>
    <row r="63" spans="1:36" s="36" customFormat="1" x14ac:dyDescent="0.3">
      <c r="A63" s="63" t="s">
        <v>26</v>
      </c>
      <c r="B63" s="37"/>
      <c r="C63" s="37"/>
      <c r="D63" s="37"/>
      <c r="E63" s="37"/>
      <c r="F63" s="37"/>
      <c r="G63" s="37"/>
      <c r="H63" s="37">
        <v>12449.13</v>
      </c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>
        <v>12449.13</v>
      </c>
      <c r="W63" s="37"/>
      <c r="X63" s="37"/>
      <c r="Y63" s="37"/>
      <c r="Z63" s="37"/>
      <c r="AA63" s="37"/>
      <c r="AB63" s="37"/>
      <c r="AC63" s="37"/>
      <c r="AD63" s="37"/>
      <c r="AE63" s="37"/>
      <c r="AF63" s="37">
        <v>12449.13</v>
      </c>
      <c r="AG63" s="37"/>
      <c r="AH63" s="37"/>
      <c r="AI63" s="37"/>
      <c r="AJ63" s="37"/>
    </row>
    <row r="64" spans="1:36" s="36" customFormat="1" x14ac:dyDescent="0.3">
      <c r="A64" s="63" t="s">
        <v>25</v>
      </c>
      <c r="B64" s="37"/>
      <c r="C64" s="37"/>
      <c r="D64" s="37"/>
      <c r="E64" s="37"/>
      <c r="F64" s="37"/>
      <c r="G64" s="37"/>
      <c r="H64" s="37"/>
      <c r="I64" s="37"/>
      <c r="J64" s="37"/>
      <c r="K64" s="37">
        <v>15415.92</v>
      </c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>
        <v>15415.92</v>
      </c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</row>
    <row r="65" spans="1:36" s="36" customFormat="1" x14ac:dyDescent="0.3">
      <c r="A65" s="63" t="s">
        <v>24</v>
      </c>
      <c r="B65" s="37"/>
      <c r="C65" s="37"/>
      <c r="D65" s="37"/>
      <c r="E65" s="37"/>
      <c r="F65" s="37"/>
      <c r="G65" s="37"/>
      <c r="H65" s="37"/>
      <c r="I65" s="37"/>
      <c r="J65" s="37"/>
      <c r="L65" s="37">
        <v>9128.0300000000007</v>
      </c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>
        <v>9128.0300000000007</v>
      </c>
      <c r="AA65" s="37"/>
      <c r="AB65" s="37"/>
      <c r="AC65" s="37"/>
      <c r="AD65" s="37"/>
      <c r="AE65" s="37"/>
      <c r="AF65" s="37"/>
      <c r="AG65" s="37"/>
      <c r="AH65" s="37"/>
      <c r="AI65" s="37"/>
      <c r="AJ65" s="37"/>
    </row>
    <row r="66" spans="1:36" s="36" customFormat="1" x14ac:dyDescent="0.3">
      <c r="A66" s="63" t="s">
        <v>23</v>
      </c>
      <c r="B66" s="37"/>
      <c r="C66" s="37"/>
      <c r="D66" s="37"/>
      <c r="E66" s="37"/>
      <c r="F66" s="37"/>
      <c r="G66" s="37"/>
      <c r="H66" s="37"/>
      <c r="I66" s="37"/>
      <c r="J66" s="37"/>
      <c r="K66" s="37">
        <v>33628.15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>
        <v>33628.15</v>
      </c>
      <c r="AA66" s="37"/>
      <c r="AB66" s="37"/>
      <c r="AC66" s="37"/>
      <c r="AD66" s="37"/>
      <c r="AE66" s="37"/>
      <c r="AF66" s="37"/>
      <c r="AG66" s="37"/>
      <c r="AH66" s="37"/>
      <c r="AI66" s="37"/>
      <c r="AJ66" s="37"/>
    </row>
    <row r="67" spans="1:36" s="36" customFormat="1" x14ac:dyDescent="0.3">
      <c r="A67" s="63" t="s">
        <v>21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>
        <v>19268.810000000001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>
        <v>19268.810000000001</v>
      </c>
      <c r="AB67" s="37"/>
      <c r="AC67" s="37"/>
      <c r="AD67" s="37"/>
      <c r="AE67" s="37"/>
      <c r="AF67" s="37"/>
      <c r="AG67" s="37"/>
      <c r="AH67" s="37"/>
      <c r="AI67" s="37"/>
      <c r="AJ67" s="37"/>
    </row>
    <row r="68" spans="1:36" s="36" customFormat="1" x14ac:dyDescent="0.3">
      <c r="A68" s="63" t="s">
        <v>20</v>
      </c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>
        <v>116836.37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>
        <v>116836.37</v>
      </c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</row>
    <row r="69" spans="1:36" s="36" customFormat="1" x14ac:dyDescent="0.3">
      <c r="A69" s="63" t="s">
        <v>19</v>
      </c>
      <c r="B69" s="37"/>
      <c r="C69" s="37"/>
      <c r="D69" s="37"/>
      <c r="E69" s="37"/>
      <c r="F69" s="37"/>
      <c r="G69" s="37"/>
      <c r="H69" s="37"/>
      <c r="I69" s="37"/>
      <c r="J69" s="37">
        <v>19906.419999999998</v>
      </c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>
        <v>19906.419999999998</v>
      </c>
      <c r="Y69" s="37"/>
      <c r="Z69" s="37"/>
      <c r="AA69" s="37"/>
      <c r="AB69" s="37"/>
      <c r="AC69" s="37"/>
      <c r="AD69" s="37"/>
      <c r="AE69" s="37"/>
      <c r="AF69" s="37">
        <v>19906.419999999998</v>
      </c>
      <c r="AG69" s="37"/>
      <c r="AH69" s="37"/>
      <c r="AI69" s="37"/>
      <c r="AJ69" s="37"/>
    </row>
  </sheetData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USIP Summary </vt:lpstr>
      <vt:lpstr>USIP Est 2021-End of Program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Bishop, Kayla</dc:creator>
  <cp:lastModifiedBy>Lucas Downey</cp:lastModifiedBy>
  <cp:lastPrinted>2021-06-17T17:05:07Z</cp:lastPrinted>
  <dcterms:created xsi:type="dcterms:W3CDTF">2020-04-14T22:43:55Z</dcterms:created>
  <dcterms:modified xsi:type="dcterms:W3CDTF">2021-06-17T20:01:26Z</dcterms:modified>
</cp:coreProperties>
</file>