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xr:revisionPtr revIDLastSave="0" documentId="8_{CF67DA88-A3E5-41D3-90BB-819FF029459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Base!$A$1:$AA$120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2" l="1"/>
  <c r="V21" i="12"/>
  <c r="V20" i="12"/>
  <c r="V19" i="12"/>
  <c r="V18" i="12"/>
  <c r="V17" i="12"/>
  <c r="V16" i="12"/>
  <c r="V15" i="12"/>
  <c r="V14" i="12"/>
  <c r="V13" i="12"/>
  <c r="V12" i="12"/>
  <c r="V11" i="12"/>
  <c r="V10" i="12"/>
  <c r="V9" i="12"/>
  <c r="V8" i="12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BX7" i="7" l="1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AX7" i="7"/>
  <c r="CX7" i="7" s="1"/>
  <c r="AY6" i="7"/>
  <c r="AW7" i="7"/>
  <c r="CW7" i="7" s="1"/>
  <c r="AV7" i="7"/>
  <c r="CV7" i="7" s="1"/>
  <c r="AU7" i="7"/>
  <c r="CU7" i="7" s="1"/>
  <c r="AT7" i="7"/>
  <c r="CT7" i="7" s="1"/>
  <c r="AA10" i="7"/>
  <c r="BA10" i="7" s="1"/>
  <c r="CA10" i="7" s="1"/>
  <c r="AS7" i="7"/>
  <c r="CS7" i="7" s="1"/>
  <c r="AR7" i="7"/>
  <c r="CR7" i="7" s="1"/>
  <c r="AQ7" i="7"/>
  <c r="CQ7" i="7" s="1"/>
  <c r="AP7" i="7"/>
  <c r="CP7" i="7" s="1"/>
  <c r="AO7" i="7"/>
  <c r="CO7" i="7" s="1"/>
  <c r="AN7" i="7"/>
  <c r="CN7" i="7" s="1"/>
  <c r="AM7" i="7"/>
  <c r="CM7" i="7" s="1"/>
  <c r="AL7" i="7"/>
  <c r="AK7" i="7"/>
  <c r="CK7" i="7" s="1"/>
  <c r="AJ7" i="7"/>
  <c r="CJ7" i="7" s="1"/>
  <c r="AI7" i="7"/>
  <c r="CI7" i="7" s="1"/>
  <c r="AH7" i="7"/>
  <c r="CH7" i="7" s="1"/>
  <c r="AG7" i="7"/>
  <c r="CG7" i="7" s="1"/>
  <c r="AF7" i="7"/>
  <c r="CF7" i="7" s="1"/>
  <c r="AE7" i="7"/>
  <c r="CE7" i="7" s="1"/>
  <c r="AD7" i="7"/>
  <c r="CD7" i="7" s="1"/>
  <c r="AC7" i="7"/>
  <c r="CC7" i="7" s="1"/>
  <c r="A11" i="7"/>
  <c r="AX6" i="7"/>
  <c r="AW6" i="7"/>
  <c r="AV6" i="7"/>
  <c r="AU6" i="7"/>
  <c r="AT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CL7" i="7" l="1"/>
  <c r="BC11" i="7"/>
  <c r="BG11" i="7"/>
  <c r="CX10" i="7"/>
  <c r="BK11" i="7"/>
  <c r="CI10" i="7"/>
  <c r="BO11" i="7"/>
  <c r="CJ10" i="7"/>
  <c r="BE10" i="7"/>
  <c r="BI10" i="7"/>
  <c r="BM10" i="7"/>
  <c r="BQ10" i="7"/>
  <c r="BU10" i="7"/>
  <c r="CE10" i="7"/>
  <c r="CL10" i="7"/>
  <c r="CJ11" i="7"/>
  <c r="BF10" i="7"/>
  <c r="BJ10" i="7"/>
  <c r="BN10" i="7"/>
  <c r="BR10" i="7"/>
  <c r="BV10" i="7"/>
  <c r="CF10" i="7"/>
  <c r="CN10" i="7"/>
  <c r="BW11" i="7"/>
  <c r="BS11" i="7"/>
  <c r="AQ6" i="7"/>
  <c r="CQ10" i="7" s="1"/>
  <c r="CN11" i="7"/>
  <c r="CF11" i="7"/>
  <c r="BD11" i="7"/>
  <c r="BL11" i="7"/>
  <c r="BX11" i="7"/>
  <c r="CO11" i="7"/>
  <c r="CW10" i="7"/>
  <c r="CU10" i="7"/>
  <c r="BH11" i="7"/>
  <c r="BP11" i="7"/>
  <c r="BT11" i="7"/>
  <c r="AR6" i="7"/>
  <c r="CR10" i="7" s="1"/>
  <c r="BC10" i="7"/>
  <c r="BG10" i="7"/>
  <c r="BK10" i="7"/>
  <c r="BO10" i="7"/>
  <c r="BS10" i="7"/>
  <c r="BW10" i="7"/>
  <c r="BE11" i="7"/>
  <c r="BI11" i="7"/>
  <c r="BM11" i="7"/>
  <c r="BQ11" i="7"/>
  <c r="BU11" i="7"/>
  <c r="CD10" i="7"/>
  <c r="CH11" i="7"/>
  <c r="CH10" i="7"/>
  <c r="CL11" i="7"/>
  <c r="AP6" i="7"/>
  <c r="AS6" i="7"/>
  <c r="BD10" i="7"/>
  <c r="BH10" i="7"/>
  <c r="BL10" i="7"/>
  <c r="BP10" i="7"/>
  <c r="BT10" i="7"/>
  <c r="BX10" i="7"/>
  <c r="BF11" i="7"/>
  <c r="BJ11" i="7"/>
  <c r="BN11" i="7"/>
  <c r="BR11" i="7"/>
  <c r="BV11" i="7"/>
  <c r="CD11" i="7"/>
  <c r="CE11" i="7"/>
  <c r="CI11" i="7"/>
  <c r="CM11" i="7"/>
  <c r="CQ11" i="7"/>
  <c r="CM10" i="7"/>
  <c r="CK11" i="7"/>
  <c r="CG11" i="7"/>
  <c r="CC10" i="7"/>
  <c r="CG10" i="7"/>
  <c r="CK10" i="7"/>
  <c r="CO10" i="7"/>
  <c r="CC11" i="7"/>
  <c r="CS11" i="7"/>
  <c r="CT10" i="7"/>
  <c r="CV10" i="7"/>
  <c r="CX11" i="7"/>
  <c r="CT11" i="7"/>
  <c r="CW11" i="7"/>
  <c r="CV11" i="7"/>
  <c r="CU11" i="7"/>
  <c r="X9" i="10" l="1"/>
  <c r="X8" i="12"/>
  <c r="X9" i="12"/>
  <c r="X8" i="10"/>
  <c r="CS10" i="7"/>
  <c r="CP11" i="7"/>
  <c r="CP10" i="7"/>
  <c r="CR11" i="7"/>
  <c r="AA11" i="7" l="1"/>
  <c r="AA12" i="7" l="1"/>
  <c r="BA11" i="7"/>
  <c r="CA11" i="7" s="1"/>
  <c r="AA13" i="7" l="1"/>
  <c r="BA12" i="7"/>
  <c r="CA12" i="7" s="1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 s="1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 s="1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 s="1"/>
  <c r="J13" i="12"/>
  <c r="J12" i="12"/>
  <c r="J11" i="12"/>
  <c r="J10" i="12"/>
  <c r="J9" i="12"/>
  <c r="J8" i="12"/>
  <c r="AA14" i="7" l="1"/>
  <c r="BA13" i="7"/>
  <c r="CA13" i="7" s="1"/>
  <c r="H10" i="12"/>
  <c r="H30" i="12"/>
  <c r="H102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57" i="12"/>
  <c r="H65" i="12"/>
  <c r="H105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73" i="12"/>
  <c r="H81" i="12"/>
  <c r="H85" i="12"/>
  <c r="H93" i="12"/>
  <c r="H101" i="12"/>
  <c r="H44" i="12"/>
  <c r="H52" i="12"/>
  <c r="H56" i="12"/>
  <c r="H60" i="12"/>
  <c r="H68" i="12"/>
  <c r="H80" i="12"/>
  <c r="H84" i="12"/>
  <c r="H88" i="12"/>
  <c r="H100" i="12"/>
  <c r="H115" i="12"/>
  <c r="H47" i="12"/>
  <c r="H75" i="12"/>
  <c r="H95" i="12"/>
  <c r="H114" i="12"/>
  <c r="H61" i="12"/>
  <c r="H69" i="12"/>
  <c r="H77" i="12"/>
  <c r="H89" i="12"/>
  <c r="H97" i="12"/>
  <c r="H109" i="12"/>
  <c r="H119" i="12"/>
  <c r="H48" i="12"/>
  <c r="H64" i="12"/>
  <c r="H72" i="12"/>
  <c r="H76" i="12"/>
  <c r="H92" i="12"/>
  <c r="H96" i="12"/>
  <c r="H108" i="12"/>
  <c r="H118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16" i="12"/>
  <c r="H120" i="12"/>
  <c r="AA15" i="7" l="1"/>
  <c r="BA14" i="7"/>
  <c r="CA14" i="7" s="1"/>
  <c r="J120" i="10"/>
  <c r="H120" i="10" s="1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2" i="7"/>
  <c r="BB7" i="7"/>
  <c r="AB7" i="7"/>
  <c r="J198" i="12"/>
  <c r="J197" i="12"/>
  <c r="M9" i="12"/>
  <c r="J7" i="12"/>
  <c r="AA16" i="7" l="1"/>
  <c r="BA15" i="7"/>
  <c r="CA15" i="7" s="1"/>
  <c r="A13" i="7"/>
  <c r="CQ12" i="7"/>
  <c r="CF12" i="7"/>
  <c r="CJ12" i="7"/>
  <c r="CE12" i="7"/>
  <c r="BX12" i="7"/>
  <c r="BT12" i="7"/>
  <c r="BP12" i="7"/>
  <c r="CT12" i="7"/>
  <c r="CN12" i="7"/>
  <c r="CH12" i="7"/>
  <c r="BV12" i="7"/>
  <c r="BQ12" i="7"/>
  <c r="BL12" i="7"/>
  <c r="BH12" i="7"/>
  <c r="BD12" i="7"/>
  <c r="BM12" i="7"/>
  <c r="BI12" i="7"/>
  <c r="BU12" i="7"/>
  <c r="BO12" i="7"/>
  <c r="BK12" i="7"/>
  <c r="BG12" i="7"/>
  <c r="BC12" i="7"/>
  <c r="BS12" i="7"/>
  <c r="BJ12" i="7"/>
  <c r="CM12" i="7"/>
  <c r="BW12" i="7"/>
  <c r="CR12" i="7"/>
  <c r="BN12" i="7"/>
  <c r="BF12" i="7"/>
  <c r="BR12" i="7"/>
  <c r="BE12" i="7"/>
  <c r="CW12" i="7"/>
  <c r="CI12" i="7"/>
  <c r="CV12" i="7"/>
  <c r="CC12" i="7"/>
  <c r="CG12" i="7"/>
  <c r="CK12" i="7"/>
  <c r="CO12" i="7"/>
  <c r="CS12" i="7"/>
  <c r="CX12" i="7"/>
  <c r="CD12" i="7"/>
  <c r="CU12" i="7"/>
  <c r="CL12" i="7"/>
  <c r="CP12" i="7"/>
  <c r="CB7" i="7"/>
  <c r="A14" i="7"/>
  <c r="H7" i="12"/>
  <c r="A15" i="7"/>
  <c r="M10" i="12"/>
  <c r="AA17" i="7" l="1"/>
  <c r="BA16" i="7"/>
  <c r="CA16" i="7" s="1"/>
  <c r="X10" i="10"/>
  <c r="X10" i="12"/>
  <c r="CF15" i="7"/>
  <c r="CJ15" i="7"/>
  <c r="BV15" i="7"/>
  <c r="BR15" i="7"/>
  <c r="BN15" i="7"/>
  <c r="BJ15" i="7"/>
  <c r="BF15" i="7"/>
  <c r="CN15" i="7"/>
  <c r="CR15" i="7"/>
  <c r="BT15" i="7"/>
  <c r="BO15" i="7"/>
  <c r="BI15" i="7"/>
  <c r="BD15" i="7"/>
  <c r="BK15" i="7"/>
  <c r="BX15" i="7"/>
  <c r="BS15" i="7"/>
  <c r="BM15" i="7"/>
  <c r="BH15" i="7"/>
  <c r="BC15" i="7"/>
  <c r="BL15" i="7"/>
  <c r="BU15" i="7"/>
  <c r="BE15" i="7"/>
  <c r="CG15" i="7"/>
  <c r="BW15" i="7"/>
  <c r="BQ15" i="7"/>
  <c r="BG15" i="7"/>
  <c r="BP15" i="7"/>
  <c r="CL15" i="7"/>
  <c r="CS15" i="7"/>
  <c r="CW15" i="7"/>
  <c r="CU15" i="7"/>
  <c r="CO15" i="7"/>
  <c r="CT15" i="7"/>
  <c r="CI15" i="7"/>
  <c r="CC15" i="7"/>
  <c r="CK15" i="7"/>
  <c r="CD15" i="7"/>
  <c r="CH15" i="7"/>
  <c r="CV15" i="7"/>
  <c r="CX15" i="7"/>
  <c r="CE15" i="7"/>
  <c r="CQ15" i="7"/>
  <c r="CP15" i="7"/>
  <c r="CM15" i="7"/>
  <c r="CX14" i="7"/>
  <c r="CR14" i="7"/>
  <c r="CM14" i="7"/>
  <c r="CV14" i="7"/>
  <c r="CQ14" i="7"/>
  <c r="CF14" i="7"/>
  <c r="BX14" i="7"/>
  <c r="BT14" i="7"/>
  <c r="BP14" i="7"/>
  <c r="BL14" i="7"/>
  <c r="BH14" i="7"/>
  <c r="BD14" i="7"/>
  <c r="CJ14" i="7"/>
  <c r="CN14" i="7"/>
  <c r="BU14" i="7"/>
  <c r="BO14" i="7"/>
  <c r="BJ14" i="7"/>
  <c r="BE14" i="7"/>
  <c r="BQ14" i="7"/>
  <c r="CI14" i="7"/>
  <c r="BS14" i="7"/>
  <c r="BN14" i="7"/>
  <c r="BI14" i="7"/>
  <c r="BC14" i="7"/>
  <c r="BR14" i="7"/>
  <c r="BG14" i="7"/>
  <c r="BK14" i="7"/>
  <c r="CD14" i="7"/>
  <c r="BW14" i="7"/>
  <c r="BM14" i="7"/>
  <c r="BV14" i="7"/>
  <c r="BF14" i="7"/>
  <c r="CW14" i="7"/>
  <c r="CH14" i="7"/>
  <c r="CT14" i="7"/>
  <c r="CL14" i="7"/>
  <c r="CC14" i="7"/>
  <c r="CG14" i="7"/>
  <c r="CK14" i="7"/>
  <c r="CO14" i="7"/>
  <c r="CS14" i="7"/>
  <c r="CU14" i="7"/>
  <c r="CP14" i="7"/>
  <c r="CE14" i="7"/>
  <c r="CV13" i="7"/>
  <c r="CJ13" i="7"/>
  <c r="CT13" i="7"/>
  <c r="CN13" i="7"/>
  <c r="BV13" i="7"/>
  <c r="BR13" i="7"/>
  <c r="BN13" i="7"/>
  <c r="BJ13" i="7"/>
  <c r="BF13" i="7"/>
  <c r="CR13" i="7"/>
  <c r="CK13" i="7"/>
  <c r="BU13" i="7"/>
  <c r="BP13" i="7"/>
  <c r="BK13" i="7"/>
  <c r="BE13" i="7"/>
  <c r="BW13" i="7"/>
  <c r="BG13" i="7"/>
  <c r="CF13" i="7"/>
  <c r="BT13" i="7"/>
  <c r="BO13" i="7"/>
  <c r="BI13" i="7"/>
  <c r="BD13" i="7"/>
  <c r="BX13" i="7"/>
  <c r="BM13" i="7"/>
  <c r="BQ13" i="7"/>
  <c r="BS13" i="7"/>
  <c r="BH13" i="7"/>
  <c r="BC13" i="7"/>
  <c r="CP13" i="7"/>
  <c r="BL13" i="7"/>
  <c r="CW13" i="7"/>
  <c r="CE13" i="7"/>
  <c r="CI13" i="7"/>
  <c r="CM13" i="7"/>
  <c r="CQ13" i="7"/>
  <c r="CC13" i="7"/>
  <c r="CH13" i="7"/>
  <c r="CG13" i="7"/>
  <c r="CS13" i="7"/>
  <c r="CX13" i="7"/>
  <c r="CO13" i="7"/>
  <c r="CU13" i="7"/>
  <c r="CD13" i="7"/>
  <c r="CL13" i="7"/>
  <c r="A16" i="7"/>
  <c r="M11" i="12"/>
  <c r="AA18" i="7" l="1"/>
  <c r="BA17" i="7"/>
  <c r="CA17" i="7" s="1"/>
  <c r="X11" i="10"/>
  <c r="X12" i="12"/>
  <c r="X12" i="10"/>
  <c r="X13" i="12"/>
  <c r="X11" i="12"/>
  <c r="X13" i="10"/>
  <c r="CT16" i="7"/>
  <c r="CN16" i="7"/>
  <c r="CI16" i="7"/>
  <c r="CR16" i="7"/>
  <c r="CM16" i="7"/>
  <c r="BX16" i="7"/>
  <c r="BT16" i="7"/>
  <c r="BP16" i="7"/>
  <c r="BL16" i="7"/>
  <c r="BH16" i="7"/>
  <c r="BD16" i="7"/>
  <c r="CF16" i="7"/>
  <c r="BS16" i="7"/>
  <c r="BN16" i="7"/>
  <c r="BI16" i="7"/>
  <c r="BC16" i="7"/>
  <c r="BU16" i="7"/>
  <c r="BE16" i="7"/>
  <c r="BW16" i="7"/>
  <c r="BR16" i="7"/>
  <c r="BM16" i="7"/>
  <c r="BG16" i="7"/>
  <c r="BF16" i="7"/>
  <c r="CE16" i="7"/>
  <c r="BO16" i="7"/>
  <c r="CJ16" i="7"/>
  <c r="BV16" i="7"/>
  <c r="BQ16" i="7"/>
  <c r="BK16" i="7"/>
  <c r="BJ16" i="7"/>
  <c r="CU16" i="7"/>
  <c r="CH16" i="7"/>
  <c r="CC16" i="7"/>
  <c r="CG16" i="7"/>
  <c r="CK16" i="7"/>
  <c r="CO16" i="7"/>
  <c r="CS16" i="7"/>
  <c r="CW16" i="7"/>
  <c r="CD16" i="7"/>
  <c r="CL16" i="7"/>
  <c r="CP16" i="7"/>
  <c r="CQ16" i="7"/>
  <c r="CV16" i="7"/>
  <c r="CX16" i="7"/>
  <c r="A17" i="7"/>
  <c r="M12" i="12"/>
  <c r="AA19" i="7" l="1"/>
  <c r="BA18" i="7"/>
  <c r="CA18" i="7" s="1"/>
  <c r="X14" i="12"/>
  <c r="X14" i="10"/>
  <c r="CR17" i="7"/>
  <c r="CF17" i="7"/>
  <c r="BV17" i="7"/>
  <c r="BR17" i="7"/>
  <c r="BN17" i="7"/>
  <c r="BJ17" i="7"/>
  <c r="BF17" i="7"/>
  <c r="CJ17" i="7"/>
  <c r="CT17" i="7"/>
  <c r="CC17" i="7"/>
  <c r="BX17" i="7"/>
  <c r="BS17" i="7"/>
  <c r="BM17" i="7"/>
  <c r="BH17" i="7"/>
  <c r="BC17" i="7"/>
  <c r="BO17" i="7"/>
  <c r="CS17" i="7"/>
  <c r="BW17" i="7"/>
  <c r="BQ17" i="7"/>
  <c r="BL17" i="7"/>
  <c r="BG17" i="7"/>
  <c r="BI17" i="7"/>
  <c r="CN17" i="7"/>
  <c r="BU17" i="7"/>
  <c r="BP17" i="7"/>
  <c r="BK17" i="7"/>
  <c r="BE17" i="7"/>
  <c r="CH17" i="7"/>
  <c r="BT17" i="7"/>
  <c r="BD17" i="7"/>
  <c r="CU17" i="7"/>
  <c r="CD17" i="7"/>
  <c r="CG17" i="7"/>
  <c r="CV17" i="7"/>
  <c r="CO17" i="7"/>
  <c r="CK17" i="7"/>
  <c r="CL17" i="7"/>
  <c r="CP17" i="7"/>
  <c r="CX17" i="7"/>
  <c r="CW17" i="7"/>
  <c r="CE17" i="7"/>
  <c r="CI17" i="7"/>
  <c r="CM17" i="7"/>
  <c r="CQ17" i="7"/>
  <c r="A18" i="7"/>
  <c r="M13" i="12"/>
  <c r="AA20" i="7" l="1"/>
  <c r="BA19" i="7"/>
  <c r="CA19" i="7" s="1"/>
  <c r="X15" i="12"/>
  <c r="X15" i="10"/>
  <c r="CV18" i="7"/>
  <c r="CJ18" i="7"/>
  <c r="CE18" i="7"/>
  <c r="BU18" i="7"/>
  <c r="BQ18" i="7"/>
  <c r="BM18" i="7"/>
  <c r="CN18" i="7"/>
  <c r="CI18" i="7"/>
  <c r="BX18" i="7"/>
  <c r="BT18" i="7"/>
  <c r="BP18" i="7"/>
  <c r="BL18" i="7"/>
  <c r="BH18" i="7"/>
  <c r="BD18" i="7"/>
  <c r="CR18" i="7"/>
  <c r="BW18" i="7"/>
  <c r="CF18" i="7"/>
  <c r="BV18" i="7"/>
  <c r="BN18" i="7"/>
  <c r="BG18" i="7"/>
  <c r="CL18" i="7"/>
  <c r="BC18" i="7"/>
  <c r="BS18" i="7"/>
  <c r="BK18" i="7"/>
  <c r="BF18" i="7"/>
  <c r="BO18" i="7"/>
  <c r="CX18" i="7"/>
  <c r="CQ18" i="7"/>
  <c r="BR18" i="7"/>
  <c r="BJ18" i="7"/>
  <c r="BE18" i="7"/>
  <c r="BI18" i="7"/>
  <c r="CD18" i="7"/>
  <c r="CH18" i="7"/>
  <c r="CT18" i="7"/>
  <c r="CW18" i="7"/>
  <c r="CM18" i="7"/>
  <c r="CK18" i="7"/>
  <c r="CU18" i="7"/>
  <c r="CP18" i="7"/>
  <c r="CO18" i="7"/>
  <c r="CC18" i="7"/>
  <c r="CG18" i="7"/>
  <c r="CS18" i="7"/>
  <c r="A19" i="7"/>
  <c r="M14" i="12"/>
  <c r="AA21" i="7" l="1"/>
  <c r="BA20" i="7"/>
  <c r="CA20" i="7" s="1"/>
  <c r="X16" i="12"/>
  <c r="X16" i="10"/>
  <c r="CN19" i="7"/>
  <c r="BW19" i="7"/>
  <c r="BS19" i="7"/>
  <c r="BO19" i="7"/>
  <c r="BK19" i="7"/>
  <c r="BG19" i="7"/>
  <c r="BC19" i="7"/>
  <c r="CR19" i="7"/>
  <c r="BV19" i="7"/>
  <c r="BR19" i="7"/>
  <c r="BN19" i="7"/>
  <c r="BJ19" i="7"/>
  <c r="BF19" i="7"/>
  <c r="CF19" i="7"/>
  <c r="BU19" i="7"/>
  <c r="BQ19" i="7"/>
  <c r="BM19" i="7"/>
  <c r="BI19" i="7"/>
  <c r="BE19" i="7"/>
  <c r="CJ19" i="7"/>
  <c r="BP19" i="7"/>
  <c r="BT19" i="7"/>
  <c r="BL19" i="7"/>
  <c r="CO19" i="7"/>
  <c r="BX19" i="7"/>
  <c r="BH19" i="7"/>
  <c r="BD19" i="7"/>
  <c r="CL19" i="7"/>
  <c r="CK19" i="7"/>
  <c r="CS19" i="7"/>
  <c r="CW19" i="7"/>
  <c r="CU19" i="7"/>
  <c r="CH19" i="7"/>
  <c r="CT19" i="7"/>
  <c r="CP19" i="7"/>
  <c r="CE19" i="7"/>
  <c r="CI19" i="7"/>
  <c r="CM19" i="7"/>
  <c r="CQ19" i="7"/>
  <c r="CC19" i="7"/>
  <c r="CV19" i="7"/>
  <c r="CG19" i="7"/>
  <c r="CD19" i="7"/>
  <c r="CX19" i="7"/>
  <c r="A20" i="7"/>
  <c r="M15" i="12"/>
  <c r="AA22" i="7" l="1"/>
  <c r="BA21" i="7"/>
  <c r="CA21" i="7" s="1"/>
  <c r="X17" i="12"/>
  <c r="X17" i="10"/>
  <c r="CV20" i="7"/>
  <c r="CQ20" i="7"/>
  <c r="CF20" i="7"/>
  <c r="BU20" i="7"/>
  <c r="BQ20" i="7"/>
  <c r="BM20" i="7"/>
  <c r="BI20" i="7"/>
  <c r="BE20" i="7"/>
  <c r="CJ20" i="7"/>
  <c r="CE20" i="7"/>
  <c r="BX20" i="7"/>
  <c r="BT20" i="7"/>
  <c r="BP20" i="7"/>
  <c r="BL20" i="7"/>
  <c r="BH20" i="7"/>
  <c r="BD20" i="7"/>
  <c r="CT20" i="7"/>
  <c r="CN20" i="7"/>
  <c r="BW20" i="7"/>
  <c r="BS20" i="7"/>
  <c r="BO20" i="7"/>
  <c r="BK20" i="7"/>
  <c r="BG20" i="7"/>
  <c r="BC20" i="7"/>
  <c r="CM20" i="7"/>
  <c r="BJ20" i="7"/>
  <c r="BV20" i="7"/>
  <c r="BF20" i="7"/>
  <c r="BN20" i="7"/>
  <c r="BR20" i="7"/>
  <c r="CR20" i="7"/>
  <c r="CL20" i="7"/>
  <c r="CP20" i="7"/>
  <c r="CC20" i="7"/>
  <c r="CU20" i="7"/>
  <c r="CI20" i="7"/>
  <c r="CX20" i="7"/>
  <c r="CG20" i="7"/>
  <c r="CK20" i="7"/>
  <c r="CO20" i="7"/>
  <c r="CS20" i="7"/>
  <c r="CW20" i="7"/>
  <c r="CD20" i="7"/>
  <c r="CH20" i="7"/>
  <c r="A21" i="7"/>
  <c r="M16" i="12"/>
  <c r="AA23" i="7" l="1"/>
  <c r="BA22" i="7"/>
  <c r="CA22" i="7" s="1"/>
  <c r="X18" i="12"/>
  <c r="X18" i="10"/>
  <c r="CJ21" i="7"/>
  <c r="BW21" i="7"/>
  <c r="BS21" i="7"/>
  <c r="BO21" i="7"/>
  <c r="BK21" i="7"/>
  <c r="BG21" i="7"/>
  <c r="BC21" i="7"/>
  <c r="CT21" i="7"/>
  <c r="CN21" i="7"/>
  <c r="BV21" i="7"/>
  <c r="BR21" i="7"/>
  <c r="BN21" i="7"/>
  <c r="BJ21" i="7"/>
  <c r="BF21" i="7"/>
  <c r="CR21" i="7"/>
  <c r="BU21" i="7"/>
  <c r="BQ21" i="7"/>
  <c r="BM21" i="7"/>
  <c r="BI21" i="7"/>
  <c r="BE21" i="7"/>
  <c r="CP21" i="7"/>
  <c r="BT21" i="7"/>
  <c r="BD21" i="7"/>
  <c r="BX21" i="7"/>
  <c r="CK21" i="7"/>
  <c r="BP21" i="7"/>
  <c r="CF21" i="7"/>
  <c r="BL21" i="7"/>
  <c r="BH21" i="7"/>
  <c r="CW21" i="7"/>
  <c r="CD21" i="7"/>
  <c r="CL21" i="7"/>
  <c r="CE21" i="7"/>
  <c r="CI21" i="7"/>
  <c r="CM21" i="7"/>
  <c r="CQ21" i="7"/>
  <c r="CC21" i="7"/>
  <c r="CV21" i="7"/>
  <c r="CX21" i="7"/>
  <c r="CG21" i="7"/>
  <c r="CU21" i="7"/>
  <c r="CH21" i="7"/>
  <c r="CS21" i="7"/>
  <c r="CO21" i="7"/>
  <c r="A22" i="7"/>
  <c r="M17" i="12"/>
  <c r="AA24" i="7" l="1"/>
  <c r="BA23" i="7"/>
  <c r="CA23" i="7" s="1"/>
  <c r="X19" i="12"/>
  <c r="X19" i="10"/>
  <c r="CR22" i="7"/>
  <c r="CM22" i="7"/>
  <c r="BU22" i="7"/>
  <c r="BQ22" i="7"/>
  <c r="BM22" i="7"/>
  <c r="BI22" i="7"/>
  <c r="BE22" i="7"/>
  <c r="CF22" i="7"/>
  <c r="BX22" i="7"/>
  <c r="BT22" i="7"/>
  <c r="BP22" i="7"/>
  <c r="BL22" i="7"/>
  <c r="BH22" i="7"/>
  <c r="BD22" i="7"/>
  <c r="CX22" i="7"/>
  <c r="CJ22" i="7"/>
  <c r="BW22" i="7"/>
  <c r="BS22" i="7"/>
  <c r="BO22" i="7"/>
  <c r="BK22" i="7"/>
  <c r="BG22" i="7"/>
  <c r="BC22" i="7"/>
  <c r="BN22" i="7"/>
  <c r="CN22" i="7"/>
  <c r="BJ22" i="7"/>
  <c r="BR22" i="7"/>
  <c r="CI22" i="7"/>
  <c r="BV22" i="7"/>
  <c r="BF22" i="7"/>
  <c r="CD22" i="7"/>
  <c r="CP22" i="7"/>
  <c r="CT22" i="7"/>
  <c r="CL22" i="7"/>
  <c r="CU22" i="7"/>
  <c r="CQ22" i="7"/>
  <c r="CC22" i="7"/>
  <c r="CG22" i="7"/>
  <c r="CK22" i="7"/>
  <c r="CO22" i="7"/>
  <c r="CS22" i="7"/>
  <c r="CV22" i="7"/>
  <c r="CE22" i="7"/>
  <c r="CW22" i="7"/>
  <c r="CH22" i="7"/>
  <c r="A23" i="7"/>
  <c r="M18" i="12"/>
  <c r="AA25" i="7" l="1"/>
  <c r="BA24" i="7"/>
  <c r="CA24" i="7" s="1"/>
  <c r="X20" i="12"/>
  <c r="X20" i="10"/>
  <c r="CF23" i="7"/>
  <c r="BW23" i="7"/>
  <c r="BS23" i="7"/>
  <c r="BO23" i="7"/>
  <c r="BK23" i="7"/>
  <c r="BG23" i="7"/>
  <c r="BC23" i="7"/>
  <c r="CJ23" i="7"/>
  <c r="BV23" i="7"/>
  <c r="BR23" i="7"/>
  <c r="BN23" i="7"/>
  <c r="BJ23" i="7"/>
  <c r="BF23" i="7"/>
  <c r="CN23" i="7"/>
  <c r="BU23" i="7"/>
  <c r="BQ23" i="7"/>
  <c r="BM23" i="7"/>
  <c r="BI23" i="7"/>
  <c r="BE23" i="7"/>
  <c r="BX23" i="7"/>
  <c r="BH23" i="7"/>
  <c r="CR23" i="7"/>
  <c r="BT23" i="7"/>
  <c r="BD23" i="7"/>
  <c r="CL23" i="7"/>
  <c r="BP23" i="7"/>
  <c r="CG23" i="7"/>
  <c r="BL23" i="7"/>
  <c r="CP23" i="7"/>
  <c r="CC23" i="7"/>
  <c r="CK23" i="7"/>
  <c r="CX23" i="7"/>
  <c r="CD23" i="7"/>
  <c r="CM23" i="7"/>
  <c r="CQ23" i="7"/>
  <c r="CU23" i="7"/>
  <c r="CO23" i="7"/>
  <c r="CS23" i="7"/>
  <c r="CH23" i="7"/>
  <c r="CE23" i="7"/>
  <c r="CI23" i="7"/>
  <c r="CT23" i="7"/>
  <c r="CV23" i="7"/>
  <c r="CW23" i="7"/>
  <c r="A24" i="7"/>
  <c r="M19" i="12"/>
  <c r="AA26" i="7" l="1"/>
  <c r="BA25" i="7"/>
  <c r="CA25" i="7" s="1"/>
  <c r="X21" i="10"/>
  <c r="X21" i="12"/>
  <c r="CV24" i="7"/>
  <c r="CT24" i="7"/>
  <c r="CN24" i="7"/>
  <c r="CI24" i="7"/>
  <c r="BU24" i="7"/>
  <c r="BQ24" i="7"/>
  <c r="BM24" i="7"/>
  <c r="BI24" i="7"/>
  <c r="BE24" i="7"/>
  <c r="BX24" i="7"/>
  <c r="BT24" i="7"/>
  <c r="BP24" i="7"/>
  <c r="BL24" i="7"/>
  <c r="BH24" i="7"/>
  <c r="BD24" i="7"/>
  <c r="CR24" i="7"/>
  <c r="CF24" i="7"/>
  <c r="BW24" i="7"/>
  <c r="BS24" i="7"/>
  <c r="BO24" i="7"/>
  <c r="BK24" i="7"/>
  <c r="BG24" i="7"/>
  <c r="BC24" i="7"/>
  <c r="CE24" i="7"/>
  <c r="BR24" i="7"/>
  <c r="BF24" i="7"/>
  <c r="BN24" i="7"/>
  <c r="CJ24" i="7"/>
  <c r="BV24" i="7"/>
  <c r="CQ24" i="7"/>
  <c r="BJ24" i="7"/>
  <c r="CU24" i="7"/>
  <c r="CC24" i="7"/>
  <c r="CG24" i="7"/>
  <c r="CK24" i="7"/>
  <c r="CO24" i="7"/>
  <c r="CS24" i="7"/>
  <c r="CX24" i="7"/>
  <c r="CP24" i="7"/>
  <c r="CM24" i="7"/>
  <c r="CD24" i="7"/>
  <c r="CL24" i="7"/>
  <c r="CW24" i="7"/>
  <c r="CH24" i="7"/>
  <c r="A25" i="7"/>
  <c r="M20" i="12"/>
  <c r="AA27" i="7" l="1"/>
  <c r="BA26" i="7"/>
  <c r="CA26" i="7" s="1"/>
  <c r="X22" i="12"/>
  <c r="X22" i="10"/>
  <c r="CN25" i="7"/>
  <c r="CJ25" i="7"/>
  <c r="CF25" i="7"/>
  <c r="BW25" i="7"/>
  <c r="BS25" i="7"/>
  <c r="BO25" i="7"/>
  <c r="BK25" i="7"/>
  <c r="BG25" i="7"/>
  <c r="BC25" i="7"/>
  <c r="BV25" i="7"/>
  <c r="BR25" i="7"/>
  <c r="BN25" i="7"/>
  <c r="BJ25" i="7"/>
  <c r="BF25" i="7"/>
  <c r="BU25" i="7"/>
  <c r="BQ25" i="7"/>
  <c r="BM25" i="7"/>
  <c r="BI25" i="7"/>
  <c r="BE25" i="7"/>
  <c r="CO25" i="7"/>
  <c r="BL25" i="7"/>
  <c r="BP25" i="7"/>
  <c r="CG25" i="7"/>
  <c r="BX25" i="7"/>
  <c r="BH25" i="7"/>
  <c r="BT25" i="7"/>
  <c r="BD25" i="7"/>
  <c r="CK25" i="7"/>
  <c r="CP25" i="7"/>
  <c r="CL25" i="7"/>
  <c r="CD25" i="7"/>
  <c r="CH25" i="7"/>
  <c r="CE25" i="7"/>
  <c r="CI25" i="7"/>
  <c r="CM25" i="7"/>
  <c r="CQ25" i="7"/>
  <c r="CC25" i="7"/>
  <c r="CR25" i="7"/>
  <c r="V23" i="12" s="1"/>
  <c r="CS25" i="7"/>
  <c r="CT25" i="7"/>
  <c r="CU25" i="7"/>
  <c r="CV25" i="7"/>
  <c r="CW25" i="7"/>
  <c r="CX25" i="7"/>
  <c r="A26" i="7"/>
  <c r="M21" i="12"/>
  <c r="AA28" i="7" l="1"/>
  <c r="BA27" i="7"/>
  <c r="CA27" i="7" s="1"/>
  <c r="X23" i="10"/>
  <c r="X23" i="12"/>
  <c r="CN26" i="7"/>
  <c r="CJ26" i="7"/>
  <c r="CF26" i="7"/>
  <c r="BU26" i="7"/>
  <c r="BQ26" i="7"/>
  <c r="BM26" i="7"/>
  <c r="BI26" i="7"/>
  <c r="BE26" i="7"/>
  <c r="BX26" i="7"/>
  <c r="BT26" i="7"/>
  <c r="BP26" i="7"/>
  <c r="BL26" i="7"/>
  <c r="BH26" i="7"/>
  <c r="BD26" i="7"/>
  <c r="BW26" i="7"/>
  <c r="BS26" i="7"/>
  <c r="BO26" i="7"/>
  <c r="BK26" i="7"/>
  <c r="BG26" i="7"/>
  <c r="BC26" i="7"/>
  <c r="BV26" i="7"/>
  <c r="BF26" i="7"/>
  <c r="BR26" i="7"/>
  <c r="CO26" i="7"/>
  <c r="BN26" i="7"/>
  <c r="CG26" i="7"/>
  <c r="BJ26" i="7"/>
  <c r="CK26" i="7"/>
  <c r="CD26" i="7"/>
  <c r="CH26" i="7"/>
  <c r="CE26" i="7"/>
  <c r="CI26" i="7"/>
  <c r="CM26" i="7"/>
  <c r="CQ26" i="7"/>
  <c r="CC26" i="7"/>
  <c r="CL26" i="7"/>
  <c r="CP26" i="7"/>
  <c r="CR26" i="7"/>
  <c r="CT26" i="7"/>
  <c r="CS26" i="7"/>
  <c r="CU26" i="7"/>
  <c r="CV26" i="7"/>
  <c r="CW26" i="7"/>
  <c r="CX26" i="7"/>
  <c r="A27" i="7"/>
  <c r="M22" i="12"/>
  <c r="V24" i="12" l="1"/>
  <c r="AA29" i="7"/>
  <c r="BA29" i="7" s="1"/>
  <c r="CA29" i="7" s="1"/>
  <c r="BA28" i="7"/>
  <c r="CA28" i="7" s="1"/>
  <c r="X24" i="10"/>
  <c r="X24" i="12"/>
  <c r="CN27" i="7"/>
  <c r="CJ27" i="7"/>
  <c r="CF27" i="7"/>
  <c r="BX27" i="7"/>
  <c r="BT27" i="7"/>
  <c r="BP27" i="7"/>
  <c r="BU27" i="7"/>
  <c r="BO27" i="7"/>
  <c r="BK27" i="7"/>
  <c r="BG27" i="7"/>
  <c r="BC27" i="7"/>
  <c r="BS27" i="7"/>
  <c r="BN27" i="7"/>
  <c r="BJ27" i="7"/>
  <c r="BF27" i="7"/>
  <c r="BW27" i="7"/>
  <c r="BR27" i="7"/>
  <c r="BM27" i="7"/>
  <c r="BI27" i="7"/>
  <c r="BE27" i="7"/>
  <c r="CO27" i="7"/>
  <c r="BQ27" i="7"/>
  <c r="BV27" i="7"/>
  <c r="CG27" i="7"/>
  <c r="BL27" i="7"/>
  <c r="BD27" i="7"/>
  <c r="BH27" i="7"/>
  <c r="CD27" i="7"/>
  <c r="CH27" i="7"/>
  <c r="CE27" i="7"/>
  <c r="CI27" i="7"/>
  <c r="CM27" i="7"/>
  <c r="CQ27" i="7"/>
  <c r="CK27" i="7"/>
  <c r="CC27" i="7"/>
  <c r="CL27" i="7"/>
  <c r="CP27" i="7"/>
  <c r="CR27" i="7"/>
  <c r="V25" i="12" s="1"/>
  <c r="CS27" i="7"/>
  <c r="CT27" i="7"/>
  <c r="CU27" i="7"/>
  <c r="CW27" i="7"/>
  <c r="CV27" i="7"/>
  <c r="CX27" i="7"/>
  <c r="A28" i="7"/>
  <c r="M23" i="12"/>
  <c r="X25" i="10" l="1"/>
  <c r="X25" i="12"/>
  <c r="CN28" i="7"/>
  <c r="CJ28" i="7"/>
  <c r="CF28" i="7"/>
  <c r="BV28" i="7"/>
  <c r="BR28" i="7"/>
  <c r="BN28" i="7"/>
  <c r="BJ28" i="7"/>
  <c r="BF28" i="7"/>
  <c r="BT28" i="7"/>
  <c r="BO28" i="7"/>
  <c r="BI28" i="7"/>
  <c r="BD28" i="7"/>
  <c r="BX28" i="7"/>
  <c r="BS28" i="7"/>
  <c r="BM28" i="7"/>
  <c r="BH28" i="7"/>
  <c r="BC28" i="7"/>
  <c r="BW28" i="7"/>
  <c r="BQ28" i="7"/>
  <c r="BL28" i="7"/>
  <c r="BG28" i="7"/>
  <c r="BP28" i="7"/>
  <c r="BK28" i="7"/>
  <c r="CO28" i="7"/>
  <c r="BE28" i="7"/>
  <c r="CG28" i="7"/>
  <c r="BU28" i="7"/>
  <c r="CL28" i="7"/>
  <c r="CP28" i="7"/>
  <c r="CH28" i="7"/>
  <c r="CI28" i="7"/>
  <c r="CC28" i="7"/>
  <c r="CK28" i="7"/>
  <c r="CD28" i="7"/>
  <c r="CE28" i="7"/>
  <c r="CM28" i="7"/>
  <c r="CQ28" i="7"/>
  <c r="CR28" i="7"/>
  <c r="CS28" i="7"/>
  <c r="CT28" i="7"/>
  <c r="CU28" i="7"/>
  <c r="CV28" i="7"/>
  <c r="CW28" i="7"/>
  <c r="CX28" i="7"/>
  <c r="A29" i="7"/>
  <c r="M24" i="12"/>
  <c r="V26" i="12" l="1"/>
  <c r="X26" i="12"/>
  <c r="X26" i="10"/>
  <c r="CN29" i="7"/>
  <c r="CJ29" i="7"/>
  <c r="CF29" i="7"/>
  <c r="BX29" i="7"/>
  <c r="BT29" i="7"/>
  <c r="BP29" i="7"/>
  <c r="BL29" i="7"/>
  <c r="BH29" i="7"/>
  <c r="BD29" i="7"/>
  <c r="BS29" i="7"/>
  <c r="BN29" i="7"/>
  <c r="BI29" i="7"/>
  <c r="BC29" i="7"/>
  <c r="BW29" i="7"/>
  <c r="BR29" i="7"/>
  <c r="BM29" i="7"/>
  <c r="BG29" i="7"/>
  <c r="BV29" i="7"/>
  <c r="BQ29" i="7"/>
  <c r="BK29" i="7"/>
  <c r="BF29" i="7"/>
  <c r="CO29" i="7"/>
  <c r="BO29" i="7"/>
  <c r="CG29" i="7"/>
  <c r="BJ29" i="7"/>
  <c r="BU29" i="7"/>
  <c r="BE29" i="7"/>
  <c r="CK29" i="7"/>
  <c r="CL29" i="7"/>
  <c r="CP29" i="7"/>
  <c r="CC29" i="7"/>
  <c r="CD29" i="7"/>
  <c r="CH29" i="7"/>
  <c r="CE29" i="7"/>
  <c r="CI29" i="7"/>
  <c r="CM29" i="7"/>
  <c r="CQ29" i="7"/>
  <c r="CR29" i="7"/>
  <c r="CS29" i="7"/>
  <c r="CT29" i="7"/>
  <c r="CU29" i="7"/>
  <c r="CV29" i="7"/>
  <c r="CW29" i="7"/>
  <c r="CX29" i="7"/>
  <c r="M25" i="12"/>
  <c r="V27" i="12" l="1"/>
  <c r="X27" i="10"/>
  <c r="X27" i="12"/>
  <c r="M26" i="12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H7" i="10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BB10" i="7"/>
  <c r="Y8" i="10" s="1"/>
  <c r="BB11" i="7" l="1"/>
  <c r="Y9" i="10" s="1"/>
  <c r="BB12" i="7" l="1"/>
  <c r="Y10" i="10" s="1"/>
  <c r="BB13" i="7" l="1"/>
  <c r="Y11" i="10" s="1"/>
  <c r="BB14" i="7" l="1"/>
  <c r="Y12" i="10" s="1"/>
  <c r="CB10" i="7" l="1"/>
  <c r="Y8" i="12" s="1"/>
  <c r="CB11" i="7"/>
  <c r="Y9" i="12" s="1"/>
  <c r="CB12" i="7" l="1"/>
  <c r="Y10" i="12" s="1"/>
  <c r="CB13" i="7" l="1"/>
  <c r="Y11" i="12" s="1"/>
  <c r="CB14" i="7" l="1"/>
  <c r="Y12" i="12" s="1"/>
  <c r="BB15" i="7" l="1"/>
  <c r="Y13" i="10" s="1"/>
  <c r="CB15" i="7" l="1"/>
  <c r="Y13" i="12" s="1"/>
  <c r="CB16" i="7" l="1"/>
  <c r="Y14" i="12" s="1"/>
  <c r="BB16" i="7" l="1"/>
  <c r="Y14" i="10" s="1"/>
  <c r="CB17" i="7" l="1"/>
  <c r="Y15" i="12" s="1"/>
  <c r="BB17" i="7"/>
  <c r="Y15" i="10" s="1"/>
  <c r="BB18" i="7" l="1"/>
  <c r="Y16" i="10" s="1"/>
  <c r="CB18" i="7"/>
  <c r="Y16" i="12" s="1"/>
  <c r="CB19" i="7" l="1"/>
  <c r="Y17" i="12" s="1"/>
  <c r="CB20" i="7"/>
  <c r="Y18" i="12" s="1"/>
  <c r="BB19" i="7" l="1"/>
  <c r="Y17" i="10" s="1"/>
  <c r="BB20" i="7"/>
  <c r="Y18" i="10" s="1"/>
  <c r="CB21" i="7"/>
  <c r="Y19" i="12" s="1"/>
  <c r="CB22" i="7" l="1"/>
  <c r="Y20" i="12" s="1"/>
  <c r="BB22" i="7" l="1"/>
  <c r="Y20" i="10" s="1"/>
  <c r="BB21" i="7"/>
  <c r="Y19" i="10" s="1"/>
  <c r="CB23" i="7"/>
  <c r="Y21" i="12" s="1"/>
  <c r="BB23" i="7"/>
  <c r="Y21" i="10" s="1"/>
  <c r="BB24" i="7" l="1"/>
  <c r="Y22" i="10" s="1"/>
  <c r="BB25" i="7" l="1"/>
  <c r="Y23" i="10" s="1"/>
  <c r="CB25" i="7"/>
  <c r="Y23" i="12" s="1"/>
  <c r="CB24" i="7"/>
  <c r="Y22" i="12" s="1"/>
  <c r="CB26" i="7" l="1"/>
  <c r="Y24" i="12" s="1"/>
  <c r="BB27" i="7"/>
  <c r="Y25" i="10" s="1"/>
  <c r="BB26" i="7"/>
  <c r="Y24" i="10" s="1"/>
  <c r="CB27" i="7" l="1"/>
  <c r="Y25" i="12" s="1"/>
  <c r="CB28" i="7"/>
  <c r="Y26" i="12" s="1"/>
  <c r="CB29" i="7"/>
  <c r="Y27" i="12" s="1"/>
  <c r="BB28" i="7" l="1"/>
  <c r="Y26" i="10" s="1"/>
  <c r="BB29" i="7" l="1"/>
  <c r="Y27" i="10" s="1"/>
</calcChain>
</file>

<file path=xl/sharedStrings.xml><?xml version="1.0" encoding="utf-8"?>
<sst xmlns="http://schemas.openxmlformats.org/spreadsheetml/2006/main" count="315" uniqueCount="63">
  <si>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</si>
  <si>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</si>
  <si>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</si>
  <si>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</si>
  <si>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</si>
  <si>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</si>
  <si>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</si>
  <si>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</si>
  <si>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</si>
  <si>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</si>
  <si>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</si>
  <si>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</si>
  <si>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</si>
  <si>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</si>
  <si>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</si>
  <si>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</si>
  <si>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</si>
  <si>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</si>
  <si>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</si>
  <si>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</si>
  <si>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</si>
  <si>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</si>
  <si>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</si>
  <si>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</si>
  <si>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</si>
  <si>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</si>
  <si>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</si>
  <si>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</si>
  <si>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</si>
  <si>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</si>
  <si>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</si>
  <si>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</si>
  <si>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</si>
  <si>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</si>
  <si>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</si>
  <si>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</si>
  <si>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</si>
  <si>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</si>
  <si>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</si>
  <si>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</si>
  <si>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</si>
  <si>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</si>
  <si>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</si>
  <si>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</si>
  <si>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IRP21_PVS_PX_UTS_Hunter_PV_T</t>
  </si>
  <si>
    <t>IRP21_PVS_PX_COR_PV_T</t>
  </si>
  <si>
    <t>IRP21_UTN_Nuclear Naughton_w_S_2028_T</t>
  </si>
  <si>
    <t>IRP21_BAT_WYE_DJ_Wyodak</t>
  </si>
  <si>
    <t>IRP21_UTN_Non_Emitting_2033_T</t>
  </si>
  <si>
    <t>IRP21_NTN_Non_Emitting_2033_T</t>
  </si>
  <si>
    <t>IRP21_JimBridger_Non_Emitting_2038_T</t>
  </si>
  <si>
    <t>IRP21_HRM_Non_Emitting_2038_T</t>
  </si>
  <si>
    <t>IRP21_JimBridger_Nuclear I_w_S_2038_T</t>
  </si>
  <si>
    <t>IRP21_JimBridger_Nuclear II_w_S_2038_T</t>
  </si>
  <si>
    <t>IRP21_Wyodak_Non_Emitting_2040_T</t>
  </si>
  <si>
    <t>Solar</t>
  </si>
  <si>
    <t>IRP Std Alone Battery</t>
  </si>
  <si>
    <t>IRP21_FOT_NOB_Summer</t>
  </si>
  <si>
    <t>IRP21_FOT_COB_Summer</t>
  </si>
  <si>
    <t>IRP21_FOT_NOB_Winter</t>
  </si>
  <si>
    <t>IRP21_FOT_COB_Winter</t>
  </si>
  <si>
    <t>IRP21_FOT_MDC_Summer</t>
  </si>
  <si>
    <t>IRP21_FOT_MDC_Winter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</si>
</sst>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Fill="1" applyBorder="1" applyAlignment="1">
      <alignment horizontal="center" wrapText="1"/>
    </xf>
    <xf numFmtId="166" fontId="0" fillId="0" borderId="5" xfId="0" applyNumberFormat="1" applyFill="1" applyBorder="1"/>
    <xf numFmtId="0" fontId="7" fillId="0" borderId="15" xfId="3" applyNumberFormat="1" applyFont="1" applyFill="1" applyBorder="1" applyAlignment="1">
      <alignment horizontal="center" wrapText="1"/>
    </xf>
    <xf numFmtId="166" fontId="0" fillId="0" borderId="7" xfId="0" applyNumberFormat="1" applyFill="1" applyBorder="1"/>
    <xf numFmtId="0" fontId="7" fillId="0" borderId="16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165" fontId="7" fillId="0" borderId="4" xfId="3" applyNumberFormat="1" applyFont="1" applyFill="1" applyBorder="1"/>
    <xf numFmtId="165" fontId="7" fillId="0" borderId="6" xfId="3" applyNumberFormat="1" applyFont="1" applyFill="1" applyBorder="1"/>
    <xf numFmtId="165" fontId="7" fillId="0" borderId="8" xfId="3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tabSelected="1" view="pageBreakPreview" topLeftCell="A7" zoomScale="70" zoomScaleNormal="70" zoomScaleSheetLayoutView="70" workbookViewId="0">
      <selection activeCell="V8" sqref="V8"/>
    </sheetView>
  </sheetViews>
  <sheetFormatPr defaultRowHeight="14.4" x14ac:dyDescent="0.3"/>
  <cols>
    <col min="1" max="1" width="9.109375" customWidth="1"/>
    <col min="2" max="2" width="10.33203125" style="29" customWidth="1"/>
    <col min="3" max="3" width="31.109375" style="29" customWidth="1"/>
    <col min="4" max="4" width="12.33203125" style="29" customWidth="1"/>
    <col min="5" max="7" width="14.5546875" style="29" customWidth="1"/>
    <col min="8" max="8" width="13.88671875" style="29" customWidth="1"/>
    <col min="9" max="10" width="9.109375" customWidth="1"/>
    <col min="11" max="11" width="1" customWidth="1"/>
    <col min="12" max="12" width="5.88671875" customWidth="1"/>
    <col min="14" max="14" width="13.33203125" customWidth="1"/>
    <col min="15" max="15" width="13.6640625" customWidth="1"/>
    <col min="16" max="17" width="13.109375" customWidth="1"/>
    <col min="18" max="18" width="13.109375" hidden="1" customWidth="1"/>
    <col min="19" max="20" width="13.109375" customWidth="1"/>
    <col min="21" max="21" width="10.88671875" hidden="1" customWidth="1"/>
    <col min="22" max="22" width="10.33203125" customWidth="1"/>
    <col min="23" max="23" width="13.88671875" hidden="1" customWidth="1"/>
    <col min="24" max="24" width="14.88671875" customWidth="1"/>
    <col min="25" max="25" width="12.6640625" customWidth="1"/>
    <col min="26" max="26" width="14.5546875" customWidth="1"/>
    <col min="27" max="27" width="12.5546875" customWidth="1"/>
  </cols>
  <sheetData>
    <row r="1" spans="1:27" x14ac:dyDescent="0.3">
      <c r="B1" s="22"/>
      <c r="C1" s="22"/>
      <c r="D1" s="22"/>
      <c r="E1" s="22"/>
      <c r="F1" s="22"/>
      <c r="G1" s="22"/>
      <c r="H1" s="22"/>
    </row>
    <row r="2" spans="1:27" ht="18" x14ac:dyDescent="0.35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" thickBot="1" x14ac:dyDescent="0.35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5">
      <c r="A4" s="1"/>
      <c r="B4" s="72" t="s">
        <v>1</v>
      </c>
      <c r="C4" s="73"/>
      <c r="D4" s="73"/>
      <c r="E4" s="73"/>
      <c r="F4" s="73"/>
      <c r="G4" s="73"/>
      <c r="H4" s="74"/>
      <c r="W4" s="29"/>
      <c r="X4" s="29"/>
      <c r="Y4" s="29"/>
    </row>
    <row r="5" spans="1:27" ht="15" thickBot="1" x14ac:dyDescent="0.35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3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 t="s">
        <v>28</v>
      </c>
      <c r="H6" s="26" t="s">
        <v>4</v>
      </c>
      <c r="J6" s="6" t="s">
        <v>6</v>
      </c>
      <c r="M6" s="57"/>
      <c r="N6" s="75" t="s">
        <v>23</v>
      </c>
      <c r="O6" s="75"/>
      <c r="P6" s="75"/>
      <c r="Q6" s="75"/>
      <c r="R6" s="75"/>
      <c r="S6" s="75"/>
      <c r="T6" s="75"/>
      <c r="U6" s="76"/>
      <c r="V6" s="77" t="s">
        <v>22</v>
      </c>
      <c r="W6" s="78"/>
      <c r="X6" s="78"/>
      <c r="Y6" s="78"/>
      <c r="Z6" s="78"/>
      <c r="AA6" s="78"/>
    </row>
    <row r="7" spans="1:27" ht="42" customHeight="1" x14ac:dyDescent="0.3">
      <c r="B7" s="63">
        <v>2022</v>
      </c>
      <c r="C7" s="69" t="s">
        <v>57</v>
      </c>
      <c r="D7" s="69">
        <v>86.402795097758172</v>
      </c>
      <c r="E7" s="69">
        <v>2.6320000000000001</v>
      </c>
      <c r="F7" s="69">
        <v>0</v>
      </c>
      <c r="G7" s="69">
        <v>0</v>
      </c>
      <c r="H7" s="64">
        <f>D7-IF(J7="Summer",E7,IF(J7="Flat",G7,F7))</f>
        <v>83.770795097758167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56</v>
      </c>
      <c r="P7" s="52" t="s">
        <v>30</v>
      </c>
      <c r="Q7" s="52" t="s">
        <v>31</v>
      </c>
      <c r="R7" s="52" t="s">
        <v>11</v>
      </c>
      <c r="S7" s="52" t="s">
        <v>25</v>
      </c>
      <c r="T7" s="52" t="s">
        <v>26</v>
      </c>
      <c r="U7" s="52"/>
      <c r="V7" s="9" t="s">
        <v>12</v>
      </c>
      <c r="W7" s="9" t="s">
        <v>27</v>
      </c>
      <c r="X7" s="9" t="s">
        <v>55</v>
      </c>
      <c r="Y7" s="9" t="s">
        <v>15</v>
      </c>
      <c r="Z7" s="9" t="s">
        <v>13</v>
      </c>
      <c r="AA7" s="9" t="s">
        <v>14</v>
      </c>
    </row>
    <row r="8" spans="1:27" x14ac:dyDescent="0.3">
      <c r="B8" s="65">
        <v>2022</v>
      </c>
      <c r="C8" s="70" t="s">
        <v>58</v>
      </c>
      <c r="D8" s="70">
        <v>216.00698774439542</v>
      </c>
      <c r="E8" s="70">
        <v>0</v>
      </c>
      <c r="F8" s="70">
        <v>0</v>
      </c>
      <c r="G8" s="70">
        <v>0</v>
      </c>
      <c r="H8" s="66">
        <f t="shared" ref="H8:H16" si="0">D8-IF(J8="Summer",E8,IF(J8="Flat",G8,F8))</f>
        <v>216.00698774439542</v>
      </c>
      <c r="J8" t="str">
        <f t="shared" ref="J8:J16" si="1">IF(ISNUMBER(FIND("_W",C8)),"Winter",IF(OR(ISNUMBER(FIND("_COBFL",C8)),ISNUMBER(FIND("_MDCFL",C8))),"Flat","Summer"))</f>
        <v>Summer</v>
      </c>
      <c r="M8" s="58">
        <v>2022</v>
      </c>
      <c r="N8" s="60">
        <v>0</v>
      </c>
      <c r="O8" s="60">
        <v>0</v>
      </c>
      <c r="P8" s="60">
        <v>0</v>
      </c>
      <c r="Q8" s="60">
        <v>0</v>
      </c>
      <c r="R8" s="60"/>
      <c r="S8" s="60">
        <v>972.0314448497794</v>
      </c>
      <c r="T8" s="60">
        <v>62.302433801783415</v>
      </c>
      <c r="U8" s="60"/>
      <c r="V8" s="60">
        <f>SUM(Displacement!BR10:BX10)</f>
        <v>0</v>
      </c>
      <c r="W8" s="60">
        <v>0</v>
      </c>
      <c r="X8" s="60">
        <f>SUM(Displacement!BG10:BO10)</f>
        <v>0</v>
      </c>
      <c r="Y8" s="60">
        <f>SUM(Displacement!BB10:BF10)</f>
        <v>0</v>
      </c>
      <c r="Z8" s="60">
        <v>2.6320000000000001</v>
      </c>
      <c r="AA8" s="60">
        <v>2.6320000000000001</v>
      </c>
    </row>
    <row r="9" spans="1:27" x14ac:dyDescent="0.3">
      <c r="B9" s="65">
        <v>2022</v>
      </c>
      <c r="C9" s="70" t="s">
        <v>59</v>
      </c>
      <c r="D9" s="70">
        <v>8.9003476859690593</v>
      </c>
      <c r="E9" s="70">
        <v>0</v>
      </c>
      <c r="F9" s="70">
        <v>2.6320000000000001</v>
      </c>
      <c r="G9" s="70">
        <v>0</v>
      </c>
      <c r="H9" s="66">
        <f t="shared" si="0"/>
        <v>6.2683476859690597</v>
      </c>
      <c r="J9" t="str">
        <f t="shared" si="1"/>
        <v>Winter</v>
      </c>
      <c r="M9" s="58">
        <f>M8+1</f>
        <v>2023</v>
      </c>
      <c r="N9" s="61">
        <v>0</v>
      </c>
      <c r="O9" s="61">
        <v>0</v>
      </c>
      <c r="P9" s="61">
        <v>0</v>
      </c>
      <c r="Q9" s="61">
        <v>0</v>
      </c>
      <c r="R9" s="61"/>
      <c r="S9" s="61">
        <v>232.32845370556413</v>
      </c>
      <c r="T9" s="61">
        <v>5.27</v>
      </c>
      <c r="U9" s="61"/>
      <c r="V9" s="61">
        <f>SUM(Displacement!BR11:BX11)</f>
        <v>0</v>
      </c>
      <c r="W9" s="61">
        <v>0</v>
      </c>
      <c r="X9" s="61">
        <f>SUM(Displacement!BG11:BO11)</f>
        <v>0</v>
      </c>
      <c r="Y9" s="61">
        <f>SUM(Displacement!BB11:BF11)</f>
        <v>0</v>
      </c>
      <c r="Z9" s="61">
        <v>2.6320000000000001</v>
      </c>
      <c r="AA9" s="61">
        <v>2.6320000000000001</v>
      </c>
    </row>
    <row r="10" spans="1:27" x14ac:dyDescent="0.3">
      <c r="B10" s="65">
        <v>2022</v>
      </c>
      <c r="C10" s="70" t="s">
        <v>60</v>
      </c>
      <c r="D10" s="70">
        <v>22.250869214922648</v>
      </c>
      <c r="E10" s="70">
        <v>0</v>
      </c>
      <c r="F10" s="70">
        <v>0</v>
      </c>
      <c r="G10" s="70">
        <v>0</v>
      </c>
      <c r="H10" s="66">
        <f t="shared" si="0"/>
        <v>22.250869214922648</v>
      </c>
      <c r="J10" t="str">
        <f t="shared" si="1"/>
        <v>Winter</v>
      </c>
      <c r="M10" s="58">
        <f t="shared" ref="M10:M27" si="2">M9+1</f>
        <v>2024</v>
      </c>
      <c r="N10" s="61">
        <v>0</v>
      </c>
      <c r="O10" s="61">
        <v>0</v>
      </c>
      <c r="P10" s="61">
        <v>0</v>
      </c>
      <c r="Q10" s="61">
        <v>0</v>
      </c>
      <c r="R10" s="61"/>
      <c r="S10" s="61">
        <v>0</v>
      </c>
      <c r="T10" s="61">
        <v>0</v>
      </c>
      <c r="U10" s="61"/>
      <c r="V10" s="61">
        <f>SUM(Displacement!BR12:BX12)</f>
        <v>0</v>
      </c>
      <c r="W10" s="61">
        <v>0</v>
      </c>
      <c r="X10" s="61">
        <f>SUM(Displacement!BG12:BO12)</f>
        <v>0</v>
      </c>
      <c r="Y10" s="61">
        <f>SUM(Displacement!BB12:BF12)</f>
        <v>0</v>
      </c>
      <c r="Z10" s="61">
        <v>0</v>
      </c>
      <c r="AA10" s="61">
        <v>0</v>
      </c>
    </row>
    <row r="11" spans="1:27" x14ac:dyDescent="0.3">
      <c r="B11" s="65">
        <v>2022</v>
      </c>
      <c r="C11" s="70" t="s">
        <v>61</v>
      </c>
      <c r="D11" s="70">
        <v>669.62166200762579</v>
      </c>
      <c r="E11" s="70">
        <v>0</v>
      </c>
      <c r="F11" s="70">
        <v>0</v>
      </c>
      <c r="G11" s="70">
        <v>0</v>
      </c>
      <c r="H11" s="66">
        <f t="shared" si="0"/>
        <v>669.62166200762579</v>
      </c>
      <c r="J11" t="str">
        <f t="shared" si="1"/>
        <v>Summer</v>
      </c>
      <c r="M11" s="58">
        <f t="shared" si="2"/>
        <v>2025</v>
      </c>
      <c r="N11" s="61">
        <v>0</v>
      </c>
      <c r="O11" s="61">
        <v>0</v>
      </c>
      <c r="P11" s="61">
        <v>0</v>
      </c>
      <c r="Q11" s="61">
        <v>0</v>
      </c>
      <c r="R11" s="61"/>
      <c r="S11" s="61">
        <v>0</v>
      </c>
      <c r="T11" s="61">
        <v>0</v>
      </c>
      <c r="U11" s="61"/>
      <c r="V11" s="61">
        <f>SUM(Displacement!BR13:BX13)</f>
        <v>0</v>
      </c>
      <c r="W11" s="61">
        <v>0</v>
      </c>
      <c r="X11" s="61">
        <f>SUM(Displacement!BG13:BO13)</f>
        <v>0</v>
      </c>
      <c r="Y11" s="61">
        <f>SUM(Displacement!BB13:BF13)</f>
        <v>0</v>
      </c>
      <c r="Z11" s="61">
        <v>0</v>
      </c>
      <c r="AA11" s="61">
        <v>0</v>
      </c>
    </row>
    <row r="12" spans="1:27" x14ac:dyDescent="0.3">
      <c r="B12" s="67">
        <v>2022</v>
      </c>
      <c r="C12" s="71" t="s">
        <v>62</v>
      </c>
      <c r="D12" s="71">
        <v>31.151216900891708</v>
      </c>
      <c r="E12" s="71">
        <v>0</v>
      </c>
      <c r="F12" s="71">
        <v>0</v>
      </c>
      <c r="G12" s="71">
        <v>0</v>
      </c>
      <c r="H12" s="68">
        <f t="shared" si="0"/>
        <v>31.151216900891708</v>
      </c>
      <c r="J12" t="str">
        <f t="shared" si="1"/>
        <v>Winter</v>
      </c>
      <c r="M12" s="58">
        <f t="shared" si="2"/>
        <v>2026</v>
      </c>
      <c r="N12" s="61">
        <v>0</v>
      </c>
      <c r="O12" s="61">
        <v>0</v>
      </c>
      <c r="P12" s="61">
        <v>600</v>
      </c>
      <c r="Q12" s="61">
        <v>745</v>
      </c>
      <c r="R12" s="61"/>
      <c r="S12" s="61">
        <v>0</v>
      </c>
      <c r="T12" s="61">
        <v>0</v>
      </c>
      <c r="U12" s="61"/>
      <c r="V12" s="61">
        <f>SUM(Displacement!BR14:BX14)</f>
        <v>0</v>
      </c>
      <c r="W12" s="61">
        <v>0</v>
      </c>
      <c r="X12" s="61">
        <f>SUM(Displacement!BG14:BO14)</f>
        <v>145.40983806508348</v>
      </c>
      <c r="Y12" s="61">
        <f>SUM(Displacement!BB14:BF14)</f>
        <v>6.3951489627368794</v>
      </c>
      <c r="Z12" s="61">
        <v>0</v>
      </c>
      <c r="AA12" s="61">
        <v>0</v>
      </c>
    </row>
    <row r="13" spans="1:27" x14ac:dyDescent="0.3">
      <c r="B13" s="63">
        <v>2023</v>
      </c>
      <c r="C13" s="69" t="s">
        <v>58</v>
      </c>
      <c r="D13" s="69">
        <v>165.94889550397437</v>
      </c>
      <c r="E13" s="69">
        <v>2.6320000000000001</v>
      </c>
      <c r="F13" s="69">
        <v>0</v>
      </c>
      <c r="G13" s="69">
        <v>0</v>
      </c>
      <c r="H13" s="64">
        <f t="shared" si="0"/>
        <v>163.31689550397437</v>
      </c>
      <c r="J13" t="str">
        <f t="shared" si="1"/>
        <v>Summer</v>
      </c>
      <c r="M13" s="58">
        <f t="shared" si="2"/>
        <v>2027</v>
      </c>
      <c r="N13" s="61">
        <v>0</v>
      </c>
      <c r="O13" s="61">
        <v>0</v>
      </c>
      <c r="P13" s="61">
        <v>600</v>
      </c>
      <c r="Q13" s="61">
        <v>745</v>
      </c>
      <c r="R13" s="61"/>
      <c r="S13" s="61">
        <v>0</v>
      </c>
      <c r="T13" s="61">
        <v>0</v>
      </c>
      <c r="U13" s="61"/>
      <c r="V13" s="61">
        <f>SUM(Displacement!BR15:BX15)</f>
        <v>0</v>
      </c>
      <c r="W13" s="61">
        <v>0</v>
      </c>
      <c r="X13" s="61">
        <f>SUM(Displacement!BG15:BO15)</f>
        <v>145.40983806508348</v>
      </c>
      <c r="Y13" s="61">
        <f>SUM(Displacement!BB15:BF15)</f>
        <v>6.3951489627368794</v>
      </c>
      <c r="Z13" s="61">
        <v>0</v>
      </c>
      <c r="AA13" s="61">
        <v>0</v>
      </c>
    </row>
    <row r="14" spans="1:27" x14ac:dyDescent="0.3">
      <c r="B14" s="65">
        <v>2023</v>
      </c>
      <c r="C14" s="70" t="s">
        <v>57</v>
      </c>
      <c r="D14" s="70">
        <v>66.379558201589759</v>
      </c>
      <c r="E14" s="70">
        <v>0</v>
      </c>
      <c r="F14" s="70">
        <v>0</v>
      </c>
      <c r="G14" s="70">
        <v>0</v>
      </c>
      <c r="H14" s="66">
        <f t="shared" si="0"/>
        <v>66.379558201589759</v>
      </c>
      <c r="J14" t="str">
        <f t="shared" si="1"/>
        <v>Summer</v>
      </c>
      <c r="M14" s="58">
        <f t="shared" si="2"/>
        <v>2028</v>
      </c>
      <c r="N14" s="61">
        <v>0</v>
      </c>
      <c r="O14" s="61">
        <v>0</v>
      </c>
      <c r="P14" s="61">
        <v>683</v>
      </c>
      <c r="Q14" s="61">
        <v>745</v>
      </c>
      <c r="R14" s="61"/>
      <c r="S14" s="61">
        <v>0</v>
      </c>
      <c r="T14" s="61">
        <v>0</v>
      </c>
      <c r="U14" s="61"/>
      <c r="V14" s="61">
        <f>SUM(Displacement!BR16:BX16)</f>
        <v>0</v>
      </c>
      <c r="W14" s="61">
        <v>0</v>
      </c>
      <c r="X14" s="61">
        <f>SUM(Displacement!BG16:BO16)</f>
        <v>145.40983806508348</v>
      </c>
      <c r="Y14" s="61">
        <f>SUM(Displacement!BB16:BF16)</f>
        <v>6.3951489627368794</v>
      </c>
      <c r="Z14" s="61">
        <v>0</v>
      </c>
      <c r="AA14" s="61">
        <v>0</v>
      </c>
    </row>
    <row r="15" spans="1:27" x14ac:dyDescent="0.3">
      <c r="B15" s="65">
        <v>2023</v>
      </c>
      <c r="C15" s="70" t="s">
        <v>61</v>
      </c>
      <c r="D15" s="70">
        <v>514.44157606232056</v>
      </c>
      <c r="E15" s="70">
        <v>0</v>
      </c>
      <c r="F15" s="70">
        <v>0</v>
      </c>
      <c r="G15" s="70">
        <v>0</v>
      </c>
      <c r="H15" s="66">
        <f t="shared" si="0"/>
        <v>514.44157606232056</v>
      </c>
      <c r="J15" t="str">
        <f t="shared" si="1"/>
        <v>Summer</v>
      </c>
      <c r="M15" s="58">
        <f t="shared" si="2"/>
        <v>2029</v>
      </c>
      <c r="N15" s="61">
        <v>0</v>
      </c>
      <c r="O15" s="61">
        <v>549</v>
      </c>
      <c r="P15" s="61">
        <v>683</v>
      </c>
      <c r="Q15" s="61">
        <v>745</v>
      </c>
      <c r="R15" s="61"/>
      <c r="S15" s="61">
        <v>0</v>
      </c>
      <c r="T15" s="61">
        <v>0</v>
      </c>
      <c r="U15" s="61"/>
      <c r="V15" s="61">
        <f>SUM(Displacement!BR17:BX17)</f>
        <v>0</v>
      </c>
      <c r="W15" s="61">
        <v>0</v>
      </c>
      <c r="X15" s="61">
        <f>SUM(Displacement!BG17:BO17)</f>
        <v>145.40983806508348</v>
      </c>
      <c r="Y15" s="61">
        <f>SUM(Displacement!BB17:BF17)</f>
        <v>6.3951489627368794</v>
      </c>
      <c r="Z15" s="61">
        <v>0</v>
      </c>
      <c r="AA15" s="61">
        <v>0</v>
      </c>
    </row>
    <row r="16" spans="1:27" x14ac:dyDescent="0.3">
      <c r="B16" s="65">
        <v>2023</v>
      </c>
      <c r="C16" s="70" t="s">
        <v>60</v>
      </c>
      <c r="D16" s="70">
        <v>1.8821428571428571</v>
      </c>
      <c r="E16" s="70">
        <v>0</v>
      </c>
      <c r="F16" s="70">
        <v>1.8821428571428571</v>
      </c>
      <c r="G16" s="70">
        <v>0</v>
      </c>
      <c r="H16" s="66">
        <f t="shared" si="0"/>
        <v>0</v>
      </c>
      <c r="J16" t="str">
        <f t="shared" si="1"/>
        <v>Winter</v>
      </c>
      <c r="M16" s="58">
        <f t="shared" si="2"/>
        <v>2030</v>
      </c>
      <c r="N16" s="61">
        <v>0</v>
      </c>
      <c r="O16" s="61">
        <v>550</v>
      </c>
      <c r="P16" s="61">
        <v>1240</v>
      </c>
      <c r="Q16" s="61">
        <v>1394.2159999999999</v>
      </c>
      <c r="R16" s="61"/>
      <c r="S16" s="61">
        <v>0</v>
      </c>
      <c r="T16" s="61">
        <v>0</v>
      </c>
      <c r="U16" s="61"/>
      <c r="V16" s="61">
        <f>SUM(Displacement!BR18:BX18)</f>
        <v>0</v>
      </c>
      <c r="W16" s="61">
        <v>0</v>
      </c>
      <c r="X16" s="61">
        <f>SUM(Displacement!BG18:BO18)</f>
        <v>145.40983806508348</v>
      </c>
      <c r="Y16" s="61">
        <f>SUM(Displacement!BB18:BF18)</f>
        <v>6.3951489627368794</v>
      </c>
      <c r="Z16" s="61">
        <v>0</v>
      </c>
      <c r="AA16" s="61">
        <v>0</v>
      </c>
    </row>
    <row r="17" spans="2:27" x14ac:dyDescent="0.3">
      <c r="B17" s="65">
        <v>2023</v>
      </c>
      <c r="C17" s="70" t="s">
        <v>59</v>
      </c>
      <c r="D17" s="70">
        <v>0.75285714285714278</v>
      </c>
      <c r="E17" s="70">
        <v>0</v>
      </c>
      <c r="F17" s="70">
        <v>0.749857142857143</v>
      </c>
      <c r="G17" s="70">
        <v>0</v>
      </c>
      <c r="H17" s="66">
        <f>D17-IF(J17="Summer",E17,IF(J17="Flat",G17,F17))</f>
        <v>2.9999999999997806E-3</v>
      </c>
      <c r="J17" t="str">
        <f>IF(ISNUMBER(FIND("_W",C17)),"Winter",IF(OR(ISNUMBER(FIND("_COBFL",C17)),ISNUMBER(FIND("_MDCFL",C17))),"Flat","Summer"))</f>
        <v>Winter</v>
      </c>
      <c r="M17" s="58">
        <f t="shared" si="2"/>
        <v>2031</v>
      </c>
      <c r="N17" s="61">
        <v>0</v>
      </c>
      <c r="O17" s="61">
        <v>550</v>
      </c>
      <c r="P17" s="61">
        <v>2060</v>
      </c>
      <c r="Q17" s="61">
        <v>1394.2159999999999</v>
      </c>
      <c r="R17" s="61"/>
      <c r="S17" s="61">
        <v>0</v>
      </c>
      <c r="T17" s="61">
        <v>0</v>
      </c>
      <c r="U17" s="61"/>
      <c r="V17" s="61">
        <f>SUM(Displacement!BR19:BX19)</f>
        <v>0</v>
      </c>
      <c r="W17" s="61">
        <v>0</v>
      </c>
      <c r="X17" s="61">
        <f>SUM(Displacement!BG19:BO19)</f>
        <v>145.40983806508348</v>
      </c>
      <c r="Y17" s="61">
        <f>SUM(Displacement!BB19:BF19)</f>
        <v>6.3951489627368794</v>
      </c>
      <c r="Z17" s="61">
        <v>0</v>
      </c>
      <c r="AA17" s="61">
        <v>0</v>
      </c>
    </row>
    <row r="18" spans="2:27" x14ac:dyDescent="0.3">
      <c r="B18" s="67">
        <v>2023</v>
      </c>
      <c r="C18" s="71" t="s">
        <v>62</v>
      </c>
      <c r="D18" s="71">
        <v>2.6349999999999998</v>
      </c>
      <c r="E18" s="71">
        <v>0</v>
      </c>
      <c r="F18" s="71">
        <v>0</v>
      </c>
      <c r="G18" s="71">
        <v>0</v>
      </c>
      <c r="H18" s="68">
        <f t="shared" ref="H18:H26" si="3">D18-IF(J18="Summer",E18,IF(J18="Flat",G18,F18))</f>
        <v>2.6349999999999998</v>
      </c>
      <c r="J18" t="str">
        <f t="shared" ref="J18:J26" si="4">IF(ISNUMBER(FIND("_W",C18)),"Winter",IF(OR(ISNUMBER(FIND("_COBFL",C18)),ISNUMBER(FIND("_MDCFL",C18))),"Flat","Summer"))</f>
        <v>Winter</v>
      </c>
      <c r="M18" s="58">
        <f t="shared" si="2"/>
        <v>2032</v>
      </c>
      <c r="N18" s="61">
        <v>0</v>
      </c>
      <c r="O18" s="61">
        <v>550</v>
      </c>
      <c r="P18" s="61">
        <v>2060</v>
      </c>
      <c r="Q18" s="61">
        <v>1844.2159999999999</v>
      </c>
      <c r="R18" s="61"/>
      <c r="S18" s="61">
        <v>0</v>
      </c>
      <c r="T18" s="61">
        <v>0</v>
      </c>
      <c r="U18" s="61"/>
      <c r="V18" s="61">
        <f>SUM(Displacement!BR20:BX20)</f>
        <v>0</v>
      </c>
      <c r="W18" s="61">
        <v>0</v>
      </c>
      <c r="X18" s="61">
        <f>SUM(Displacement!BG20:BO20)</f>
        <v>145.40983806508348</v>
      </c>
      <c r="Y18" s="61">
        <f>SUM(Displacement!BB20:BF20)</f>
        <v>6.3951489627368794</v>
      </c>
      <c r="Z18" s="61">
        <v>0</v>
      </c>
      <c r="AA18" s="61">
        <v>0</v>
      </c>
    </row>
    <row r="19" spans="2:27" x14ac:dyDescent="0.3">
      <c r="B19" s="63">
        <v>2024</v>
      </c>
      <c r="C19" s="69" t="s">
        <v>58</v>
      </c>
      <c r="D19" s="69">
        <v>0</v>
      </c>
      <c r="E19" s="69">
        <v>0</v>
      </c>
      <c r="F19" s="69">
        <v>0</v>
      </c>
      <c r="G19" s="69">
        <v>0</v>
      </c>
      <c r="H19" s="64">
        <f t="shared" si="3"/>
        <v>0</v>
      </c>
      <c r="J19" t="str">
        <f t="shared" si="4"/>
        <v>Summer</v>
      </c>
      <c r="M19" s="58">
        <f t="shared" si="2"/>
        <v>2033</v>
      </c>
      <c r="N19" s="61">
        <v>401.71000000000004</v>
      </c>
      <c r="O19" s="61">
        <v>550</v>
      </c>
      <c r="P19" s="61">
        <v>3160</v>
      </c>
      <c r="Q19" s="61">
        <v>1844.2159999999999</v>
      </c>
      <c r="R19" s="61"/>
      <c r="S19" s="61">
        <v>0</v>
      </c>
      <c r="T19" s="61">
        <v>0</v>
      </c>
      <c r="U19" s="61"/>
      <c r="V19" s="61">
        <f>SUM(Displacement!BR21:BX21)</f>
        <v>0</v>
      </c>
      <c r="W19" s="61">
        <v>0</v>
      </c>
      <c r="X19" s="61">
        <f>SUM(Displacement!BG21:BO21)</f>
        <v>145.40983806508348</v>
      </c>
      <c r="Y19" s="61">
        <f>SUM(Displacement!BB21:BF21)</f>
        <v>6.3951489627368794</v>
      </c>
      <c r="Z19" s="61">
        <v>0</v>
      </c>
      <c r="AA19" s="61">
        <v>0</v>
      </c>
    </row>
    <row r="20" spans="2:27" x14ac:dyDescent="0.3">
      <c r="B20" s="65">
        <v>2024</v>
      </c>
      <c r="C20" s="70" t="s">
        <v>57</v>
      </c>
      <c r="D20" s="70">
        <v>0</v>
      </c>
      <c r="E20" s="70">
        <v>0</v>
      </c>
      <c r="F20" s="70">
        <v>0</v>
      </c>
      <c r="G20" s="70">
        <v>0</v>
      </c>
      <c r="H20" s="66">
        <f t="shared" si="3"/>
        <v>0</v>
      </c>
      <c r="J20" t="str">
        <f t="shared" si="4"/>
        <v>Summer</v>
      </c>
      <c r="M20" s="58">
        <f t="shared" si="2"/>
        <v>2034</v>
      </c>
      <c r="N20" s="61">
        <v>401.71000000000004</v>
      </c>
      <c r="O20" s="61">
        <v>550</v>
      </c>
      <c r="P20" s="61">
        <v>3160</v>
      </c>
      <c r="Q20" s="61">
        <v>1844.2159999999999</v>
      </c>
      <c r="R20" s="61"/>
      <c r="S20" s="61">
        <v>0</v>
      </c>
      <c r="T20" s="61">
        <v>0</v>
      </c>
      <c r="U20" s="61"/>
      <c r="V20" s="61">
        <f>SUM(Displacement!BR22:BX22)</f>
        <v>0</v>
      </c>
      <c r="W20" s="61">
        <v>0</v>
      </c>
      <c r="X20" s="61">
        <f>SUM(Displacement!BG22:BO22)</f>
        <v>145.40983806508348</v>
      </c>
      <c r="Y20" s="61">
        <f>SUM(Displacement!BB22:BF22)</f>
        <v>6.3951489627368794</v>
      </c>
      <c r="Z20" s="61">
        <v>0</v>
      </c>
      <c r="AA20" s="61">
        <v>0</v>
      </c>
    </row>
    <row r="21" spans="2:27" x14ac:dyDescent="0.3">
      <c r="B21" s="65">
        <v>2024</v>
      </c>
      <c r="C21" s="70" t="s">
        <v>61</v>
      </c>
      <c r="D21" s="70">
        <v>7.5</v>
      </c>
      <c r="E21" s="70">
        <v>0</v>
      </c>
      <c r="F21" s="70">
        <v>0</v>
      </c>
      <c r="G21" s="70">
        <v>0</v>
      </c>
      <c r="H21" s="66">
        <f t="shared" si="3"/>
        <v>7.5</v>
      </c>
      <c r="J21" t="str">
        <f t="shared" si="4"/>
        <v>Summer</v>
      </c>
      <c r="M21" s="58">
        <f t="shared" si="2"/>
        <v>2035</v>
      </c>
      <c r="N21" s="61">
        <v>401.71000000000004</v>
      </c>
      <c r="O21" s="61">
        <v>550</v>
      </c>
      <c r="P21" s="61">
        <v>3160</v>
      </c>
      <c r="Q21" s="61">
        <v>1844.2159999999999</v>
      </c>
      <c r="R21" s="61"/>
      <c r="S21" s="61">
        <v>0</v>
      </c>
      <c r="T21" s="61">
        <v>0</v>
      </c>
      <c r="U21" s="61"/>
      <c r="V21" s="61">
        <f>SUM(Displacement!BR23:BX23)</f>
        <v>0</v>
      </c>
      <c r="W21" s="61">
        <v>0</v>
      </c>
      <c r="X21" s="61">
        <f>SUM(Displacement!BG23:BO23)</f>
        <v>145.40983806508348</v>
      </c>
      <c r="Y21" s="61">
        <f>SUM(Displacement!BB23:BF23)</f>
        <v>6.3951489627368794</v>
      </c>
      <c r="Z21" s="61">
        <v>0</v>
      </c>
      <c r="AA21" s="61">
        <v>0</v>
      </c>
    </row>
    <row r="22" spans="2:27" x14ac:dyDescent="0.3">
      <c r="B22" s="65">
        <v>2024</v>
      </c>
      <c r="C22" s="70" t="s">
        <v>60</v>
      </c>
      <c r="D22" s="70">
        <v>0</v>
      </c>
      <c r="E22" s="70">
        <v>0</v>
      </c>
      <c r="F22" s="70">
        <v>0</v>
      </c>
      <c r="G22" s="70">
        <v>0</v>
      </c>
      <c r="H22" s="66">
        <f t="shared" si="3"/>
        <v>0</v>
      </c>
      <c r="J22" t="str">
        <f t="shared" si="4"/>
        <v>Winter</v>
      </c>
      <c r="M22" s="58">
        <f t="shared" si="2"/>
        <v>2036</v>
      </c>
      <c r="N22" s="61">
        <v>401.71000000000004</v>
      </c>
      <c r="O22" s="61">
        <v>550</v>
      </c>
      <c r="P22" s="61">
        <v>3160</v>
      </c>
      <c r="Q22" s="61">
        <v>1844.2159999999999</v>
      </c>
      <c r="R22" s="61"/>
      <c r="S22" s="61">
        <v>0</v>
      </c>
      <c r="T22" s="61">
        <v>0</v>
      </c>
      <c r="U22" s="61"/>
      <c r="V22" s="61">
        <f>SUM(Displacement!BR24:BX24)</f>
        <v>0</v>
      </c>
      <c r="W22" s="61">
        <v>0</v>
      </c>
      <c r="X22" s="61">
        <f>SUM(Displacement!BG24:BO24)</f>
        <v>145.40983806508348</v>
      </c>
      <c r="Y22" s="61">
        <f>SUM(Displacement!BB24:BF24)</f>
        <v>6.3951489627368794</v>
      </c>
      <c r="Z22" s="61">
        <v>0</v>
      </c>
      <c r="AA22" s="61">
        <v>0</v>
      </c>
    </row>
    <row r="23" spans="2:27" x14ac:dyDescent="0.3">
      <c r="B23" s="65">
        <v>2024</v>
      </c>
      <c r="C23" s="70" t="s">
        <v>59</v>
      </c>
      <c r="D23" s="70">
        <v>0</v>
      </c>
      <c r="E23" s="70">
        <v>0</v>
      </c>
      <c r="F23" s="70">
        <v>0</v>
      </c>
      <c r="G23" s="70">
        <v>0</v>
      </c>
      <c r="H23" s="66">
        <f t="shared" si="3"/>
        <v>0</v>
      </c>
      <c r="J23" t="str">
        <f t="shared" si="4"/>
        <v>Winter</v>
      </c>
      <c r="M23" s="58">
        <f t="shared" si="2"/>
        <v>2037</v>
      </c>
      <c r="N23" s="61">
        <v>401.71000000000004</v>
      </c>
      <c r="O23" s="61">
        <v>1200</v>
      </c>
      <c r="P23" s="61">
        <v>4169</v>
      </c>
      <c r="Q23" s="61">
        <v>1844.2159999999999</v>
      </c>
      <c r="R23" s="61"/>
      <c r="S23" s="61">
        <v>0</v>
      </c>
      <c r="T23" s="61">
        <v>0</v>
      </c>
      <c r="U23" s="61"/>
      <c r="V23" s="61">
        <f>SUM(Displacement!BR25:BX25)</f>
        <v>0</v>
      </c>
      <c r="W23" s="61">
        <v>0</v>
      </c>
      <c r="X23" s="61">
        <f>SUM(Displacement!BG25:BO25)</f>
        <v>145.40983806508348</v>
      </c>
      <c r="Y23" s="61">
        <f>SUM(Displacement!BB25:BF25)</f>
        <v>6.3951489627368794</v>
      </c>
      <c r="Z23" s="61">
        <v>0</v>
      </c>
      <c r="AA23" s="61">
        <v>0</v>
      </c>
    </row>
    <row r="24" spans="2:27" x14ac:dyDescent="0.3">
      <c r="B24" s="67">
        <v>2024</v>
      </c>
      <c r="C24" s="71" t="s">
        <v>62</v>
      </c>
      <c r="D24" s="71">
        <v>0</v>
      </c>
      <c r="E24" s="71">
        <v>0</v>
      </c>
      <c r="F24" s="71">
        <v>0</v>
      </c>
      <c r="G24" s="71">
        <v>0</v>
      </c>
      <c r="H24" s="68">
        <f t="shared" si="3"/>
        <v>0</v>
      </c>
      <c r="J24" t="str">
        <f t="shared" si="4"/>
        <v>Winter</v>
      </c>
      <c r="M24" s="58">
        <f t="shared" si="2"/>
        <v>2038</v>
      </c>
      <c r="N24" s="61">
        <v>2020.04</v>
      </c>
      <c r="O24" s="61">
        <v>1200</v>
      </c>
      <c r="P24" s="61">
        <v>4169</v>
      </c>
      <c r="Q24" s="61">
        <v>1844.2159999999999</v>
      </c>
      <c r="R24" s="61"/>
      <c r="S24" s="61">
        <v>0</v>
      </c>
      <c r="T24" s="61">
        <v>279.81714751396555</v>
      </c>
      <c r="U24" s="61"/>
      <c r="V24" s="61">
        <f>SUM(Displacement!BR26:BX26)</f>
        <v>0</v>
      </c>
      <c r="W24" s="61">
        <v>0</v>
      </c>
      <c r="X24" s="61">
        <f>SUM(Displacement!BG26:BO26)</f>
        <v>145.40983806508348</v>
      </c>
      <c r="Y24" s="61">
        <f>SUM(Displacement!BB26:BF26)</f>
        <v>6.3951489627368794</v>
      </c>
      <c r="Z24" s="61">
        <v>0</v>
      </c>
      <c r="AA24" s="61">
        <v>0</v>
      </c>
    </row>
    <row r="25" spans="2:27" x14ac:dyDescent="0.3">
      <c r="B25" s="63">
        <v>2025</v>
      </c>
      <c r="C25" s="69" t="s">
        <v>58</v>
      </c>
      <c r="D25" s="69">
        <v>0</v>
      </c>
      <c r="E25" s="69">
        <v>0</v>
      </c>
      <c r="F25" s="69">
        <v>0</v>
      </c>
      <c r="G25" s="69">
        <v>0</v>
      </c>
      <c r="H25" s="64">
        <f t="shared" si="3"/>
        <v>0</v>
      </c>
      <c r="J25" t="str">
        <f t="shared" si="4"/>
        <v>Summer</v>
      </c>
      <c r="M25" s="58">
        <f t="shared" si="2"/>
        <v>2039</v>
      </c>
      <c r="N25" s="61">
        <v>2020.04</v>
      </c>
      <c r="O25" s="61">
        <v>1200</v>
      </c>
      <c r="P25" s="61">
        <v>4169</v>
      </c>
      <c r="Q25" s="61">
        <v>1844.2159999999999</v>
      </c>
      <c r="R25" s="61"/>
      <c r="S25" s="61">
        <v>0</v>
      </c>
      <c r="T25" s="61">
        <v>29.526033627669577</v>
      </c>
      <c r="U25" s="61"/>
      <c r="V25" s="61">
        <f>SUM(Displacement!BR27:BX27)</f>
        <v>0</v>
      </c>
      <c r="W25" s="61">
        <v>0</v>
      </c>
      <c r="X25" s="61">
        <f>SUM(Displacement!BG27:BO27)</f>
        <v>145.40983806508348</v>
      </c>
      <c r="Y25" s="61">
        <f>SUM(Displacement!BB27:BF27)</f>
        <v>6.3951489627368794</v>
      </c>
      <c r="Z25" s="61">
        <v>0</v>
      </c>
      <c r="AA25" s="61">
        <v>0</v>
      </c>
    </row>
    <row r="26" spans="2:27" x14ac:dyDescent="0.3">
      <c r="B26" s="65">
        <v>2025</v>
      </c>
      <c r="C26" s="70" t="s">
        <v>60</v>
      </c>
      <c r="D26" s="70">
        <v>0</v>
      </c>
      <c r="E26" s="70">
        <v>0</v>
      </c>
      <c r="F26" s="70">
        <v>0</v>
      </c>
      <c r="G26" s="70">
        <v>0</v>
      </c>
      <c r="H26" s="66">
        <f t="shared" si="3"/>
        <v>0</v>
      </c>
      <c r="J26" t="str">
        <f t="shared" si="4"/>
        <v>Winter</v>
      </c>
      <c r="M26" s="58">
        <f t="shared" si="2"/>
        <v>2040</v>
      </c>
      <c r="N26" s="61">
        <v>2226.15</v>
      </c>
      <c r="O26" s="61">
        <v>1200</v>
      </c>
      <c r="P26" s="61">
        <v>4324</v>
      </c>
      <c r="Q26" s="61">
        <v>1904.2159999999999</v>
      </c>
      <c r="R26" s="61"/>
      <c r="S26" s="61">
        <v>0</v>
      </c>
      <c r="T26" s="61">
        <v>210.1122583219456</v>
      </c>
      <c r="U26" s="61"/>
      <c r="V26" s="61">
        <f>SUM(Displacement!BR28:BX28)</f>
        <v>0</v>
      </c>
      <c r="W26" s="61">
        <v>0</v>
      </c>
      <c r="X26" s="61">
        <f>SUM(Displacement!BG28:BO28)</f>
        <v>145.40983806508348</v>
      </c>
      <c r="Y26" s="61">
        <f>SUM(Displacement!BB28:BF28)</f>
        <v>6.3951489627368794</v>
      </c>
      <c r="Z26" s="61">
        <v>0</v>
      </c>
      <c r="AA26" s="61">
        <v>0</v>
      </c>
    </row>
    <row r="27" spans="2:27" x14ac:dyDescent="0.3">
      <c r="B27" s="65">
        <v>2025</v>
      </c>
      <c r="C27" s="70" t="s">
        <v>57</v>
      </c>
      <c r="D27" s="70">
        <v>0</v>
      </c>
      <c r="E27" s="70">
        <v>0</v>
      </c>
      <c r="F27" s="70">
        <v>0</v>
      </c>
      <c r="G27" s="70">
        <v>0</v>
      </c>
      <c r="H27" s="66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59">
        <f t="shared" si="2"/>
        <v>2041</v>
      </c>
      <c r="N27" s="62">
        <v>2226.15</v>
      </c>
      <c r="O27" s="62">
        <v>1200</v>
      </c>
      <c r="P27" s="62">
        <v>4324</v>
      </c>
      <c r="Q27" s="62">
        <v>1904.2159999999999</v>
      </c>
      <c r="R27" s="62"/>
      <c r="S27" s="62">
        <v>0</v>
      </c>
      <c r="T27" s="62">
        <v>0</v>
      </c>
      <c r="U27" s="62"/>
      <c r="V27" s="62">
        <f>SUM(Displacement!BR29:BX29)</f>
        <v>0</v>
      </c>
      <c r="W27" s="62">
        <v>0</v>
      </c>
      <c r="X27" s="62">
        <f>SUM(Displacement!BG29:BO29)</f>
        <v>145.40983806508348</v>
      </c>
      <c r="Y27" s="62">
        <f>SUM(Displacement!BB29:BF29)</f>
        <v>6.3951489627368794</v>
      </c>
      <c r="Z27" s="62">
        <v>0</v>
      </c>
      <c r="AA27" s="62">
        <v>0</v>
      </c>
    </row>
    <row r="28" spans="2:27" x14ac:dyDescent="0.3">
      <c r="B28" s="65">
        <v>2025</v>
      </c>
      <c r="C28" s="70" t="s">
        <v>61</v>
      </c>
      <c r="D28" s="70">
        <v>0</v>
      </c>
      <c r="E28" s="70">
        <v>0</v>
      </c>
      <c r="F28" s="70">
        <v>0</v>
      </c>
      <c r="G28" s="70">
        <v>0</v>
      </c>
      <c r="H28" s="66">
        <f t="shared" ref="H28:H36" si="5">D28-IF(J28="Summer",E28,IF(J28="Flat",G28,F28))</f>
        <v>0</v>
      </c>
      <c r="J28" t="str">
        <f t="shared" ref="J28:J36" si="6">IF(ISNUMBER(FIND("_W",C28)),"Winter",IF(OR(ISNUMBER(FIND("_COBFL",C28)),ISNUMBER(FIND("_MDCFL",C28))),"Flat","Summer"))</f>
        <v>Summer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  <c r="Z28" s="48"/>
      <c r="AA28" s="48"/>
    </row>
    <row r="29" spans="2:27" x14ac:dyDescent="0.3">
      <c r="B29" s="65">
        <v>2025</v>
      </c>
      <c r="C29" s="70" t="s">
        <v>59</v>
      </c>
      <c r="D29" s="70">
        <v>0</v>
      </c>
      <c r="E29" s="70">
        <v>0</v>
      </c>
      <c r="F29" s="70">
        <v>0</v>
      </c>
      <c r="G29" s="70">
        <v>0</v>
      </c>
      <c r="H29" s="66">
        <f t="shared" si="5"/>
        <v>0</v>
      </c>
      <c r="J29" t="str">
        <f t="shared" si="6"/>
        <v>Winter</v>
      </c>
      <c r="M29" s="46"/>
      <c r="N29" s="47"/>
      <c r="O29" s="47"/>
      <c r="P29" s="47"/>
      <c r="Q29" s="47"/>
      <c r="R29" s="47"/>
      <c r="S29" s="47"/>
      <c r="T29" s="47"/>
      <c r="U29" s="47"/>
      <c r="V29" s="48"/>
      <c r="W29" s="48"/>
      <c r="X29" s="48"/>
      <c r="Y29" s="48"/>
      <c r="Z29" s="48"/>
      <c r="AA29" s="48"/>
    </row>
    <row r="30" spans="2:27" x14ac:dyDescent="0.3">
      <c r="B30" s="67">
        <v>2025</v>
      </c>
      <c r="C30" s="71" t="s">
        <v>62</v>
      </c>
      <c r="D30" s="71">
        <v>0</v>
      </c>
      <c r="E30" s="71">
        <v>0</v>
      </c>
      <c r="F30" s="71">
        <v>0</v>
      </c>
      <c r="G30" s="71">
        <v>0</v>
      </c>
      <c r="H30" s="68">
        <f t="shared" si="5"/>
        <v>0</v>
      </c>
      <c r="J30" t="str">
        <f t="shared" si="6"/>
        <v>Winter</v>
      </c>
    </row>
    <row r="31" spans="2:27" x14ac:dyDescent="0.3">
      <c r="B31" s="63">
        <v>2026</v>
      </c>
      <c r="C31" s="69" t="s">
        <v>60</v>
      </c>
      <c r="D31" s="69">
        <v>0</v>
      </c>
      <c r="E31" s="69">
        <v>0</v>
      </c>
      <c r="F31" s="69">
        <v>0</v>
      </c>
      <c r="G31" s="69">
        <v>0</v>
      </c>
      <c r="H31" s="64">
        <f t="shared" si="5"/>
        <v>0</v>
      </c>
      <c r="J31" t="str">
        <f t="shared" si="6"/>
        <v>Winter</v>
      </c>
    </row>
    <row r="32" spans="2:27" x14ac:dyDescent="0.3">
      <c r="B32" s="65">
        <v>2026</v>
      </c>
      <c r="C32" s="70" t="s">
        <v>59</v>
      </c>
      <c r="D32" s="70">
        <v>0</v>
      </c>
      <c r="E32" s="70">
        <v>0</v>
      </c>
      <c r="F32" s="70">
        <v>0</v>
      </c>
      <c r="G32" s="70">
        <v>0</v>
      </c>
      <c r="H32" s="66">
        <f t="shared" si="5"/>
        <v>0</v>
      </c>
      <c r="J32" t="str">
        <f t="shared" si="6"/>
        <v>Winter</v>
      </c>
    </row>
    <row r="33" spans="2:10" x14ac:dyDescent="0.3">
      <c r="B33" s="65">
        <v>2026</v>
      </c>
      <c r="C33" s="70" t="s">
        <v>62</v>
      </c>
      <c r="D33" s="70">
        <v>0</v>
      </c>
      <c r="E33" s="70">
        <v>0</v>
      </c>
      <c r="F33" s="70">
        <v>0</v>
      </c>
      <c r="G33" s="70">
        <v>0</v>
      </c>
      <c r="H33" s="66">
        <f t="shared" si="5"/>
        <v>0</v>
      </c>
      <c r="J33" t="str">
        <f t="shared" si="6"/>
        <v>Winter</v>
      </c>
    </row>
    <row r="34" spans="2:10" x14ac:dyDescent="0.3">
      <c r="B34" s="65">
        <v>2026</v>
      </c>
      <c r="C34" s="70" t="s">
        <v>58</v>
      </c>
      <c r="D34" s="70">
        <v>0</v>
      </c>
      <c r="E34" s="70">
        <v>0</v>
      </c>
      <c r="F34" s="70">
        <v>0</v>
      </c>
      <c r="G34" s="70">
        <v>0</v>
      </c>
      <c r="H34" s="66">
        <f t="shared" si="5"/>
        <v>0</v>
      </c>
      <c r="J34" t="str">
        <f t="shared" si="6"/>
        <v>Summer</v>
      </c>
    </row>
    <row r="35" spans="2:10" x14ac:dyDescent="0.3">
      <c r="B35" s="65">
        <v>2026</v>
      </c>
      <c r="C35" s="70" t="s">
        <v>57</v>
      </c>
      <c r="D35" s="70">
        <v>0</v>
      </c>
      <c r="E35" s="70">
        <v>0</v>
      </c>
      <c r="F35" s="70">
        <v>0</v>
      </c>
      <c r="G35" s="70">
        <v>0</v>
      </c>
      <c r="H35" s="66">
        <f t="shared" si="5"/>
        <v>0</v>
      </c>
      <c r="J35" t="str">
        <f t="shared" si="6"/>
        <v>Summer</v>
      </c>
    </row>
    <row r="36" spans="2:10" x14ac:dyDescent="0.3">
      <c r="B36" s="67">
        <v>2026</v>
      </c>
      <c r="C36" s="71" t="s">
        <v>61</v>
      </c>
      <c r="D36" s="71">
        <v>0</v>
      </c>
      <c r="E36" s="71">
        <v>0</v>
      </c>
      <c r="F36" s="71">
        <v>0</v>
      </c>
      <c r="G36" s="71">
        <v>0</v>
      </c>
      <c r="H36" s="68">
        <f t="shared" si="5"/>
        <v>0</v>
      </c>
      <c r="J36" t="str">
        <f t="shared" si="6"/>
        <v>Summer</v>
      </c>
    </row>
    <row r="37" spans="2:10" x14ac:dyDescent="0.3">
      <c r="B37" s="63">
        <v>2027</v>
      </c>
      <c r="C37" s="69" t="s">
        <v>60</v>
      </c>
      <c r="D37" s="69">
        <v>0</v>
      </c>
      <c r="E37" s="69">
        <v>0</v>
      </c>
      <c r="F37" s="69">
        <v>0</v>
      </c>
      <c r="G37" s="69">
        <v>0</v>
      </c>
      <c r="H37" s="64">
        <f>D37-IF(J37="Summer",E37,IF(J37="Flat",G37,F37))</f>
        <v>0</v>
      </c>
      <c r="J37" t="str">
        <f>IF(ISNUMBER(FIND("_W",C37)),"Winter",IF(OR(ISNUMBER(FIND("_COBFL",C37)),ISNUMBER(FIND("_MDCFL",C37))),"Flat","Summer"))</f>
        <v>Winter</v>
      </c>
    </row>
    <row r="38" spans="2:10" x14ac:dyDescent="0.3">
      <c r="B38" s="65">
        <v>2027</v>
      </c>
      <c r="C38" s="70" t="s">
        <v>59</v>
      </c>
      <c r="D38" s="70">
        <v>0</v>
      </c>
      <c r="E38" s="70">
        <v>0</v>
      </c>
      <c r="F38" s="70">
        <v>0</v>
      </c>
      <c r="G38" s="70">
        <v>0</v>
      </c>
      <c r="H38" s="66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Winter</v>
      </c>
    </row>
    <row r="39" spans="2:10" x14ac:dyDescent="0.3">
      <c r="B39" s="65">
        <v>2027</v>
      </c>
      <c r="C39" s="70" t="s">
        <v>62</v>
      </c>
      <c r="D39" s="70">
        <v>0</v>
      </c>
      <c r="E39" s="70">
        <v>0</v>
      </c>
      <c r="F39" s="70">
        <v>0</v>
      </c>
      <c r="G39" s="70">
        <v>0</v>
      </c>
      <c r="H39" s="66">
        <f t="shared" si="7"/>
        <v>0</v>
      </c>
      <c r="J39" t="str">
        <f t="shared" si="8"/>
        <v>Winter</v>
      </c>
    </row>
    <row r="40" spans="2:10" x14ac:dyDescent="0.3">
      <c r="B40" s="65">
        <v>2027</v>
      </c>
      <c r="C40" s="70" t="s">
        <v>58</v>
      </c>
      <c r="D40" s="70">
        <v>0</v>
      </c>
      <c r="E40" s="70">
        <v>0</v>
      </c>
      <c r="F40" s="70">
        <v>0</v>
      </c>
      <c r="G40" s="70">
        <v>0</v>
      </c>
      <c r="H40" s="66">
        <f t="shared" si="7"/>
        <v>0</v>
      </c>
      <c r="J40" t="str">
        <f t="shared" si="8"/>
        <v>Summer</v>
      </c>
    </row>
    <row r="41" spans="2:10" x14ac:dyDescent="0.3">
      <c r="B41" s="65">
        <v>2027</v>
      </c>
      <c r="C41" s="70" t="s">
        <v>57</v>
      </c>
      <c r="D41" s="70">
        <v>0</v>
      </c>
      <c r="E41" s="70">
        <v>0</v>
      </c>
      <c r="F41" s="70">
        <v>0</v>
      </c>
      <c r="G41" s="70">
        <v>0</v>
      </c>
      <c r="H41" s="66">
        <f t="shared" si="7"/>
        <v>0</v>
      </c>
      <c r="J41" t="str">
        <f t="shared" si="8"/>
        <v>Summer</v>
      </c>
    </row>
    <row r="42" spans="2:10" x14ac:dyDescent="0.3">
      <c r="B42" s="67">
        <v>2027</v>
      </c>
      <c r="C42" s="71" t="s">
        <v>61</v>
      </c>
      <c r="D42" s="71">
        <v>0</v>
      </c>
      <c r="E42" s="71">
        <v>0</v>
      </c>
      <c r="F42" s="71">
        <v>0</v>
      </c>
      <c r="G42" s="71">
        <v>0</v>
      </c>
      <c r="H42" s="68">
        <f t="shared" si="7"/>
        <v>0</v>
      </c>
      <c r="J42" t="str">
        <f t="shared" si="8"/>
        <v>Summer</v>
      </c>
    </row>
    <row r="43" spans="2:10" x14ac:dyDescent="0.3">
      <c r="B43" s="63">
        <v>2028</v>
      </c>
      <c r="C43" s="69" t="s">
        <v>60</v>
      </c>
      <c r="D43" s="69">
        <v>0</v>
      </c>
      <c r="E43" s="69">
        <v>0</v>
      </c>
      <c r="F43" s="69">
        <v>0</v>
      </c>
      <c r="G43" s="69">
        <v>0</v>
      </c>
      <c r="H43" s="64">
        <f t="shared" si="7"/>
        <v>0</v>
      </c>
      <c r="J43" t="str">
        <f t="shared" si="8"/>
        <v>Winter</v>
      </c>
    </row>
    <row r="44" spans="2:10" x14ac:dyDescent="0.3">
      <c r="B44" s="65">
        <v>2028</v>
      </c>
      <c r="C44" s="70" t="s">
        <v>59</v>
      </c>
      <c r="D44" s="70">
        <v>0</v>
      </c>
      <c r="E44" s="70">
        <v>0</v>
      </c>
      <c r="F44" s="70">
        <v>0</v>
      </c>
      <c r="G44" s="70">
        <v>0</v>
      </c>
      <c r="H44" s="66">
        <f t="shared" si="7"/>
        <v>0</v>
      </c>
      <c r="J44" t="str">
        <f t="shared" si="8"/>
        <v>Winter</v>
      </c>
    </row>
    <row r="45" spans="2:10" x14ac:dyDescent="0.3">
      <c r="B45" s="65">
        <v>2028</v>
      </c>
      <c r="C45" s="70" t="s">
        <v>62</v>
      </c>
      <c r="D45" s="70">
        <v>0</v>
      </c>
      <c r="E45" s="70">
        <v>0</v>
      </c>
      <c r="F45" s="70">
        <v>0</v>
      </c>
      <c r="G45" s="70">
        <v>0</v>
      </c>
      <c r="H45" s="66">
        <f t="shared" si="7"/>
        <v>0</v>
      </c>
      <c r="J45" t="str">
        <f t="shared" si="8"/>
        <v>Winter</v>
      </c>
    </row>
    <row r="46" spans="2:10" x14ac:dyDescent="0.3">
      <c r="B46" s="65">
        <v>2028</v>
      </c>
      <c r="C46" s="70" t="s">
        <v>58</v>
      </c>
      <c r="D46" s="70">
        <v>0</v>
      </c>
      <c r="E46" s="70">
        <v>0</v>
      </c>
      <c r="F46" s="70">
        <v>0</v>
      </c>
      <c r="G46" s="70">
        <v>0</v>
      </c>
      <c r="H46" s="66">
        <f t="shared" si="7"/>
        <v>0</v>
      </c>
      <c r="J46" t="str">
        <f t="shared" si="8"/>
        <v>Summer</v>
      </c>
    </row>
    <row r="47" spans="2:10" x14ac:dyDescent="0.3">
      <c r="B47" s="65">
        <v>2028</v>
      </c>
      <c r="C47" s="70" t="s">
        <v>57</v>
      </c>
      <c r="D47" s="70">
        <v>0</v>
      </c>
      <c r="E47" s="70">
        <v>0</v>
      </c>
      <c r="F47" s="70">
        <v>0</v>
      </c>
      <c r="G47" s="70">
        <v>0</v>
      </c>
      <c r="H47" s="66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3">
      <c r="B48" s="67">
        <v>2028</v>
      </c>
      <c r="C48" s="71" t="s">
        <v>61</v>
      </c>
      <c r="D48" s="71">
        <v>0</v>
      </c>
      <c r="E48" s="71">
        <v>0</v>
      </c>
      <c r="F48" s="71">
        <v>0</v>
      </c>
      <c r="G48" s="71">
        <v>0</v>
      </c>
      <c r="H48" s="68">
        <f t="shared" ref="H48:H56" si="9">D48-IF(J48="Summer",E48,IF(J48="Flat",G48,F48))</f>
        <v>0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3">
      <c r="B49" s="63">
        <v>2029</v>
      </c>
      <c r="C49" s="69" t="s">
        <v>60</v>
      </c>
      <c r="D49" s="69">
        <v>0</v>
      </c>
      <c r="E49" s="69">
        <v>0</v>
      </c>
      <c r="F49" s="69">
        <v>0</v>
      </c>
      <c r="G49" s="69">
        <v>0</v>
      </c>
      <c r="H49" s="64">
        <f t="shared" si="9"/>
        <v>0</v>
      </c>
      <c r="J49" t="str">
        <f t="shared" si="10"/>
        <v>Winter</v>
      </c>
    </row>
    <row r="50" spans="2:10" x14ac:dyDescent="0.3">
      <c r="B50" s="65">
        <v>2029</v>
      </c>
      <c r="C50" s="70" t="s">
        <v>59</v>
      </c>
      <c r="D50" s="70">
        <v>0</v>
      </c>
      <c r="E50" s="70">
        <v>0</v>
      </c>
      <c r="F50" s="70">
        <v>0</v>
      </c>
      <c r="G50" s="70">
        <v>0</v>
      </c>
      <c r="H50" s="66">
        <f t="shared" si="9"/>
        <v>0</v>
      </c>
      <c r="J50" t="str">
        <f t="shared" si="10"/>
        <v>Winter</v>
      </c>
    </row>
    <row r="51" spans="2:10" x14ac:dyDescent="0.3">
      <c r="B51" s="65">
        <v>2029</v>
      </c>
      <c r="C51" s="70" t="s">
        <v>62</v>
      </c>
      <c r="D51" s="70">
        <v>0</v>
      </c>
      <c r="E51" s="70">
        <v>0</v>
      </c>
      <c r="F51" s="70">
        <v>0</v>
      </c>
      <c r="G51" s="70">
        <v>0</v>
      </c>
      <c r="H51" s="66">
        <f t="shared" si="9"/>
        <v>0</v>
      </c>
      <c r="J51" t="str">
        <f t="shared" si="10"/>
        <v>Winter</v>
      </c>
    </row>
    <row r="52" spans="2:10" x14ac:dyDescent="0.3">
      <c r="B52" s="65">
        <v>2029</v>
      </c>
      <c r="C52" s="70" t="s">
        <v>58</v>
      </c>
      <c r="D52" s="70">
        <v>0</v>
      </c>
      <c r="E52" s="70">
        <v>0</v>
      </c>
      <c r="F52" s="70">
        <v>0</v>
      </c>
      <c r="G52" s="70">
        <v>0</v>
      </c>
      <c r="H52" s="66">
        <f t="shared" si="9"/>
        <v>0</v>
      </c>
      <c r="J52" t="str">
        <f t="shared" si="10"/>
        <v>Summer</v>
      </c>
    </row>
    <row r="53" spans="2:10" x14ac:dyDescent="0.3">
      <c r="B53" s="65">
        <v>2029</v>
      </c>
      <c r="C53" s="70" t="s">
        <v>57</v>
      </c>
      <c r="D53" s="70">
        <v>0</v>
      </c>
      <c r="E53" s="70">
        <v>0</v>
      </c>
      <c r="F53" s="70">
        <v>0</v>
      </c>
      <c r="G53" s="70">
        <v>0</v>
      </c>
      <c r="H53" s="66">
        <f t="shared" si="9"/>
        <v>0</v>
      </c>
      <c r="J53" t="str">
        <f t="shared" si="10"/>
        <v>Summer</v>
      </c>
    </row>
    <row r="54" spans="2:10" x14ac:dyDescent="0.3">
      <c r="B54" s="67">
        <v>2029</v>
      </c>
      <c r="C54" s="71" t="s">
        <v>61</v>
      </c>
      <c r="D54" s="71">
        <v>0</v>
      </c>
      <c r="E54" s="71">
        <v>0</v>
      </c>
      <c r="F54" s="71">
        <v>0</v>
      </c>
      <c r="G54" s="71">
        <v>0</v>
      </c>
      <c r="H54" s="68">
        <f t="shared" si="9"/>
        <v>0</v>
      </c>
      <c r="J54" t="str">
        <f t="shared" si="10"/>
        <v>Summer</v>
      </c>
    </row>
    <row r="55" spans="2:10" x14ac:dyDescent="0.3">
      <c r="B55" s="63">
        <v>2030</v>
      </c>
      <c r="C55" s="69" t="s">
        <v>60</v>
      </c>
      <c r="D55" s="69">
        <v>0</v>
      </c>
      <c r="E55" s="69">
        <v>0</v>
      </c>
      <c r="F55" s="69">
        <v>0</v>
      </c>
      <c r="G55" s="69">
        <v>0</v>
      </c>
      <c r="H55" s="64">
        <f t="shared" si="9"/>
        <v>0</v>
      </c>
      <c r="J55" t="str">
        <f t="shared" si="10"/>
        <v>Winter</v>
      </c>
    </row>
    <row r="56" spans="2:10" x14ac:dyDescent="0.3">
      <c r="B56" s="65">
        <v>2030</v>
      </c>
      <c r="C56" s="70" t="s">
        <v>59</v>
      </c>
      <c r="D56" s="70">
        <v>0</v>
      </c>
      <c r="E56" s="70">
        <v>0</v>
      </c>
      <c r="F56" s="70">
        <v>0</v>
      </c>
      <c r="G56" s="70">
        <v>0</v>
      </c>
      <c r="H56" s="66">
        <f t="shared" si="9"/>
        <v>0</v>
      </c>
      <c r="J56" t="str">
        <f t="shared" si="10"/>
        <v>Winter</v>
      </c>
    </row>
    <row r="57" spans="2:10" x14ac:dyDescent="0.3">
      <c r="B57" s="65">
        <v>2030</v>
      </c>
      <c r="C57" s="70" t="s">
        <v>62</v>
      </c>
      <c r="D57" s="70">
        <v>0</v>
      </c>
      <c r="E57" s="70">
        <v>0</v>
      </c>
      <c r="F57" s="70">
        <v>0</v>
      </c>
      <c r="G57" s="70">
        <v>0</v>
      </c>
      <c r="H57" s="66">
        <f>D57-IF(J57="Summer",E57,IF(J57="Flat",G57,F57))</f>
        <v>0</v>
      </c>
      <c r="J57" t="str">
        <f>IF(ISNUMBER(FIND("_W",C57)),"Winter",IF(OR(ISNUMBER(FIND("_COBFL",C57)),ISNUMBER(FIND("_MDCFL",C57))),"Flat","Summer"))</f>
        <v>Winter</v>
      </c>
    </row>
    <row r="58" spans="2:10" x14ac:dyDescent="0.3">
      <c r="B58" s="65">
        <v>2030</v>
      </c>
      <c r="C58" s="70" t="s">
        <v>58</v>
      </c>
      <c r="D58" s="70">
        <v>0</v>
      </c>
      <c r="E58" s="70">
        <v>0</v>
      </c>
      <c r="F58" s="70">
        <v>0</v>
      </c>
      <c r="G58" s="70">
        <v>0</v>
      </c>
      <c r="H58" s="66">
        <f t="shared" ref="H58:H66" si="11">D58-IF(J58="Summer",E58,IF(J58="Flat",G58,F58))</f>
        <v>0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3">
      <c r="B59" s="65">
        <v>2030</v>
      </c>
      <c r="C59" s="70" t="s">
        <v>57</v>
      </c>
      <c r="D59" s="70">
        <v>0</v>
      </c>
      <c r="E59" s="70">
        <v>0</v>
      </c>
      <c r="F59" s="70">
        <v>0</v>
      </c>
      <c r="G59" s="70">
        <v>0</v>
      </c>
      <c r="H59" s="66">
        <f t="shared" si="11"/>
        <v>0</v>
      </c>
      <c r="J59" t="str">
        <f t="shared" si="12"/>
        <v>Summer</v>
      </c>
    </row>
    <row r="60" spans="2:10" x14ac:dyDescent="0.3">
      <c r="B60" s="67">
        <v>2030</v>
      </c>
      <c r="C60" s="71" t="s">
        <v>61</v>
      </c>
      <c r="D60" s="71">
        <v>0</v>
      </c>
      <c r="E60" s="71">
        <v>0</v>
      </c>
      <c r="F60" s="71">
        <v>0</v>
      </c>
      <c r="G60" s="71">
        <v>0</v>
      </c>
      <c r="H60" s="68">
        <f t="shared" si="11"/>
        <v>0</v>
      </c>
      <c r="J60" t="str">
        <f t="shared" si="12"/>
        <v>Summer</v>
      </c>
    </row>
    <row r="61" spans="2:10" x14ac:dyDescent="0.3">
      <c r="B61" s="63">
        <v>2031</v>
      </c>
      <c r="C61" s="69" t="s">
        <v>60</v>
      </c>
      <c r="D61" s="69">
        <v>0</v>
      </c>
      <c r="E61" s="69">
        <v>0</v>
      </c>
      <c r="F61" s="69">
        <v>0</v>
      </c>
      <c r="G61" s="69">
        <v>0</v>
      </c>
      <c r="H61" s="64">
        <f t="shared" si="11"/>
        <v>0</v>
      </c>
      <c r="J61" t="str">
        <f t="shared" si="12"/>
        <v>Winter</v>
      </c>
    </row>
    <row r="62" spans="2:10" x14ac:dyDescent="0.3">
      <c r="B62" s="65">
        <v>2031</v>
      </c>
      <c r="C62" s="70" t="s">
        <v>59</v>
      </c>
      <c r="D62" s="70">
        <v>0</v>
      </c>
      <c r="E62" s="70">
        <v>0</v>
      </c>
      <c r="F62" s="70">
        <v>0</v>
      </c>
      <c r="G62" s="70">
        <v>0</v>
      </c>
      <c r="H62" s="66">
        <f t="shared" si="11"/>
        <v>0</v>
      </c>
      <c r="J62" t="str">
        <f t="shared" si="12"/>
        <v>Winter</v>
      </c>
    </row>
    <row r="63" spans="2:10" x14ac:dyDescent="0.3">
      <c r="B63" s="65">
        <v>2031</v>
      </c>
      <c r="C63" s="70" t="s">
        <v>62</v>
      </c>
      <c r="D63" s="70">
        <v>0</v>
      </c>
      <c r="E63" s="70">
        <v>0</v>
      </c>
      <c r="F63" s="70">
        <v>0</v>
      </c>
      <c r="G63" s="70">
        <v>0</v>
      </c>
      <c r="H63" s="66">
        <f t="shared" si="11"/>
        <v>0</v>
      </c>
      <c r="J63" t="str">
        <f t="shared" si="12"/>
        <v>Winter</v>
      </c>
    </row>
    <row r="64" spans="2:10" x14ac:dyDescent="0.3">
      <c r="B64" s="65">
        <v>2031</v>
      </c>
      <c r="C64" s="70" t="s">
        <v>58</v>
      </c>
      <c r="D64" s="70">
        <v>0</v>
      </c>
      <c r="E64" s="70">
        <v>0</v>
      </c>
      <c r="F64" s="70">
        <v>0</v>
      </c>
      <c r="G64" s="70">
        <v>0</v>
      </c>
      <c r="H64" s="66">
        <f t="shared" si="11"/>
        <v>0</v>
      </c>
      <c r="J64" t="str">
        <f t="shared" si="12"/>
        <v>Summer</v>
      </c>
    </row>
    <row r="65" spans="2:10" x14ac:dyDescent="0.3">
      <c r="B65" s="65">
        <v>2031</v>
      </c>
      <c r="C65" s="70" t="s">
        <v>57</v>
      </c>
      <c r="D65" s="70">
        <v>0</v>
      </c>
      <c r="E65" s="70">
        <v>0</v>
      </c>
      <c r="F65" s="70">
        <v>0</v>
      </c>
      <c r="G65" s="70">
        <v>0</v>
      </c>
      <c r="H65" s="66">
        <f t="shared" si="11"/>
        <v>0</v>
      </c>
      <c r="J65" t="str">
        <f t="shared" si="12"/>
        <v>Summer</v>
      </c>
    </row>
    <row r="66" spans="2:10" x14ac:dyDescent="0.3">
      <c r="B66" s="67">
        <v>2031</v>
      </c>
      <c r="C66" s="71" t="s">
        <v>61</v>
      </c>
      <c r="D66" s="71">
        <v>0</v>
      </c>
      <c r="E66" s="71">
        <v>0</v>
      </c>
      <c r="F66" s="71">
        <v>0</v>
      </c>
      <c r="G66" s="71">
        <v>0</v>
      </c>
      <c r="H66" s="68">
        <f t="shared" si="11"/>
        <v>0</v>
      </c>
      <c r="J66" t="str">
        <f t="shared" si="12"/>
        <v>Summer</v>
      </c>
    </row>
    <row r="67" spans="2:10" x14ac:dyDescent="0.3">
      <c r="B67" s="63">
        <v>2032</v>
      </c>
      <c r="C67" s="69" t="s">
        <v>60</v>
      </c>
      <c r="D67" s="69">
        <v>0</v>
      </c>
      <c r="E67" s="69">
        <v>0</v>
      </c>
      <c r="F67" s="69">
        <v>0</v>
      </c>
      <c r="G67" s="69">
        <v>0</v>
      </c>
      <c r="H67" s="64">
        <f>D67-IF(J67="Summer",E67,IF(J67="Flat",G67,F67))</f>
        <v>0</v>
      </c>
      <c r="J67" t="str">
        <f>IF(ISNUMBER(FIND("_W",C67)),"Winter",IF(OR(ISNUMBER(FIND("_COBFL",C67)),ISNUMBER(FIND("_MDCFL",C67))),"Flat","Summer"))</f>
        <v>Winter</v>
      </c>
    </row>
    <row r="68" spans="2:10" x14ac:dyDescent="0.3">
      <c r="B68" s="65">
        <v>2032</v>
      </c>
      <c r="C68" s="70" t="s">
        <v>59</v>
      </c>
      <c r="D68" s="70">
        <v>0</v>
      </c>
      <c r="E68" s="70">
        <v>0</v>
      </c>
      <c r="F68" s="70">
        <v>0</v>
      </c>
      <c r="G68" s="70">
        <v>0</v>
      </c>
      <c r="H68" s="66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Winter</v>
      </c>
    </row>
    <row r="69" spans="2:10" x14ac:dyDescent="0.3">
      <c r="B69" s="65">
        <v>2032</v>
      </c>
      <c r="C69" s="70" t="s">
        <v>62</v>
      </c>
      <c r="D69" s="70">
        <v>0</v>
      </c>
      <c r="E69" s="70">
        <v>0</v>
      </c>
      <c r="F69" s="70">
        <v>0</v>
      </c>
      <c r="G69" s="70">
        <v>0</v>
      </c>
      <c r="H69" s="66">
        <f t="shared" si="13"/>
        <v>0</v>
      </c>
      <c r="J69" t="str">
        <f t="shared" si="14"/>
        <v>Winter</v>
      </c>
    </row>
    <row r="70" spans="2:10" x14ac:dyDescent="0.3">
      <c r="B70" s="65">
        <v>2032</v>
      </c>
      <c r="C70" s="70" t="s">
        <v>58</v>
      </c>
      <c r="D70" s="70">
        <v>0</v>
      </c>
      <c r="E70" s="70">
        <v>0</v>
      </c>
      <c r="F70" s="70">
        <v>0</v>
      </c>
      <c r="G70" s="70">
        <v>0</v>
      </c>
      <c r="H70" s="66">
        <f t="shared" si="13"/>
        <v>0</v>
      </c>
      <c r="J70" t="str">
        <f t="shared" si="14"/>
        <v>Summer</v>
      </c>
    </row>
    <row r="71" spans="2:10" x14ac:dyDescent="0.3">
      <c r="B71" s="65">
        <v>2032</v>
      </c>
      <c r="C71" s="70" t="s">
        <v>57</v>
      </c>
      <c r="D71" s="70">
        <v>0</v>
      </c>
      <c r="E71" s="70">
        <v>0</v>
      </c>
      <c r="F71" s="70">
        <v>0</v>
      </c>
      <c r="G71" s="70">
        <v>0</v>
      </c>
      <c r="H71" s="66">
        <f t="shared" si="13"/>
        <v>0</v>
      </c>
      <c r="J71" t="str">
        <f t="shared" si="14"/>
        <v>Summer</v>
      </c>
    </row>
    <row r="72" spans="2:10" x14ac:dyDescent="0.3">
      <c r="B72" s="67">
        <v>2032</v>
      </c>
      <c r="C72" s="71" t="s">
        <v>61</v>
      </c>
      <c r="D72" s="71">
        <v>0</v>
      </c>
      <c r="E72" s="71">
        <v>0</v>
      </c>
      <c r="F72" s="71">
        <v>0</v>
      </c>
      <c r="G72" s="71">
        <v>0</v>
      </c>
      <c r="H72" s="68">
        <f t="shared" si="13"/>
        <v>0</v>
      </c>
      <c r="J72" t="str">
        <f t="shared" si="14"/>
        <v>Summer</v>
      </c>
    </row>
    <row r="73" spans="2:10" x14ac:dyDescent="0.3">
      <c r="B73" s="63">
        <v>2033</v>
      </c>
      <c r="C73" s="69" t="s">
        <v>60</v>
      </c>
      <c r="D73" s="69">
        <v>0</v>
      </c>
      <c r="E73" s="69">
        <v>0</v>
      </c>
      <c r="F73" s="69">
        <v>0</v>
      </c>
      <c r="G73" s="69">
        <v>0</v>
      </c>
      <c r="H73" s="64">
        <f t="shared" si="13"/>
        <v>0</v>
      </c>
      <c r="J73" t="str">
        <f t="shared" si="14"/>
        <v>Winter</v>
      </c>
    </row>
    <row r="74" spans="2:10" x14ac:dyDescent="0.3">
      <c r="B74" s="65">
        <v>2033</v>
      </c>
      <c r="C74" s="70" t="s">
        <v>59</v>
      </c>
      <c r="D74" s="70">
        <v>0</v>
      </c>
      <c r="E74" s="70">
        <v>0</v>
      </c>
      <c r="F74" s="70">
        <v>0</v>
      </c>
      <c r="G74" s="70">
        <v>0</v>
      </c>
      <c r="H74" s="66">
        <f t="shared" si="13"/>
        <v>0</v>
      </c>
      <c r="J74" t="str">
        <f t="shared" si="14"/>
        <v>Winter</v>
      </c>
    </row>
    <row r="75" spans="2:10" x14ac:dyDescent="0.3">
      <c r="B75" s="65">
        <v>2033</v>
      </c>
      <c r="C75" s="70" t="s">
        <v>62</v>
      </c>
      <c r="D75" s="70">
        <v>0</v>
      </c>
      <c r="E75" s="70">
        <v>0</v>
      </c>
      <c r="F75" s="70">
        <v>0</v>
      </c>
      <c r="G75" s="70">
        <v>0</v>
      </c>
      <c r="H75" s="66">
        <f t="shared" si="13"/>
        <v>0</v>
      </c>
      <c r="J75" t="str">
        <f t="shared" si="14"/>
        <v>Winter</v>
      </c>
    </row>
    <row r="76" spans="2:10" x14ac:dyDescent="0.3">
      <c r="B76" s="65">
        <v>2033</v>
      </c>
      <c r="C76" s="70" t="s">
        <v>58</v>
      </c>
      <c r="D76" s="70">
        <v>0</v>
      </c>
      <c r="E76" s="70">
        <v>0</v>
      </c>
      <c r="F76" s="70">
        <v>0</v>
      </c>
      <c r="G76" s="70">
        <v>0</v>
      </c>
      <c r="H76" s="66">
        <f t="shared" si="13"/>
        <v>0</v>
      </c>
      <c r="J76" t="str">
        <f t="shared" si="14"/>
        <v>Summer</v>
      </c>
    </row>
    <row r="77" spans="2:10" x14ac:dyDescent="0.3">
      <c r="B77" s="65">
        <v>2033</v>
      </c>
      <c r="C77" s="70" t="s">
        <v>57</v>
      </c>
      <c r="D77" s="70">
        <v>0</v>
      </c>
      <c r="E77" s="70">
        <v>0</v>
      </c>
      <c r="F77" s="70">
        <v>0</v>
      </c>
      <c r="G77" s="70">
        <v>0</v>
      </c>
      <c r="H77" s="66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3">
      <c r="B78" s="67">
        <v>2033</v>
      </c>
      <c r="C78" s="71" t="s">
        <v>61</v>
      </c>
      <c r="D78" s="71">
        <v>0</v>
      </c>
      <c r="E78" s="71">
        <v>0</v>
      </c>
      <c r="F78" s="71">
        <v>0</v>
      </c>
      <c r="G78" s="71">
        <v>0</v>
      </c>
      <c r="H78" s="68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3">
      <c r="B79" s="63">
        <v>2034</v>
      </c>
      <c r="C79" s="69" t="s">
        <v>60</v>
      </c>
      <c r="D79" s="69">
        <v>0</v>
      </c>
      <c r="E79" s="69">
        <v>0</v>
      </c>
      <c r="F79" s="69">
        <v>0</v>
      </c>
      <c r="G79" s="69">
        <v>0</v>
      </c>
      <c r="H79" s="64">
        <f t="shared" si="15"/>
        <v>0</v>
      </c>
      <c r="J79" t="str">
        <f t="shared" si="16"/>
        <v>Winter</v>
      </c>
    </row>
    <row r="80" spans="2:10" x14ac:dyDescent="0.3">
      <c r="B80" s="65">
        <v>2034</v>
      </c>
      <c r="C80" s="70" t="s">
        <v>59</v>
      </c>
      <c r="D80" s="70">
        <v>0</v>
      </c>
      <c r="E80" s="70">
        <v>0</v>
      </c>
      <c r="F80" s="70">
        <v>0</v>
      </c>
      <c r="G80" s="70">
        <v>0</v>
      </c>
      <c r="H80" s="66">
        <f t="shared" si="15"/>
        <v>0</v>
      </c>
      <c r="J80" t="str">
        <f t="shared" si="16"/>
        <v>Winter</v>
      </c>
    </row>
    <row r="81" spans="2:10" x14ac:dyDescent="0.3">
      <c r="B81" s="65">
        <v>2034</v>
      </c>
      <c r="C81" s="70" t="s">
        <v>62</v>
      </c>
      <c r="D81" s="70">
        <v>0</v>
      </c>
      <c r="E81" s="70">
        <v>0</v>
      </c>
      <c r="F81" s="70">
        <v>0</v>
      </c>
      <c r="G81" s="70">
        <v>0</v>
      </c>
      <c r="H81" s="66">
        <f t="shared" si="15"/>
        <v>0</v>
      </c>
      <c r="J81" t="str">
        <f t="shared" si="16"/>
        <v>Winter</v>
      </c>
    </row>
    <row r="82" spans="2:10" x14ac:dyDescent="0.3">
      <c r="B82" s="65">
        <v>2034</v>
      </c>
      <c r="C82" s="70" t="s">
        <v>58</v>
      </c>
      <c r="D82" s="70">
        <v>0</v>
      </c>
      <c r="E82" s="70">
        <v>0</v>
      </c>
      <c r="F82" s="70">
        <v>0</v>
      </c>
      <c r="G82" s="70">
        <v>0</v>
      </c>
      <c r="H82" s="66">
        <f t="shared" si="15"/>
        <v>0</v>
      </c>
      <c r="J82" t="str">
        <f t="shared" si="16"/>
        <v>Summer</v>
      </c>
    </row>
    <row r="83" spans="2:10" x14ac:dyDescent="0.3">
      <c r="B83" s="65">
        <v>2034</v>
      </c>
      <c r="C83" s="70" t="s">
        <v>57</v>
      </c>
      <c r="D83" s="70">
        <v>0</v>
      </c>
      <c r="E83" s="70">
        <v>0</v>
      </c>
      <c r="F83" s="70">
        <v>0</v>
      </c>
      <c r="G83" s="70">
        <v>0</v>
      </c>
      <c r="H83" s="66">
        <f t="shared" si="15"/>
        <v>0</v>
      </c>
      <c r="J83" t="str">
        <f t="shared" si="16"/>
        <v>Summer</v>
      </c>
    </row>
    <row r="84" spans="2:10" x14ac:dyDescent="0.3">
      <c r="B84" s="67">
        <v>2034</v>
      </c>
      <c r="C84" s="71" t="s">
        <v>61</v>
      </c>
      <c r="D84" s="71">
        <v>0</v>
      </c>
      <c r="E84" s="71">
        <v>0</v>
      </c>
      <c r="F84" s="71">
        <v>0</v>
      </c>
      <c r="G84" s="71">
        <v>0</v>
      </c>
      <c r="H84" s="68">
        <f t="shared" si="15"/>
        <v>0</v>
      </c>
      <c r="J84" t="str">
        <f t="shared" si="16"/>
        <v>Summer</v>
      </c>
    </row>
    <row r="85" spans="2:10" x14ac:dyDescent="0.3">
      <c r="B85" s="63">
        <v>2035</v>
      </c>
      <c r="C85" s="69" t="s">
        <v>60</v>
      </c>
      <c r="D85" s="69">
        <v>0</v>
      </c>
      <c r="E85" s="69">
        <v>0</v>
      </c>
      <c r="F85" s="69">
        <v>0</v>
      </c>
      <c r="G85" s="69">
        <v>0</v>
      </c>
      <c r="H85" s="64">
        <f t="shared" si="15"/>
        <v>0</v>
      </c>
      <c r="J85" t="str">
        <f t="shared" si="16"/>
        <v>Winter</v>
      </c>
    </row>
    <row r="86" spans="2:10" x14ac:dyDescent="0.3">
      <c r="B86" s="65">
        <v>2035</v>
      </c>
      <c r="C86" s="70" t="s">
        <v>59</v>
      </c>
      <c r="D86" s="70">
        <v>0</v>
      </c>
      <c r="E86" s="70">
        <v>0</v>
      </c>
      <c r="F86" s="70">
        <v>0</v>
      </c>
      <c r="G86" s="70">
        <v>0</v>
      </c>
      <c r="H86" s="66">
        <f t="shared" si="15"/>
        <v>0</v>
      </c>
      <c r="J86" t="str">
        <f t="shared" si="16"/>
        <v>Winter</v>
      </c>
    </row>
    <row r="87" spans="2:10" x14ac:dyDescent="0.3">
      <c r="B87" s="65">
        <v>2035</v>
      </c>
      <c r="C87" s="70" t="s">
        <v>62</v>
      </c>
      <c r="D87" s="70">
        <v>0</v>
      </c>
      <c r="E87" s="70">
        <v>0</v>
      </c>
      <c r="F87" s="70">
        <v>0</v>
      </c>
      <c r="G87" s="70">
        <v>0</v>
      </c>
      <c r="H87" s="66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3">
      <c r="B88" s="65">
        <v>2035</v>
      </c>
      <c r="C88" s="70" t="s">
        <v>58</v>
      </c>
      <c r="D88" s="70">
        <v>0</v>
      </c>
      <c r="E88" s="70">
        <v>0</v>
      </c>
      <c r="F88" s="70">
        <v>0</v>
      </c>
      <c r="G88" s="70">
        <v>0</v>
      </c>
      <c r="H88" s="66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3">
      <c r="B89" s="65">
        <v>2035</v>
      </c>
      <c r="C89" s="70" t="s">
        <v>57</v>
      </c>
      <c r="D89" s="70">
        <v>0</v>
      </c>
      <c r="E89" s="70">
        <v>0</v>
      </c>
      <c r="F89" s="70">
        <v>0</v>
      </c>
      <c r="G89" s="70">
        <v>0</v>
      </c>
      <c r="H89" s="66">
        <f t="shared" si="17"/>
        <v>0</v>
      </c>
      <c r="J89" t="str">
        <f t="shared" si="18"/>
        <v>Summer</v>
      </c>
    </row>
    <row r="90" spans="2:10" x14ac:dyDescent="0.3">
      <c r="B90" s="67">
        <v>2035</v>
      </c>
      <c r="C90" s="71" t="s">
        <v>61</v>
      </c>
      <c r="D90" s="71">
        <v>0</v>
      </c>
      <c r="E90" s="71">
        <v>0</v>
      </c>
      <c r="F90" s="71">
        <v>0</v>
      </c>
      <c r="G90" s="71">
        <v>0</v>
      </c>
      <c r="H90" s="68">
        <f t="shared" si="17"/>
        <v>0</v>
      </c>
      <c r="J90" t="str">
        <f t="shared" si="18"/>
        <v>Summer</v>
      </c>
    </row>
    <row r="91" spans="2:10" x14ac:dyDescent="0.3">
      <c r="B91" s="63">
        <v>2036</v>
      </c>
      <c r="C91" s="69" t="s">
        <v>60</v>
      </c>
      <c r="D91" s="69">
        <v>0</v>
      </c>
      <c r="E91" s="69">
        <v>0</v>
      </c>
      <c r="F91" s="69">
        <v>0</v>
      </c>
      <c r="G91" s="69">
        <v>0</v>
      </c>
      <c r="H91" s="64">
        <f t="shared" si="17"/>
        <v>0</v>
      </c>
      <c r="J91" t="str">
        <f t="shared" si="18"/>
        <v>Winter</v>
      </c>
    </row>
    <row r="92" spans="2:10" x14ac:dyDescent="0.3">
      <c r="B92" s="65">
        <v>2036</v>
      </c>
      <c r="C92" s="70" t="s">
        <v>59</v>
      </c>
      <c r="D92" s="70">
        <v>0</v>
      </c>
      <c r="E92" s="70">
        <v>0</v>
      </c>
      <c r="F92" s="70">
        <v>0</v>
      </c>
      <c r="G92" s="70">
        <v>0</v>
      </c>
      <c r="H92" s="66">
        <f t="shared" si="17"/>
        <v>0</v>
      </c>
      <c r="J92" t="str">
        <f t="shared" si="18"/>
        <v>Winter</v>
      </c>
    </row>
    <row r="93" spans="2:10" x14ac:dyDescent="0.3">
      <c r="B93" s="65">
        <v>2036</v>
      </c>
      <c r="C93" s="70" t="s">
        <v>62</v>
      </c>
      <c r="D93" s="70">
        <v>0</v>
      </c>
      <c r="E93" s="70">
        <v>0</v>
      </c>
      <c r="F93" s="70">
        <v>0</v>
      </c>
      <c r="G93" s="70">
        <v>0</v>
      </c>
      <c r="H93" s="66">
        <f t="shared" si="17"/>
        <v>0</v>
      </c>
      <c r="J93" t="str">
        <f t="shared" si="18"/>
        <v>Winter</v>
      </c>
    </row>
    <row r="94" spans="2:10" x14ac:dyDescent="0.3">
      <c r="B94" s="65">
        <v>2036</v>
      </c>
      <c r="C94" s="70" t="s">
        <v>58</v>
      </c>
      <c r="D94" s="70">
        <v>0</v>
      </c>
      <c r="E94" s="70">
        <v>0</v>
      </c>
      <c r="F94" s="70">
        <v>0</v>
      </c>
      <c r="G94" s="70">
        <v>0</v>
      </c>
      <c r="H94" s="66">
        <f t="shared" si="17"/>
        <v>0</v>
      </c>
      <c r="J94" t="str">
        <f t="shared" si="18"/>
        <v>Summer</v>
      </c>
    </row>
    <row r="95" spans="2:10" x14ac:dyDescent="0.3">
      <c r="B95" s="65">
        <v>2036</v>
      </c>
      <c r="C95" s="70" t="s">
        <v>57</v>
      </c>
      <c r="D95" s="70">
        <v>0</v>
      </c>
      <c r="E95" s="70">
        <v>0</v>
      </c>
      <c r="F95" s="70">
        <v>0</v>
      </c>
      <c r="G95" s="70">
        <v>0</v>
      </c>
      <c r="H95" s="66">
        <f t="shared" si="17"/>
        <v>0</v>
      </c>
      <c r="J95" t="str">
        <f t="shared" si="18"/>
        <v>Summer</v>
      </c>
    </row>
    <row r="96" spans="2:10" ht="15.75" customHeight="1" x14ac:dyDescent="0.3">
      <c r="B96" s="67">
        <v>2036</v>
      </c>
      <c r="C96" s="71" t="s">
        <v>61</v>
      </c>
      <c r="D96" s="71">
        <v>0</v>
      </c>
      <c r="E96" s="71">
        <v>0</v>
      </c>
      <c r="F96" s="71">
        <v>0</v>
      </c>
      <c r="G96" s="71">
        <v>0</v>
      </c>
      <c r="H96" s="68">
        <f t="shared" si="17"/>
        <v>0</v>
      </c>
      <c r="J96" t="str">
        <f t="shared" si="18"/>
        <v>Summer</v>
      </c>
    </row>
    <row r="97" spans="2:10" x14ac:dyDescent="0.3">
      <c r="B97" s="63">
        <v>2037</v>
      </c>
      <c r="C97" s="69" t="s">
        <v>60</v>
      </c>
      <c r="D97" s="69">
        <v>0</v>
      </c>
      <c r="E97" s="69">
        <v>0</v>
      </c>
      <c r="F97" s="69">
        <v>0</v>
      </c>
      <c r="G97" s="69">
        <v>0</v>
      </c>
      <c r="H97" s="64">
        <f>D97-IF(J97="Summer",E97,IF(J97="Flat",G97,F97))</f>
        <v>0</v>
      </c>
      <c r="J97" t="str">
        <f>IF(ISNUMBER(FIND("_W",C97)),"Winter",IF(OR(ISNUMBER(FIND("_COBFL",C97)),ISNUMBER(FIND("_MDCFL",C97))),"Flat","Summer"))</f>
        <v>Winter</v>
      </c>
    </row>
    <row r="98" spans="2:10" x14ac:dyDescent="0.3">
      <c r="B98" s="65">
        <v>2037</v>
      </c>
      <c r="C98" s="70" t="s">
        <v>59</v>
      </c>
      <c r="D98" s="70">
        <v>0</v>
      </c>
      <c r="E98" s="70">
        <v>0</v>
      </c>
      <c r="F98" s="70">
        <v>0</v>
      </c>
      <c r="G98" s="70">
        <v>0</v>
      </c>
      <c r="H98" s="66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Winter</v>
      </c>
    </row>
    <row r="99" spans="2:10" x14ac:dyDescent="0.3">
      <c r="B99" s="65">
        <v>2037</v>
      </c>
      <c r="C99" s="70" t="s">
        <v>62</v>
      </c>
      <c r="D99" s="70">
        <v>0</v>
      </c>
      <c r="E99" s="70">
        <v>0</v>
      </c>
      <c r="F99" s="70">
        <v>0</v>
      </c>
      <c r="G99" s="70">
        <v>0</v>
      </c>
      <c r="H99" s="66">
        <f t="shared" si="19"/>
        <v>0</v>
      </c>
      <c r="J99" t="str">
        <f t="shared" si="20"/>
        <v>Winter</v>
      </c>
    </row>
    <row r="100" spans="2:10" x14ac:dyDescent="0.3">
      <c r="B100" s="65">
        <v>2037</v>
      </c>
      <c r="C100" s="70" t="s">
        <v>58</v>
      </c>
      <c r="D100" s="70">
        <v>0</v>
      </c>
      <c r="E100" s="70">
        <v>0</v>
      </c>
      <c r="F100" s="70">
        <v>0</v>
      </c>
      <c r="G100" s="70">
        <v>0</v>
      </c>
      <c r="H100" s="66">
        <f t="shared" si="19"/>
        <v>0</v>
      </c>
      <c r="J100" t="str">
        <f t="shared" si="20"/>
        <v>Summer</v>
      </c>
    </row>
    <row r="101" spans="2:10" x14ac:dyDescent="0.3">
      <c r="B101" s="65">
        <v>2037</v>
      </c>
      <c r="C101" s="70" t="s">
        <v>57</v>
      </c>
      <c r="D101" s="70">
        <v>0</v>
      </c>
      <c r="E101" s="70">
        <v>0</v>
      </c>
      <c r="F101" s="70">
        <v>0</v>
      </c>
      <c r="G101" s="70">
        <v>0</v>
      </c>
      <c r="H101" s="66">
        <f t="shared" si="19"/>
        <v>0</v>
      </c>
      <c r="J101" t="str">
        <f t="shared" si="20"/>
        <v>Summer</v>
      </c>
    </row>
    <row r="102" spans="2:10" x14ac:dyDescent="0.3">
      <c r="B102" s="67">
        <v>2037</v>
      </c>
      <c r="C102" s="71" t="s">
        <v>61</v>
      </c>
      <c r="D102" s="71">
        <v>0</v>
      </c>
      <c r="E102" s="71">
        <v>0</v>
      </c>
      <c r="F102" s="71">
        <v>0</v>
      </c>
      <c r="G102" s="71">
        <v>0</v>
      </c>
      <c r="H102" s="68">
        <f t="shared" si="19"/>
        <v>0</v>
      </c>
      <c r="J102" t="str">
        <f t="shared" si="20"/>
        <v>Summer</v>
      </c>
    </row>
    <row r="103" spans="2:10" x14ac:dyDescent="0.3">
      <c r="B103" s="63">
        <v>2038</v>
      </c>
      <c r="C103" s="69" t="s">
        <v>60</v>
      </c>
      <c r="D103" s="69">
        <v>199.86939108140396</v>
      </c>
      <c r="E103" s="69">
        <v>0</v>
      </c>
      <c r="F103" s="69">
        <v>0</v>
      </c>
      <c r="G103" s="69">
        <v>0</v>
      </c>
      <c r="H103" s="64">
        <f t="shared" si="19"/>
        <v>199.86939108140396</v>
      </c>
      <c r="J103" t="str">
        <f t="shared" si="20"/>
        <v>Winter</v>
      </c>
    </row>
    <row r="104" spans="2:10" x14ac:dyDescent="0.3">
      <c r="B104" s="65">
        <v>2038</v>
      </c>
      <c r="C104" s="70" t="s">
        <v>59</v>
      </c>
      <c r="D104" s="70">
        <v>79.947756432561576</v>
      </c>
      <c r="E104" s="70">
        <v>0</v>
      </c>
      <c r="F104" s="70">
        <v>0</v>
      </c>
      <c r="G104" s="70">
        <v>0</v>
      </c>
      <c r="H104" s="66">
        <f t="shared" si="19"/>
        <v>79.947756432561576</v>
      </c>
      <c r="J104" t="str">
        <f t="shared" si="20"/>
        <v>Winter</v>
      </c>
    </row>
    <row r="105" spans="2:10" x14ac:dyDescent="0.3">
      <c r="B105" s="65">
        <v>2038</v>
      </c>
      <c r="C105" s="70" t="s">
        <v>62</v>
      </c>
      <c r="D105" s="70">
        <v>279.81714751396555</v>
      </c>
      <c r="E105" s="70">
        <v>0</v>
      </c>
      <c r="F105" s="70">
        <v>0</v>
      </c>
      <c r="G105" s="70">
        <v>0</v>
      </c>
      <c r="H105" s="66">
        <f t="shared" si="19"/>
        <v>279.81714751396555</v>
      </c>
      <c r="J105" t="str">
        <f t="shared" si="20"/>
        <v>Winter</v>
      </c>
    </row>
    <row r="106" spans="2:10" x14ac:dyDescent="0.3">
      <c r="B106" s="65">
        <v>2038</v>
      </c>
      <c r="C106" s="70" t="s">
        <v>58</v>
      </c>
      <c r="D106" s="70">
        <v>0</v>
      </c>
      <c r="E106" s="70">
        <v>0</v>
      </c>
      <c r="F106" s="70">
        <v>0</v>
      </c>
      <c r="G106" s="70">
        <v>0</v>
      </c>
      <c r="H106" s="66">
        <f t="shared" si="19"/>
        <v>0</v>
      </c>
      <c r="J106" t="str">
        <f t="shared" si="20"/>
        <v>Summer</v>
      </c>
    </row>
    <row r="107" spans="2:10" x14ac:dyDescent="0.3">
      <c r="B107" s="65">
        <v>2038</v>
      </c>
      <c r="C107" s="70" t="s">
        <v>57</v>
      </c>
      <c r="D107" s="70">
        <v>0</v>
      </c>
      <c r="E107" s="70">
        <v>0</v>
      </c>
      <c r="F107" s="70">
        <v>0</v>
      </c>
      <c r="G107" s="70">
        <v>0</v>
      </c>
      <c r="H107" s="66">
        <f>D107-IF(J107="Summer",E107,IF(J107="Flat",G107,F107))</f>
        <v>0</v>
      </c>
      <c r="J107" t="str">
        <f>IF(ISNUMBER(FIND("_W",C107)),"Winter",IF(OR(ISNUMBER(FIND("_COBFL",C107)),ISNUMBER(FIND("_MDCFL",C107))),"Flat","Summer"))</f>
        <v>Summer</v>
      </c>
    </row>
    <row r="108" spans="2:10" x14ac:dyDescent="0.3">
      <c r="B108" s="67">
        <v>2038</v>
      </c>
      <c r="C108" s="71" t="s">
        <v>61</v>
      </c>
      <c r="D108" s="71">
        <v>0</v>
      </c>
      <c r="E108" s="71">
        <v>0</v>
      </c>
      <c r="F108" s="71">
        <v>0</v>
      </c>
      <c r="G108" s="71">
        <v>0</v>
      </c>
      <c r="H108" s="68">
        <f t="shared" ref="H108:H116" si="21">D108-IF(J108="Summer",E108,IF(J108="Flat",G108,F108))</f>
        <v>0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3">
      <c r="B109" s="63">
        <v>2039</v>
      </c>
      <c r="C109" s="69" t="s">
        <v>60</v>
      </c>
      <c r="D109" s="69">
        <v>21.090024019763984</v>
      </c>
      <c r="E109" s="69">
        <v>0</v>
      </c>
      <c r="F109" s="69">
        <v>0</v>
      </c>
      <c r="G109" s="69">
        <v>0</v>
      </c>
      <c r="H109" s="64">
        <f t="shared" si="21"/>
        <v>21.090024019763984</v>
      </c>
      <c r="J109" t="str">
        <f t="shared" si="22"/>
        <v>Winter</v>
      </c>
    </row>
    <row r="110" spans="2:10" x14ac:dyDescent="0.3">
      <c r="B110" s="65">
        <v>2039</v>
      </c>
      <c r="C110" s="70" t="s">
        <v>59</v>
      </c>
      <c r="D110" s="70">
        <v>8.4360096079055928</v>
      </c>
      <c r="E110" s="70">
        <v>0</v>
      </c>
      <c r="F110" s="70">
        <v>0</v>
      </c>
      <c r="G110" s="70">
        <v>0</v>
      </c>
      <c r="H110" s="66">
        <f t="shared" si="21"/>
        <v>8.4360096079055928</v>
      </c>
      <c r="J110" t="str">
        <f t="shared" si="22"/>
        <v>Winter</v>
      </c>
    </row>
    <row r="111" spans="2:10" x14ac:dyDescent="0.3">
      <c r="B111" s="65">
        <v>2039</v>
      </c>
      <c r="C111" s="70" t="s">
        <v>62</v>
      </c>
      <c r="D111" s="70">
        <v>29.526033627669577</v>
      </c>
      <c r="E111" s="70">
        <v>0</v>
      </c>
      <c r="F111" s="70">
        <v>0</v>
      </c>
      <c r="G111" s="70">
        <v>0</v>
      </c>
      <c r="H111" s="66">
        <f t="shared" si="21"/>
        <v>29.526033627669577</v>
      </c>
      <c r="J111" t="str">
        <f t="shared" si="22"/>
        <v>Winter</v>
      </c>
    </row>
    <row r="112" spans="2:10" x14ac:dyDescent="0.3">
      <c r="B112" s="65">
        <v>2039</v>
      </c>
      <c r="C112" s="70" t="s">
        <v>58</v>
      </c>
      <c r="D112" s="70">
        <v>0</v>
      </c>
      <c r="E112" s="70">
        <v>0</v>
      </c>
      <c r="F112" s="70">
        <v>0</v>
      </c>
      <c r="G112" s="70">
        <v>0</v>
      </c>
      <c r="H112" s="66">
        <f t="shared" si="21"/>
        <v>0</v>
      </c>
      <c r="J112" t="str">
        <f t="shared" si="22"/>
        <v>Summer</v>
      </c>
    </row>
    <row r="113" spans="2:10" x14ac:dyDescent="0.3">
      <c r="B113" s="65">
        <v>2039</v>
      </c>
      <c r="C113" s="70" t="s">
        <v>57</v>
      </c>
      <c r="D113" s="70">
        <v>0</v>
      </c>
      <c r="E113" s="70">
        <v>0</v>
      </c>
      <c r="F113" s="70">
        <v>0</v>
      </c>
      <c r="G113" s="70">
        <v>0</v>
      </c>
      <c r="H113" s="66">
        <f t="shared" si="21"/>
        <v>0</v>
      </c>
      <c r="J113" t="str">
        <f t="shared" si="22"/>
        <v>Summer</v>
      </c>
    </row>
    <row r="114" spans="2:10" x14ac:dyDescent="0.3">
      <c r="B114" s="67">
        <v>2039</v>
      </c>
      <c r="C114" s="71" t="s">
        <v>61</v>
      </c>
      <c r="D114" s="71">
        <v>0</v>
      </c>
      <c r="E114" s="71">
        <v>0</v>
      </c>
      <c r="F114" s="71">
        <v>0</v>
      </c>
      <c r="G114" s="71">
        <v>0</v>
      </c>
      <c r="H114" s="68">
        <f t="shared" si="21"/>
        <v>0</v>
      </c>
      <c r="J114" t="str">
        <f t="shared" si="22"/>
        <v>Summer</v>
      </c>
    </row>
    <row r="115" spans="2:10" x14ac:dyDescent="0.3">
      <c r="B115" s="63">
        <v>2040</v>
      </c>
      <c r="C115" s="69" t="s">
        <v>60</v>
      </c>
      <c r="D115" s="69">
        <v>150.08018451567543</v>
      </c>
      <c r="E115" s="69">
        <v>0</v>
      </c>
      <c r="F115" s="69">
        <v>0</v>
      </c>
      <c r="G115" s="69">
        <v>0</v>
      </c>
      <c r="H115" s="64">
        <f t="shared" si="21"/>
        <v>150.08018451567543</v>
      </c>
      <c r="J115" t="str">
        <f t="shared" si="22"/>
        <v>Winter</v>
      </c>
    </row>
    <row r="116" spans="2:10" x14ac:dyDescent="0.3">
      <c r="B116" s="65">
        <v>2040</v>
      </c>
      <c r="C116" s="70" t="s">
        <v>59</v>
      </c>
      <c r="D116" s="70">
        <v>60.032073806270169</v>
      </c>
      <c r="E116" s="70">
        <v>0</v>
      </c>
      <c r="F116" s="70">
        <v>0</v>
      </c>
      <c r="G116" s="70">
        <v>0</v>
      </c>
      <c r="H116" s="66">
        <f t="shared" si="21"/>
        <v>60.032073806270169</v>
      </c>
      <c r="J116" t="str">
        <f t="shared" si="22"/>
        <v>Winter</v>
      </c>
    </row>
    <row r="117" spans="2:10" x14ac:dyDescent="0.3">
      <c r="B117" s="65">
        <v>2040</v>
      </c>
      <c r="C117" s="70" t="s">
        <v>62</v>
      </c>
      <c r="D117" s="70">
        <v>210.1122583219456</v>
      </c>
      <c r="E117" s="70">
        <v>0</v>
      </c>
      <c r="F117" s="70">
        <v>0</v>
      </c>
      <c r="G117" s="70">
        <v>0</v>
      </c>
      <c r="H117" s="66">
        <f>D117-IF(J117="Summer",E117,IF(J117="Flat",G117,F117))</f>
        <v>210.1122583219456</v>
      </c>
      <c r="J117" t="str">
        <f>IF(ISNUMBER(FIND("_W",C117)),"Winter",IF(OR(ISNUMBER(FIND("_COBFL",C117)),ISNUMBER(FIND("_MDCFL",C117))),"Flat","Summer"))</f>
        <v>Winter</v>
      </c>
    </row>
    <row r="118" spans="2:10" x14ac:dyDescent="0.3">
      <c r="B118" s="65">
        <v>2040</v>
      </c>
      <c r="C118" s="70" t="s">
        <v>58</v>
      </c>
      <c r="D118" s="70">
        <v>0</v>
      </c>
      <c r="E118" s="70">
        <v>0</v>
      </c>
      <c r="F118" s="70">
        <v>0</v>
      </c>
      <c r="G118" s="70">
        <v>0</v>
      </c>
      <c r="H118" s="66">
        <f t="shared" ref="H118:H120" si="23">D118-IF(J118="Summer",E118,IF(J118="Flat",G118,F118))</f>
        <v>0</v>
      </c>
      <c r="J118" t="str">
        <f t="shared" ref="J118:J120" si="24">IF(ISNUMBER(FIND("_W",C118)),"Winter",IF(OR(ISNUMBER(FIND("_COBFL",C118)),ISNUMBER(FIND("_MDCFL",C118))),"Flat","Summer"))</f>
        <v>Summer</v>
      </c>
    </row>
    <row r="119" spans="2:10" x14ac:dyDescent="0.3">
      <c r="B119" s="65">
        <v>2040</v>
      </c>
      <c r="C119" s="70" t="s">
        <v>57</v>
      </c>
      <c r="D119" s="70">
        <v>0</v>
      </c>
      <c r="E119" s="70">
        <v>0</v>
      </c>
      <c r="F119" s="70">
        <v>0</v>
      </c>
      <c r="G119" s="70">
        <v>0</v>
      </c>
      <c r="H119" s="66">
        <f t="shared" si="23"/>
        <v>0</v>
      </c>
      <c r="J119" t="str">
        <f t="shared" si="24"/>
        <v>Summer</v>
      </c>
    </row>
    <row r="120" spans="2:10" x14ac:dyDescent="0.3">
      <c r="B120" s="67">
        <v>2040</v>
      </c>
      <c r="C120" s="71" t="s">
        <v>61</v>
      </c>
      <c r="D120" s="71">
        <v>0</v>
      </c>
      <c r="E120" s="71">
        <v>0</v>
      </c>
      <c r="F120" s="71">
        <v>0</v>
      </c>
      <c r="G120" s="71">
        <v>0</v>
      </c>
      <c r="H120" s="68">
        <f t="shared" si="23"/>
        <v>0</v>
      </c>
      <c r="J120" t="str">
        <f t="shared" si="24"/>
        <v>Summer</v>
      </c>
    </row>
    <row r="121" spans="2:10" x14ac:dyDescent="0.3">
      <c r="B121" s="65"/>
      <c r="C121" s="70"/>
      <c r="D121" s="70"/>
      <c r="E121" s="70"/>
      <c r="F121" s="70"/>
      <c r="G121" s="70"/>
      <c r="H121" s="66"/>
    </row>
    <row r="122" spans="2:10" x14ac:dyDescent="0.3">
      <c r="B122" s="65"/>
      <c r="C122" s="70"/>
      <c r="D122" s="70"/>
      <c r="E122" s="70"/>
      <c r="F122" s="70"/>
      <c r="G122" s="70"/>
      <c r="H122" s="66"/>
    </row>
    <row r="123" spans="2:10" x14ac:dyDescent="0.3">
      <c r="B123" s="65"/>
      <c r="C123" s="70"/>
      <c r="D123" s="70"/>
      <c r="E123" s="70"/>
      <c r="F123" s="70"/>
      <c r="G123" s="70"/>
      <c r="H123" s="66"/>
    </row>
    <row r="124" spans="2:10" x14ac:dyDescent="0.3">
      <c r="B124" s="65"/>
      <c r="C124" s="70"/>
      <c r="D124" s="70"/>
      <c r="E124" s="70"/>
      <c r="F124" s="70"/>
      <c r="G124" s="70"/>
      <c r="H124" s="66"/>
    </row>
    <row r="125" spans="2:10" x14ac:dyDescent="0.3">
      <c r="B125" s="65"/>
      <c r="C125" s="70"/>
      <c r="D125" s="70"/>
      <c r="E125" s="70"/>
      <c r="F125" s="70"/>
      <c r="G125" s="70"/>
      <c r="H125" s="66"/>
    </row>
    <row r="126" spans="2:10" x14ac:dyDescent="0.3">
      <c r="B126" s="65"/>
      <c r="C126" s="70"/>
      <c r="D126" s="70"/>
      <c r="E126" s="70"/>
      <c r="F126" s="70"/>
      <c r="G126" s="70"/>
      <c r="H126" s="66"/>
    </row>
    <row r="127" spans="2:10" x14ac:dyDescent="0.3">
      <c r="B127" s="65"/>
      <c r="C127" s="70"/>
      <c r="D127" s="70"/>
      <c r="E127" s="70"/>
      <c r="F127" s="70"/>
      <c r="G127" s="70"/>
      <c r="H127" s="66"/>
    </row>
    <row r="128" spans="2:10" x14ac:dyDescent="0.3">
      <c r="B128" s="65"/>
      <c r="C128" s="70"/>
      <c r="D128" s="70"/>
      <c r="E128" s="70"/>
      <c r="F128" s="70"/>
      <c r="G128" s="70"/>
      <c r="H128" s="66"/>
    </row>
    <row r="129" spans="2:8" x14ac:dyDescent="0.3">
      <c r="B129" s="65"/>
      <c r="C129" s="70"/>
      <c r="D129" s="70"/>
      <c r="E129" s="70"/>
      <c r="F129" s="70"/>
      <c r="G129" s="70"/>
      <c r="H129" s="66"/>
    </row>
    <row r="130" spans="2:8" x14ac:dyDescent="0.3">
      <c r="B130" s="65"/>
      <c r="C130" s="70"/>
      <c r="D130" s="70"/>
      <c r="E130" s="70"/>
      <c r="F130" s="70"/>
      <c r="G130" s="70"/>
      <c r="H130" s="66"/>
    </row>
    <row r="131" spans="2:8" x14ac:dyDescent="0.3">
      <c r="B131" s="65"/>
      <c r="C131" s="70"/>
      <c r="D131" s="70"/>
      <c r="E131" s="70"/>
      <c r="F131" s="70"/>
      <c r="G131" s="70"/>
      <c r="H131" s="66"/>
    </row>
    <row r="132" spans="2:8" x14ac:dyDescent="0.3">
      <c r="B132" s="65"/>
      <c r="C132" s="70"/>
      <c r="D132" s="70"/>
      <c r="E132" s="70"/>
      <c r="F132" s="70"/>
      <c r="G132" s="70"/>
      <c r="H132" s="66"/>
    </row>
    <row r="133" spans="2:8" x14ac:dyDescent="0.3">
      <c r="B133" s="65"/>
      <c r="C133" s="70"/>
      <c r="D133" s="70"/>
      <c r="E133" s="70"/>
      <c r="F133" s="70"/>
      <c r="G133" s="70"/>
      <c r="H133" s="66"/>
    </row>
    <row r="134" spans="2:8" x14ac:dyDescent="0.3">
      <c r="B134" s="65"/>
      <c r="C134" s="70"/>
      <c r="D134" s="70"/>
      <c r="E134" s="70"/>
      <c r="F134" s="70"/>
      <c r="G134" s="70"/>
      <c r="H134" s="66"/>
    </row>
    <row r="135" spans="2:8" x14ac:dyDescent="0.3">
      <c r="B135" s="65"/>
      <c r="C135" s="70"/>
      <c r="D135" s="70"/>
      <c r="E135" s="70"/>
      <c r="F135" s="70"/>
      <c r="G135" s="70"/>
      <c r="H135" s="66"/>
    </row>
    <row r="136" spans="2:8" x14ac:dyDescent="0.3">
      <c r="B136" s="65"/>
      <c r="C136" s="70"/>
      <c r="D136" s="70"/>
      <c r="E136" s="70"/>
      <c r="F136" s="70"/>
      <c r="G136" s="70"/>
      <c r="H136" s="66"/>
    </row>
    <row r="137" spans="2:8" x14ac:dyDescent="0.3">
      <c r="B137" s="65"/>
      <c r="C137" s="70"/>
      <c r="D137" s="70"/>
      <c r="E137" s="70"/>
      <c r="F137" s="70"/>
      <c r="G137" s="70"/>
      <c r="H137" s="66"/>
    </row>
    <row r="138" spans="2:8" x14ac:dyDescent="0.3">
      <c r="B138" s="65"/>
      <c r="C138" s="70"/>
      <c r="D138" s="70"/>
      <c r="E138" s="70"/>
      <c r="F138" s="70"/>
      <c r="G138" s="70"/>
      <c r="H138" s="66"/>
    </row>
    <row r="139" spans="2:8" x14ac:dyDescent="0.3">
      <c r="B139" s="65"/>
      <c r="C139" s="70"/>
      <c r="D139" s="70"/>
      <c r="E139" s="70"/>
      <c r="F139" s="70"/>
      <c r="G139" s="70"/>
      <c r="H139" s="66"/>
    </row>
    <row r="140" spans="2:8" x14ac:dyDescent="0.3">
      <c r="B140" s="65"/>
      <c r="C140" s="70"/>
      <c r="D140" s="70"/>
      <c r="E140" s="70"/>
      <c r="F140" s="70"/>
      <c r="G140" s="70"/>
      <c r="H140" s="66"/>
    </row>
    <row r="141" spans="2:8" x14ac:dyDescent="0.3">
      <c r="B141" s="65"/>
      <c r="C141" s="70"/>
      <c r="D141" s="70"/>
      <c r="E141" s="70"/>
      <c r="F141" s="70"/>
      <c r="G141" s="70"/>
      <c r="H141" s="66"/>
    </row>
    <row r="142" spans="2:8" x14ac:dyDescent="0.3">
      <c r="B142" s="65"/>
      <c r="C142" s="70"/>
      <c r="D142" s="70"/>
      <c r="E142" s="70"/>
      <c r="F142" s="70"/>
      <c r="G142" s="70"/>
      <c r="H142" s="66"/>
    </row>
    <row r="143" spans="2:8" x14ac:dyDescent="0.3">
      <c r="B143" s="65"/>
      <c r="C143" s="70"/>
      <c r="D143" s="70"/>
      <c r="E143" s="70"/>
      <c r="F143" s="70"/>
      <c r="G143" s="70"/>
      <c r="H143" s="66"/>
    </row>
    <row r="144" spans="2:8" x14ac:dyDescent="0.3">
      <c r="B144" s="65"/>
      <c r="C144" s="70"/>
      <c r="D144" s="70"/>
      <c r="E144" s="70"/>
      <c r="F144" s="70"/>
      <c r="G144" s="70"/>
      <c r="H144" s="66"/>
    </row>
    <row r="145" spans="2:8" x14ac:dyDescent="0.3">
      <c r="B145" s="65"/>
      <c r="C145" s="70"/>
      <c r="D145" s="70"/>
      <c r="E145" s="70"/>
      <c r="F145" s="70"/>
      <c r="G145" s="70"/>
      <c r="H145" s="66"/>
    </row>
    <row r="146" spans="2:8" x14ac:dyDescent="0.3">
      <c r="B146" s="65"/>
      <c r="C146" s="70"/>
      <c r="D146" s="70"/>
      <c r="E146" s="70"/>
      <c r="F146" s="70"/>
      <c r="G146" s="70"/>
      <c r="H146" s="66"/>
    </row>
    <row r="147" spans="2:8" x14ac:dyDescent="0.3">
      <c r="B147" s="65"/>
      <c r="C147" s="70"/>
      <c r="D147" s="70"/>
      <c r="E147" s="70"/>
      <c r="F147" s="70"/>
      <c r="G147" s="70"/>
      <c r="H147" s="66"/>
    </row>
    <row r="148" spans="2:8" x14ac:dyDescent="0.3">
      <c r="B148" s="65"/>
      <c r="C148" s="70"/>
      <c r="D148" s="70"/>
      <c r="E148" s="70"/>
      <c r="F148" s="70"/>
      <c r="G148" s="70"/>
      <c r="H148" s="66"/>
    </row>
    <row r="149" spans="2:8" x14ac:dyDescent="0.3">
      <c r="B149" s="65"/>
      <c r="C149" s="70"/>
      <c r="D149" s="70"/>
      <c r="E149" s="70"/>
      <c r="F149" s="70"/>
      <c r="G149" s="70"/>
      <c r="H149" s="66"/>
    </row>
    <row r="150" spans="2:8" x14ac:dyDescent="0.3">
      <c r="B150" s="65"/>
      <c r="C150" s="70"/>
      <c r="D150" s="70"/>
      <c r="E150" s="70"/>
      <c r="F150" s="70"/>
      <c r="G150" s="70"/>
      <c r="H150" s="66"/>
    </row>
    <row r="151" spans="2:8" x14ac:dyDescent="0.3">
      <c r="B151" s="65"/>
      <c r="C151" s="70"/>
      <c r="D151" s="70"/>
      <c r="E151" s="70"/>
      <c r="F151" s="70"/>
      <c r="G151" s="70"/>
      <c r="H151" s="66"/>
    </row>
    <row r="152" spans="2:8" x14ac:dyDescent="0.3">
      <c r="B152" s="65"/>
      <c r="C152" s="70"/>
      <c r="D152" s="70"/>
      <c r="E152" s="70"/>
      <c r="F152" s="70"/>
      <c r="G152" s="70"/>
      <c r="H152" s="66"/>
    </row>
    <row r="153" spans="2:8" x14ac:dyDescent="0.3">
      <c r="B153" s="65"/>
      <c r="C153" s="70"/>
      <c r="D153" s="70"/>
      <c r="E153" s="70"/>
      <c r="F153" s="70"/>
      <c r="G153" s="70"/>
      <c r="H153" s="66"/>
    </row>
    <row r="154" spans="2:8" x14ac:dyDescent="0.3">
      <c r="B154" s="65"/>
      <c r="C154" s="70"/>
      <c r="D154" s="70"/>
      <c r="E154" s="70"/>
      <c r="F154" s="70"/>
      <c r="G154" s="70"/>
      <c r="H154" s="66"/>
    </row>
    <row r="155" spans="2:8" x14ac:dyDescent="0.3">
      <c r="B155" s="65"/>
      <c r="C155" s="70"/>
      <c r="D155" s="70"/>
      <c r="E155" s="70"/>
      <c r="F155" s="70"/>
      <c r="G155" s="70"/>
      <c r="H155" s="66"/>
    </row>
    <row r="156" spans="2:8" x14ac:dyDescent="0.3">
      <c r="B156" s="65"/>
      <c r="C156" s="70"/>
      <c r="D156" s="70"/>
      <c r="E156" s="70"/>
      <c r="F156" s="70"/>
      <c r="G156" s="70"/>
      <c r="H156" s="66"/>
    </row>
    <row r="157" spans="2:8" x14ac:dyDescent="0.3">
      <c r="B157" s="65"/>
      <c r="C157" s="70"/>
      <c r="D157" s="70"/>
      <c r="E157" s="70"/>
      <c r="F157" s="70"/>
      <c r="G157" s="70"/>
      <c r="H157" s="66"/>
    </row>
    <row r="158" spans="2:8" x14ac:dyDescent="0.3">
      <c r="B158" s="65"/>
      <c r="C158" s="70"/>
      <c r="D158" s="70"/>
      <c r="E158" s="70"/>
      <c r="F158" s="70"/>
      <c r="G158" s="70"/>
      <c r="H158" s="66"/>
    </row>
    <row r="159" spans="2:8" x14ac:dyDescent="0.3">
      <c r="B159" s="65"/>
      <c r="C159" s="70"/>
      <c r="D159" s="70"/>
      <c r="E159" s="70"/>
      <c r="F159" s="70"/>
      <c r="G159" s="70"/>
      <c r="H159" s="66"/>
    </row>
    <row r="160" spans="2:8" x14ac:dyDescent="0.3">
      <c r="B160" s="65"/>
      <c r="C160" s="70"/>
      <c r="D160" s="70"/>
      <c r="E160" s="70"/>
      <c r="F160" s="70"/>
      <c r="G160" s="70"/>
      <c r="H160" s="66"/>
    </row>
    <row r="161" spans="2:8" x14ac:dyDescent="0.3">
      <c r="B161" s="65"/>
      <c r="C161" s="70"/>
      <c r="D161" s="70"/>
      <c r="E161" s="70"/>
      <c r="F161" s="70"/>
      <c r="G161" s="70"/>
      <c r="H161" s="66"/>
    </row>
    <row r="162" spans="2:8" x14ac:dyDescent="0.3">
      <c r="B162" s="65"/>
      <c r="C162" s="70"/>
      <c r="D162" s="70"/>
      <c r="E162" s="70"/>
      <c r="F162" s="70"/>
      <c r="G162" s="70"/>
      <c r="H162" s="66"/>
    </row>
    <row r="163" spans="2:8" x14ac:dyDescent="0.3">
      <c r="B163" s="65"/>
      <c r="C163" s="70"/>
      <c r="D163" s="70"/>
      <c r="E163" s="70"/>
      <c r="F163" s="70"/>
      <c r="G163" s="70"/>
      <c r="H163" s="66"/>
    </row>
    <row r="164" spans="2:8" x14ac:dyDescent="0.3">
      <c r="B164" s="65"/>
      <c r="C164" s="70"/>
      <c r="D164" s="70"/>
      <c r="E164" s="70"/>
      <c r="F164" s="70"/>
      <c r="G164" s="70"/>
      <c r="H164" s="66"/>
    </row>
    <row r="165" spans="2:8" x14ac:dyDescent="0.3">
      <c r="B165" s="65"/>
      <c r="C165" s="70"/>
      <c r="D165" s="70"/>
      <c r="E165" s="70"/>
      <c r="F165" s="70"/>
      <c r="G165" s="70"/>
      <c r="H165" s="66"/>
    </row>
    <row r="166" spans="2:8" x14ac:dyDescent="0.3">
      <c r="B166" s="65"/>
      <c r="C166" s="70"/>
      <c r="D166" s="70"/>
      <c r="E166" s="70"/>
      <c r="F166" s="70"/>
      <c r="G166" s="70"/>
      <c r="H166" s="66"/>
    </row>
    <row r="167" spans="2:8" x14ac:dyDescent="0.3">
      <c r="B167" s="65"/>
      <c r="C167" s="70"/>
      <c r="D167" s="70"/>
      <c r="E167" s="70"/>
      <c r="F167" s="70"/>
      <c r="G167" s="70"/>
      <c r="H167" s="66"/>
    </row>
    <row r="168" spans="2:8" x14ac:dyDescent="0.3">
      <c r="B168" s="65"/>
      <c r="C168" s="70"/>
      <c r="D168" s="70"/>
      <c r="E168" s="70"/>
      <c r="F168" s="70"/>
      <c r="G168" s="70"/>
      <c r="H168" s="66"/>
    </row>
    <row r="169" spans="2:8" x14ac:dyDescent="0.3">
      <c r="B169" s="65"/>
      <c r="C169" s="70"/>
      <c r="D169" s="70"/>
      <c r="E169" s="70"/>
      <c r="F169" s="70"/>
      <c r="G169" s="70"/>
      <c r="H169" s="66"/>
    </row>
    <row r="170" spans="2:8" x14ac:dyDescent="0.3">
      <c r="B170" s="65"/>
      <c r="C170" s="70"/>
      <c r="D170" s="70"/>
      <c r="E170" s="70"/>
      <c r="F170" s="70"/>
      <c r="G170" s="70"/>
      <c r="H170" s="66"/>
    </row>
    <row r="171" spans="2:8" x14ac:dyDescent="0.3">
      <c r="B171" s="65"/>
      <c r="C171" s="70"/>
      <c r="D171" s="70"/>
      <c r="E171" s="70"/>
      <c r="F171" s="70"/>
      <c r="G171" s="70"/>
      <c r="H171" s="66"/>
    </row>
    <row r="172" spans="2:8" x14ac:dyDescent="0.3">
      <c r="B172" s="65"/>
      <c r="C172" s="70"/>
      <c r="D172" s="70"/>
      <c r="E172" s="70"/>
      <c r="F172" s="70"/>
      <c r="G172" s="70"/>
      <c r="H172" s="66"/>
    </row>
    <row r="173" spans="2:8" x14ac:dyDescent="0.3">
      <c r="B173" s="65"/>
      <c r="C173" s="70"/>
      <c r="D173" s="70"/>
      <c r="E173" s="70"/>
      <c r="F173" s="70"/>
      <c r="G173" s="70"/>
      <c r="H173" s="66"/>
    </row>
    <row r="174" spans="2:8" x14ac:dyDescent="0.3">
      <c r="B174" s="65"/>
      <c r="C174" s="70"/>
      <c r="D174" s="70"/>
      <c r="E174" s="70"/>
      <c r="F174" s="70"/>
      <c r="G174" s="70"/>
      <c r="H174" s="66"/>
    </row>
    <row r="175" spans="2:8" x14ac:dyDescent="0.3">
      <c r="B175" s="65"/>
      <c r="C175" s="70"/>
      <c r="D175" s="70"/>
      <c r="E175" s="70"/>
      <c r="F175" s="70"/>
      <c r="G175" s="70"/>
      <c r="H175" s="66"/>
    </row>
    <row r="176" spans="2:8" x14ac:dyDescent="0.3">
      <c r="B176" s="65"/>
      <c r="C176" s="70"/>
      <c r="D176" s="70"/>
      <c r="E176" s="70"/>
      <c r="F176" s="70"/>
      <c r="G176" s="70"/>
      <c r="H176" s="66"/>
    </row>
    <row r="177" spans="2:8" x14ac:dyDescent="0.3">
      <c r="B177" s="65"/>
      <c r="C177" s="70"/>
      <c r="D177" s="70"/>
      <c r="E177" s="70"/>
      <c r="F177" s="70"/>
      <c r="G177" s="70"/>
      <c r="H177" s="66"/>
    </row>
    <row r="178" spans="2:8" x14ac:dyDescent="0.3">
      <c r="B178" s="65"/>
      <c r="C178" s="70"/>
      <c r="D178" s="70"/>
      <c r="E178" s="70"/>
      <c r="F178" s="70"/>
      <c r="G178" s="70"/>
      <c r="H178" s="66"/>
    </row>
    <row r="179" spans="2:8" x14ac:dyDescent="0.3">
      <c r="B179" s="65"/>
      <c r="C179" s="70"/>
      <c r="D179" s="70"/>
      <c r="E179" s="70"/>
      <c r="F179" s="70"/>
      <c r="G179" s="70"/>
      <c r="H179" s="66"/>
    </row>
    <row r="180" spans="2:8" x14ac:dyDescent="0.3">
      <c r="B180" s="65"/>
      <c r="C180" s="70"/>
      <c r="D180" s="70"/>
      <c r="E180" s="70"/>
      <c r="F180" s="70"/>
      <c r="G180" s="70"/>
      <c r="H180" s="66"/>
    </row>
    <row r="181" spans="2:8" x14ac:dyDescent="0.3">
      <c r="B181" s="65"/>
      <c r="C181" s="70"/>
      <c r="D181" s="70"/>
      <c r="E181" s="70"/>
      <c r="F181" s="70"/>
      <c r="G181" s="70"/>
      <c r="H181" s="66"/>
    </row>
    <row r="182" spans="2:8" x14ac:dyDescent="0.3">
      <c r="B182" s="65"/>
      <c r="C182" s="70"/>
      <c r="D182" s="70"/>
      <c r="E182" s="70"/>
      <c r="F182" s="70"/>
      <c r="G182" s="70"/>
      <c r="H182" s="66"/>
    </row>
    <row r="183" spans="2:8" x14ac:dyDescent="0.3">
      <c r="B183" s="65"/>
      <c r="C183" s="70"/>
      <c r="D183" s="70"/>
      <c r="E183" s="70"/>
      <c r="F183" s="70"/>
      <c r="G183" s="70"/>
      <c r="H183" s="66"/>
    </row>
    <row r="184" spans="2:8" x14ac:dyDescent="0.3">
      <c r="B184" s="65"/>
      <c r="C184" s="70"/>
      <c r="D184" s="70"/>
      <c r="E184" s="70"/>
      <c r="F184" s="70"/>
      <c r="G184" s="70"/>
      <c r="H184" s="66"/>
    </row>
    <row r="185" spans="2:8" x14ac:dyDescent="0.3">
      <c r="B185" s="65"/>
      <c r="C185" s="70"/>
      <c r="D185" s="70"/>
      <c r="E185" s="70"/>
      <c r="F185" s="70"/>
      <c r="G185" s="70"/>
      <c r="H185" s="66"/>
    </row>
    <row r="186" spans="2:8" x14ac:dyDescent="0.3">
      <c r="B186" s="65"/>
      <c r="C186" s="70"/>
      <c r="D186" s="70"/>
      <c r="E186" s="70"/>
      <c r="F186" s="70"/>
      <c r="G186" s="70"/>
      <c r="H186" s="66"/>
    </row>
    <row r="187" spans="2:8" x14ac:dyDescent="0.3">
      <c r="B187" s="65"/>
      <c r="C187" s="70"/>
      <c r="D187" s="70"/>
      <c r="E187" s="70"/>
      <c r="F187" s="70"/>
      <c r="G187" s="70"/>
      <c r="H187" s="66"/>
    </row>
    <row r="188" spans="2:8" x14ac:dyDescent="0.3">
      <c r="B188" s="65"/>
      <c r="C188" s="70"/>
      <c r="D188" s="70"/>
      <c r="E188" s="70"/>
      <c r="F188" s="70"/>
      <c r="G188" s="70"/>
      <c r="H188" s="66"/>
    </row>
    <row r="189" spans="2:8" x14ac:dyDescent="0.3">
      <c r="B189" s="65"/>
      <c r="C189" s="70"/>
      <c r="D189" s="70"/>
      <c r="E189" s="70"/>
      <c r="F189" s="70"/>
      <c r="G189" s="70"/>
      <c r="H189" s="66"/>
    </row>
    <row r="190" spans="2:8" x14ac:dyDescent="0.3">
      <c r="B190" s="65"/>
      <c r="C190" s="70"/>
      <c r="D190" s="70"/>
      <c r="E190" s="70"/>
      <c r="F190" s="70"/>
      <c r="G190" s="70"/>
      <c r="H190" s="66"/>
    </row>
    <row r="191" spans="2:8" x14ac:dyDescent="0.3">
      <c r="B191" s="65"/>
      <c r="C191" s="70"/>
      <c r="D191" s="70"/>
      <c r="E191" s="70"/>
      <c r="F191" s="70"/>
      <c r="G191" s="70"/>
      <c r="H191" s="66"/>
    </row>
    <row r="192" spans="2:8" x14ac:dyDescent="0.3">
      <c r="B192" s="65"/>
      <c r="C192" s="70"/>
      <c r="D192" s="70"/>
      <c r="E192" s="70"/>
      <c r="F192" s="70"/>
      <c r="G192" s="70"/>
      <c r="H192" s="66"/>
    </row>
    <row r="193" spans="2:8" x14ac:dyDescent="0.3">
      <c r="B193" s="65"/>
      <c r="C193" s="70"/>
      <c r="D193" s="70"/>
      <c r="E193" s="70"/>
      <c r="F193" s="70"/>
      <c r="G193" s="70"/>
      <c r="H193" s="66"/>
    </row>
    <row r="194" spans="2:8" x14ac:dyDescent="0.3">
      <c r="B194" s="65"/>
      <c r="C194" s="70"/>
      <c r="D194" s="70"/>
      <c r="E194" s="70"/>
      <c r="F194" s="70"/>
      <c r="G194" s="70"/>
      <c r="H194" s="66"/>
    </row>
    <row r="195" spans="2:8" x14ac:dyDescent="0.3">
      <c r="B195" s="65"/>
      <c r="C195" s="70"/>
      <c r="D195" s="70"/>
      <c r="E195" s="70"/>
      <c r="F195" s="70"/>
      <c r="G195" s="70"/>
      <c r="H195" s="66"/>
    </row>
    <row r="196" spans="2:8" x14ac:dyDescent="0.3">
      <c r="B196" s="67"/>
      <c r="C196" s="71"/>
      <c r="D196" s="71"/>
      <c r="E196" s="71"/>
      <c r="F196" s="71"/>
      <c r="G196" s="71"/>
      <c r="H196" s="68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8"/>
  <sheetViews>
    <sheetView showGridLines="0" view="pageBreakPreview" zoomScale="60" zoomScaleNormal="80" workbookViewId="0">
      <selection activeCell="V7" sqref="V7"/>
    </sheetView>
  </sheetViews>
  <sheetFormatPr defaultRowHeight="14.4" x14ac:dyDescent="0.3"/>
  <cols>
    <col min="1" max="1" width="9.109375" customWidth="1"/>
    <col min="2" max="2" width="9.109375" style="29"/>
    <col min="3" max="3" width="31.109375" style="29" customWidth="1"/>
    <col min="4" max="4" width="12.33203125" style="29" customWidth="1"/>
    <col min="5" max="7" width="14.5546875" style="29" customWidth="1"/>
    <col min="8" max="8" width="13.88671875" style="29" customWidth="1"/>
    <col min="9" max="10" width="9.109375" customWidth="1"/>
    <col min="11" max="11" width="1" customWidth="1"/>
    <col min="12" max="12" width="5.88671875" customWidth="1"/>
    <col min="14" max="15" width="13.33203125" customWidth="1"/>
    <col min="16" max="16" width="13.109375" customWidth="1"/>
    <col min="17" max="17" width="12.33203125" customWidth="1"/>
    <col min="18" max="18" width="1" hidden="1" customWidth="1"/>
    <col min="19" max="20" width="13.109375" customWidth="1"/>
    <col min="21" max="21" width="0.6640625" customWidth="1"/>
    <col min="22" max="22" width="10.33203125" customWidth="1"/>
    <col min="23" max="23" width="0.5546875" customWidth="1"/>
    <col min="24" max="24" width="14.88671875" customWidth="1"/>
    <col min="25" max="25" width="10.44140625" customWidth="1"/>
    <col min="26" max="26" width="14.5546875" customWidth="1"/>
    <col min="27" max="27" width="12.5546875" customWidth="1"/>
  </cols>
  <sheetData>
    <row r="1" spans="1:27" x14ac:dyDescent="0.3">
      <c r="B1" s="22"/>
      <c r="C1" s="22"/>
      <c r="D1" s="22"/>
      <c r="E1" s="22"/>
      <c r="F1" s="22"/>
      <c r="G1" s="22"/>
      <c r="H1" s="22"/>
    </row>
    <row r="2" spans="1:27" ht="18" x14ac:dyDescent="0.35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" thickBot="1" x14ac:dyDescent="0.35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5">
      <c r="A4" s="1"/>
      <c r="B4" s="72" t="s">
        <v>29</v>
      </c>
      <c r="C4" s="73"/>
      <c r="D4" s="73"/>
      <c r="E4" s="73"/>
      <c r="F4" s="73"/>
      <c r="G4" s="73"/>
      <c r="H4" s="74"/>
      <c r="W4" s="29"/>
      <c r="X4" s="29"/>
      <c r="Y4" s="29"/>
    </row>
    <row r="5" spans="1:27" ht="15" thickBot="1" x14ac:dyDescent="0.35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3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/>
      <c r="H6" s="26" t="s">
        <v>4</v>
      </c>
      <c r="J6" s="6" t="s">
        <v>6</v>
      </c>
      <c r="M6" s="7"/>
      <c r="N6" s="79" t="s">
        <v>23</v>
      </c>
      <c r="O6" s="75"/>
      <c r="P6" s="75"/>
      <c r="Q6" s="75"/>
      <c r="R6" s="75"/>
      <c r="S6" s="75"/>
      <c r="T6" s="75"/>
      <c r="U6" s="76"/>
      <c r="V6" s="77" t="s">
        <v>24</v>
      </c>
      <c r="W6" s="78"/>
      <c r="X6" s="78"/>
      <c r="Y6" s="78"/>
      <c r="Z6" s="78"/>
      <c r="AA6" s="78"/>
    </row>
    <row r="7" spans="1:27" ht="28.5" customHeight="1" x14ac:dyDescent="0.3">
      <c r="B7" s="63">
        <v>2022</v>
      </c>
      <c r="C7" s="69" t="s">
        <v>57</v>
      </c>
      <c r="D7" s="69">
        <v>86.402795097758172</v>
      </c>
      <c r="E7" s="69">
        <v>86.402795097758172</v>
      </c>
      <c r="F7" s="69">
        <v>0</v>
      </c>
      <c r="G7" s="69">
        <v>0</v>
      </c>
      <c r="H7" s="64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56</v>
      </c>
      <c r="P7" s="52" t="s">
        <v>30</v>
      </c>
      <c r="Q7" s="52" t="s">
        <v>31</v>
      </c>
      <c r="R7" s="52"/>
      <c r="S7" s="52" t="s">
        <v>25</v>
      </c>
      <c r="T7" s="52" t="s">
        <v>26</v>
      </c>
      <c r="U7" s="52"/>
      <c r="V7" s="9" t="s">
        <v>12</v>
      </c>
      <c r="W7" s="9"/>
      <c r="X7" s="9" t="s">
        <v>55</v>
      </c>
      <c r="Y7" s="9" t="s">
        <v>15</v>
      </c>
      <c r="Z7" s="9" t="s">
        <v>13</v>
      </c>
      <c r="AA7" s="9" t="s">
        <v>14</v>
      </c>
    </row>
    <row r="8" spans="1:27" x14ac:dyDescent="0.3">
      <c r="B8" s="65">
        <v>2022</v>
      </c>
      <c r="C8" s="70" t="s">
        <v>58</v>
      </c>
      <c r="D8" s="70">
        <v>216.00698774439542</v>
      </c>
      <c r="E8" s="70">
        <v>16.229204902241833</v>
      </c>
      <c r="F8" s="70">
        <v>0</v>
      </c>
      <c r="G8" s="70">
        <v>0</v>
      </c>
      <c r="H8" s="66">
        <f t="shared" ref="H8:H71" si="0">D8-IF(J8="Summer",E8,IF(J8="Flat",G8,F8))</f>
        <v>199.77778284215358</v>
      </c>
      <c r="J8" t="str">
        <f t="shared" ref="J8:J71" si="1">IF(ISNUMBER(FIND("_W",C8)),"Winter",IF(OR(ISNUMBER(FIND("_COBFL",C8)),ISNUMBER(FIND("_MDCFL",C8))),"Flat","Summer"))</f>
        <v>Summer</v>
      </c>
      <c r="M8" s="10">
        <v>2022</v>
      </c>
      <c r="N8" s="60">
        <v>0</v>
      </c>
      <c r="O8" s="60">
        <v>0</v>
      </c>
      <c r="P8" s="60">
        <v>0</v>
      </c>
      <c r="Q8" s="60">
        <v>0</v>
      </c>
      <c r="R8" s="11"/>
      <c r="S8" s="60">
        <v>972.0314448497794</v>
      </c>
      <c r="T8" s="60">
        <v>62.302433801783415</v>
      </c>
      <c r="U8" s="11"/>
      <c r="V8" s="11">
        <f>SUM(Displacement!CR10:CX10)</f>
        <v>0</v>
      </c>
      <c r="W8" s="14"/>
      <c r="X8" s="14">
        <f>SUM(Displacement!CG10:CO10)</f>
        <v>0</v>
      </c>
      <c r="Y8" s="14">
        <f>SUM(Displacement!CB10:CF10)</f>
        <v>0</v>
      </c>
      <c r="Z8" s="53">
        <v>102.63200000000001</v>
      </c>
      <c r="AA8" s="53">
        <v>62.302433801783415</v>
      </c>
    </row>
    <row r="9" spans="1:27" x14ac:dyDescent="0.3">
      <c r="B9" s="65">
        <v>2022</v>
      </c>
      <c r="C9" s="70" t="s">
        <v>59</v>
      </c>
      <c r="D9" s="70">
        <v>8.9003476859690593</v>
      </c>
      <c r="E9" s="70">
        <v>0</v>
      </c>
      <c r="F9" s="70">
        <v>8.9003476859690593</v>
      </c>
      <c r="G9" s="70">
        <v>0</v>
      </c>
      <c r="H9" s="66">
        <f t="shared" si="0"/>
        <v>0</v>
      </c>
      <c r="J9" t="str">
        <f t="shared" si="1"/>
        <v>Winter</v>
      </c>
      <c r="M9" s="10">
        <f>M8+1</f>
        <v>2023</v>
      </c>
      <c r="N9" s="61">
        <v>0</v>
      </c>
      <c r="O9" s="61">
        <v>0</v>
      </c>
      <c r="P9" s="61">
        <v>0</v>
      </c>
      <c r="Q9" s="61">
        <v>0</v>
      </c>
      <c r="R9" s="11"/>
      <c r="S9" s="61">
        <v>232.32845370556413</v>
      </c>
      <c r="T9" s="61">
        <v>5.27</v>
      </c>
      <c r="U9" s="11"/>
      <c r="V9" s="14">
        <f>SUM(Displacement!CR11:CX11)</f>
        <v>0</v>
      </c>
      <c r="W9" s="14"/>
      <c r="X9" s="14">
        <f>SUM(Displacement!CG11:CO11)</f>
        <v>0</v>
      </c>
      <c r="Y9" s="14">
        <f>SUM(Displacement!CB11:CF11)</f>
        <v>0</v>
      </c>
      <c r="Z9" s="14">
        <v>102.63200000000001</v>
      </c>
      <c r="AA9" s="14">
        <v>5.27</v>
      </c>
    </row>
    <row r="10" spans="1:27" x14ac:dyDescent="0.3">
      <c r="B10" s="65">
        <v>2022</v>
      </c>
      <c r="C10" s="70" t="s">
        <v>60</v>
      </c>
      <c r="D10" s="70">
        <v>22.250869214922648</v>
      </c>
      <c r="E10" s="70">
        <v>0</v>
      </c>
      <c r="F10" s="70">
        <v>22.250869214922648</v>
      </c>
      <c r="G10" s="70">
        <v>0</v>
      </c>
      <c r="H10" s="66">
        <f t="shared" si="0"/>
        <v>0</v>
      </c>
      <c r="J10" t="str">
        <f t="shared" si="1"/>
        <v>Winter</v>
      </c>
      <c r="M10" s="10">
        <f t="shared" ref="M10:M27" si="2">M9+1</f>
        <v>2024</v>
      </c>
      <c r="N10" s="61">
        <v>0</v>
      </c>
      <c r="O10" s="61">
        <v>0</v>
      </c>
      <c r="P10" s="61">
        <v>0</v>
      </c>
      <c r="Q10" s="61">
        <v>0</v>
      </c>
      <c r="R10" s="11"/>
      <c r="S10" s="61">
        <v>0</v>
      </c>
      <c r="T10" s="61">
        <v>0</v>
      </c>
      <c r="U10" s="11"/>
      <c r="V10" s="14">
        <f>SUM(Displacement!CR12:CX12)</f>
        <v>0</v>
      </c>
      <c r="W10" s="14"/>
      <c r="X10" s="14">
        <f>SUM(Displacement!CG12:CO12)</f>
        <v>0</v>
      </c>
      <c r="Y10" s="14">
        <f>SUM(Displacement!CB12:CF12)</f>
        <v>0</v>
      </c>
      <c r="Z10" s="14">
        <v>0</v>
      </c>
      <c r="AA10" s="14">
        <v>0</v>
      </c>
    </row>
    <row r="11" spans="1:27" x14ac:dyDescent="0.3">
      <c r="B11" s="65">
        <v>2022</v>
      </c>
      <c r="C11" s="70" t="s">
        <v>61</v>
      </c>
      <c r="D11" s="70">
        <v>669.62166200762579</v>
      </c>
      <c r="E11" s="70">
        <v>0</v>
      </c>
      <c r="F11" s="70">
        <v>0</v>
      </c>
      <c r="G11" s="70">
        <v>0</v>
      </c>
      <c r="H11" s="66">
        <f t="shared" si="0"/>
        <v>669.62166200762579</v>
      </c>
      <c r="J11" t="str">
        <f t="shared" si="1"/>
        <v>Summer</v>
      </c>
      <c r="M11" s="10">
        <f t="shared" si="2"/>
        <v>2025</v>
      </c>
      <c r="N11" s="61">
        <v>0</v>
      </c>
      <c r="O11" s="61">
        <v>0</v>
      </c>
      <c r="P11" s="61">
        <v>0</v>
      </c>
      <c r="Q11" s="61">
        <v>0</v>
      </c>
      <c r="R11" s="11"/>
      <c r="S11" s="61">
        <v>0</v>
      </c>
      <c r="T11" s="61">
        <v>0</v>
      </c>
      <c r="U11" s="11"/>
      <c r="V11" s="14">
        <f>SUM(Displacement!CR13:CX13)</f>
        <v>0</v>
      </c>
      <c r="W11" s="14"/>
      <c r="X11" s="14">
        <f>SUM(Displacement!CG13:CO13)</f>
        <v>0</v>
      </c>
      <c r="Y11" s="14">
        <f>SUM(Displacement!CB13:CF13)</f>
        <v>0</v>
      </c>
      <c r="Z11" s="14">
        <v>0</v>
      </c>
      <c r="AA11" s="14">
        <v>0</v>
      </c>
    </row>
    <row r="12" spans="1:27" x14ac:dyDescent="0.3">
      <c r="B12" s="67">
        <v>2022</v>
      </c>
      <c r="C12" s="71" t="s">
        <v>62</v>
      </c>
      <c r="D12" s="71">
        <v>31.151216900891708</v>
      </c>
      <c r="E12" s="71">
        <v>0</v>
      </c>
      <c r="F12" s="71">
        <v>31.151216900891708</v>
      </c>
      <c r="G12" s="71">
        <v>0</v>
      </c>
      <c r="H12" s="68">
        <f t="shared" si="0"/>
        <v>0</v>
      </c>
      <c r="J12" t="str">
        <f t="shared" si="1"/>
        <v>Winter</v>
      </c>
      <c r="M12" s="10">
        <f t="shared" si="2"/>
        <v>2026</v>
      </c>
      <c r="N12" s="61">
        <v>0</v>
      </c>
      <c r="O12" s="61">
        <v>0</v>
      </c>
      <c r="P12" s="61">
        <v>600</v>
      </c>
      <c r="Q12" s="61">
        <v>745</v>
      </c>
      <c r="R12" s="11"/>
      <c r="S12" s="61">
        <v>0</v>
      </c>
      <c r="T12" s="61">
        <v>0</v>
      </c>
      <c r="U12" s="11"/>
      <c r="V12" s="14">
        <f>SUM(Displacement!CR14:CX14)</f>
        <v>0</v>
      </c>
      <c r="W12" s="14"/>
      <c r="X12" s="14">
        <f>SUM(Displacement!CG14:CO14)</f>
        <v>145.40983806508348</v>
      </c>
      <c r="Y12" s="14">
        <f>SUM(Displacement!CB14:CF14)</f>
        <v>6.3951489627368794</v>
      </c>
      <c r="Z12" s="14">
        <v>0</v>
      </c>
      <c r="AA12" s="14">
        <v>0</v>
      </c>
    </row>
    <row r="13" spans="1:27" x14ac:dyDescent="0.3">
      <c r="B13" s="63">
        <v>2023</v>
      </c>
      <c r="C13" s="69" t="s">
        <v>58</v>
      </c>
      <c r="D13" s="69">
        <v>165.94889550397437</v>
      </c>
      <c r="E13" s="69">
        <v>102.63200000000001</v>
      </c>
      <c r="F13" s="69">
        <v>0</v>
      </c>
      <c r="G13" s="69">
        <v>0</v>
      </c>
      <c r="H13" s="64">
        <f t="shared" si="0"/>
        <v>63.316895503974365</v>
      </c>
      <c r="J13" t="str">
        <f t="shared" si="1"/>
        <v>Summer</v>
      </c>
      <c r="M13" s="10">
        <f t="shared" si="2"/>
        <v>2027</v>
      </c>
      <c r="N13" s="61">
        <v>0</v>
      </c>
      <c r="O13" s="61">
        <v>0</v>
      </c>
      <c r="P13" s="61">
        <v>600</v>
      </c>
      <c r="Q13" s="61">
        <v>745</v>
      </c>
      <c r="R13" s="11"/>
      <c r="S13" s="61">
        <v>0</v>
      </c>
      <c r="T13" s="61">
        <v>0</v>
      </c>
      <c r="U13" s="11"/>
      <c r="V13" s="14">
        <f>SUM(Displacement!CR15:CX15)</f>
        <v>0</v>
      </c>
      <c r="W13" s="14"/>
      <c r="X13" s="14">
        <f>SUM(Displacement!CG15:CO15)</f>
        <v>145.40983806508348</v>
      </c>
      <c r="Y13" s="14">
        <f>SUM(Displacement!CB15:CF15)</f>
        <v>6.3951489627368794</v>
      </c>
      <c r="Z13" s="14">
        <v>0</v>
      </c>
      <c r="AA13" s="14">
        <v>0</v>
      </c>
    </row>
    <row r="14" spans="1:27" x14ac:dyDescent="0.3">
      <c r="B14" s="65">
        <v>2023</v>
      </c>
      <c r="C14" s="70" t="s">
        <v>57</v>
      </c>
      <c r="D14" s="70">
        <v>66.379558201589759</v>
      </c>
      <c r="E14" s="70">
        <v>0</v>
      </c>
      <c r="F14" s="70">
        <v>0</v>
      </c>
      <c r="G14" s="70">
        <v>0</v>
      </c>
      <c r="H14" s="66">
        <f t="shared" si="0"/>
        <v>66.379558201589759</v>
      </c>
      <c r="J14" t="str">
        <f t="shared" si="1"/>
        <v>Summer</v>
      </c>
      <c r="M14" s="10">
        <f t="shared" si="2"/>
        <v>2028</v>
      </c>
      <c r="N14" s="61">
        <v>0</v>
      </c>
      <c r="O14" s="61">
        <v>0</v>
      </c>
      <c r="P14" s="61">
        <v>683</v>
      </c>
      <c r="Q14" s="61">
        <v>745</v>
      </c>
      <c r="R14" s="11"/>
      <c r="S14" s="61">
        <v>0</v>
      </c>
      <c r="T14" s="61">
        <v>0</v>
      </c>
      <c r="U14" s="11"/>
      <c r="V14" s="14">
        <f>SUM(Displacement!CR16:CX16)</f>
        <v>0</v>
      </c>
      <c r="W14" s="14"/>
      <c r="X14" s="14">
        <f>SUM(Displacement!CG16:CO16)</f>
        <v>145.40983806508348</v>
      </c>
      <c r="Y14" s="14">
        <f>SUM(Displacement!CB16:CF16)</f>
        <v>6.3951489627368794</v>
      </c>
      <c r="Z14" s="14">
        <v>0</v>
      </c>
      <c r="AA14" s="14">
        <v>0</v>
      </c>
    </row>
    <row r="15" spans="1:27" x14ac:dyDescent="0.3">
      <c r="B15" s="65">
        <v>2023</v>
      </c>
      <c r="C15" s="70" t="s">
        <v>61</v>
      </c>
      <c r="D15" s="70">
        <v>514.44157606232056</v>
      </c>
      <c r="E15" s="70">
        <v>0</v>
      </c>
      <c r="F15" s="70">
        <v>0</v>
      </c>
      <c r="G15" s="70">
        <v>0</v>
      </c>
      <c r="H15" s="66">
        <f t="shared" si="0"/>
        <v>514.44157606232056</v>
      </c>
      <c r="J15" t="str">
        <f t="shared" si="1"/>
        <v>Summer</v>
      </c>
      <c r="M15" s="10">
        <f t="shared" si="2"/>
        <v>2029</v>
      </c>
      <c r="N15" s="61">
        <v>0</v>
      </c>
      <c r="O15" s="61">
        <v>549</v>
      </c>
      <c r="P15" s="61">
        <v>683</v>
      </c>
      <c r="Q15" s="61">
        <v>745</v>
      </c>
      <c r="R15" s="11"/>
      <c r="S15" s="61">
        <v>0</v>
      </c>
      <c r="T15" s="61">
        <v>0</v>
      </c>
      <c r="U15" s="11"/>
      <c r="V15" s="14">
        <f>SUM(Displacement!CR17:CX17)</f>
        <v>0</v>
      </c>
      <c r="W15" s="14"/>
      <c r="X15" s="14">
        <f>SUM(Displacement!CG17:CO17)</f>
        <v>145.40983806508348</v>
      </c>
      <c r="Y15" s="14">
        <f>SUM(Displacement!CB17:CF17)</f>
        <v>6.3951489627368794</v>
      </c>
      <c r="Z15" s="14">
        <v>0</v>
      </c>
      <c r="AA15" s="14">
        <v>0</v>
      </c>
    </row>
    <row r="16" spans="1:27" x14ac:dyDescent="0.3">
      <c r="B16" s="65">
        <v>2023</v>
      </c>
      <c r="C16" s="70" t="s">
        <v>60</v>
      </c>
      <c r="D16" s="70">
        <v>1.8821428571428571</v>
      </c>
      <c r="E16" s="70">
        <v>0</v>
      </c>
      <c r="F16" s="70">
        <v>1.8821428571428571</v>
      </c>
      <c r="G16" s="70">
        <v>0</v>
      </c>
      <c r="H16" s="66">
        <f t="shared" si="0"/>
        <v>0</v>
      </c>
      <c r="J16" t="str">
        <f t="shared" si="1"/>
        <v>Winter</v>
      </c>
      <c r="M16" s="10">
        <f t="shared" si="2"/>
        <v>2030</v>
      </c>
      <c r="N16" s="61">
        <v>0</v>
      </c>
      <c r="O16" s="61">
        <v>550</v>
      </c>
      <c r="P16" s="61">
        <v>1240</v>
      </c>
      <c r="Q16" s="61">
        <v>1394.2159999999999</v>
      </c>
      <c r="R16" s="11"/>
      <c r="S16" s="61">
        <v>0</v>
      </c>
      <c r="T16" s="61">
        <v>0</v>
      </c>
      <c r="U16" s="11"/>
      <c r="V16" s="14">
        <f>SUM(Displacement!CR18:CX18)</f>
        <v>0</v>
      </c>
      <c r="W16" s="14"/>
      <c r="X16" s="14">
        <f>SUM(Displacement!CG18:CO18)</f>
        <v>145.40983806508348</v>
      </c>
      <c r="Y16" s="14">
        <f>SUM(Displacement!CB18:CF18)</f>
        <v>6.3951489627368794</v>
      </c>
      <c r="Z16" s="14">
        <v>0</v>
      </c>
      <c r="AA16" s="14">
        <v>0</v>
      </c>
    </row>
    <row r="17" spans="2:27" x14ac:dyDescent="0.3">
      <c r="B17" s="65">
        <v>2023</v>
      </c>
      <c r="C17" s="70" t="s">
        <v>59</v>
      </c>
      <c r="D17" s="70">
        <v>0.75285714285714278</v>
      </c>
      <c r="E17" s="70">
        <v>0</v>
      </c>
      <c r="F17" s="70">
        <v>0.75285714285714278</v>
      </c>
      <c r="G17" s="70">
        <v>0</v>
      </c>
      <c r="H17" s="66">
        <f t="shared" si="0"/>
        <v>0</v>
      </c>
      <c r="J17" t="str">
        <f t="shared" si="1"/>
        <v>Winter</v>
      </c>
      <c r="M17" s="10">
        <f t="shared" si="2"/>
        <v>2031</v>
      </c>
      <c r="N17" s="61">
        <v>0</v>
      </c>
      <c r="O17" s="61">
        <v>550</v>
      </c>
      <c r="P17" s="61">
        <v>2060</v>
      </c>
      <c r="Q17" s="61">
        <v>1394.2159999999999</v>
      </c>
      <c r="R17" s="11"/>
      <c r="S17" s="61">
        <v>0</v>
      </c>
      <c r="T17" s="61">
        <v>0</v>
      </c>
      <c r="U17" s="11"/>
      <c r="V17" s="14">
        <f>SUM(Displacement!CR19:CX19)</f>
        <v>0</v>
      </c>
      <c r="W17" s="14"/>
      <c r="X17" s="14">
        <f>SUM(Displacement!CG19:CO19)</f>
        <v>145.40983806508348</v>
      </c>
      <c r="Y17" s="14">
        <f>SUM(Displacement!CB19:CF19)</f>
        <v>6.3951489627368794</v>
      </c>
      <c r="Z17" s="14">
        <v>0</v>
      </c>
      <c r="AA17" s="14">
        <v>0</v>
      </c>
    </row>
    <row r="18" spans="2:27" x14ac:dyDescent="0.3">
      <c r="B18" s="67">
        <v>2023</v>
      </c>
      <c r="C18" s="71" t="s">
        <v>62</v>
      </c>
      <c r="D18" s="71">
        <v>2.6349999999999998</v>
      </c>
      <c r="E18" s="71">
        <v>0</v>
      </c>
      <c r="F18" s="71">
        <v>2.6349999999999998</v>
      </c>
      <c r="G18" s="71">
        <v>0</v>
      </c>
      <c r="H18" s="68">
        <f t="shared" si="0"/>
        <v>0</v>
      </c>
      <c r="J18" t="str">
        <f t="shared" si="1"/>
        <v>Winter</v>
      </c>
      <c r="M18" s="10">
        <f t="shared" si="2"/>
        <v>2032</v>
      </c>
      <c r="N18" s="61">
        <v>0</v>
      </c>
      <c r="O18" s="61">
        <v>550</v>
      </c>
      <c r="P18" s="61">
        <v>2060</v>
      </c>
      <c r="Q18" s="61">
        <v>1844.2159999999999</v>
      </c>
      <c r="R18" s="11"/>
      <c r="S18" s="61">
        <v>0</v>
      </c>
      <c r="T18" s="61">
        <v>0</v>
      </c>
      <c r="U18" s="11"/>
      <c r="V18" s="14">
        <f>SUM(Displacement!CR20:CX20)</f>
        <v>0</v>
      </c>
      <c r="W18" s="14"/>
      <c r="X18" s="14">
        <f>SUM(Displacement!CG20:CO20)</f>
        <v>145.40983806508348</v>
      </c>
      <c r="Y18" s="14">
        <f>SUM(Displacement!CB20:CF20)</f>
        <v>6.3951489627368794</v>
      </c>
      <c r="Z18" s="14">
        <v>0</v>
      </c>
      <c r="AA18" s="14">
        <v>0</v>
      </c>
    </row>
    <row r="19" spans="2:27" x14ac:dyDescent="0.3">
      <c r="B19" s="63">
        <v>2024</v>
      </c>
      <c r="C19" s="69" t="s">
        <v>58</v>
      </c>
      <c r="D19" s="69">
        <v>0</v>
      </c>
      <c r="E19" s="69">
        <v>0</v>
      </c>
      <c r="F19" s="69">
        <v>0</v>
      </c>
      <c r="G19" s="69">
        <v>0</v>
      </c>
      <c r="H19" s="64">
        <f t="shared" si="0"/>
        <v>0</v>
      </c>
      <c r="J19" t="str">
        <f t="shared" si="1"/>
        <v>Summer</v>
      </c>
      <c r="M19" s="10">
        <f t="shared" si="2"/>
        <v>2033</v>
      </c>
      <c r="N19" s="61">
        <v>401.71000000000004</v>
      </c>
      <c r="O19" s="61">
        <v>550</v>
      </c>
      <c r="P19" s="61">
        <v>3160</v>
      </c>
      <c r="Q19" s="61">
        <v>1844.2159999999999</v>
      </c>
      <c r="R19" s="11"/>
      <c r="S19" s="61">
        <v>0</v>
      </c>
      <c r="T19" s="61">
        <v>0</v>
      </c>
      <c r="U19" s="11"/>
      <c r="V19" s="14">
        <f>SUM(Displacement!CR21:CX21)</f>
        <v>107.06638115631692</v>
      </c>
      <c r="W19" s="14"/>
      <c r="X19" s="14">
        <f>SUM(Displacement!CG21:CO21)</f>
        <v>145.40983806508348</v>
      </c>
      <c r="Y19" s="14">
        <f>SUM(Displacement!CB21:CF21)</f>
        <v>6.3951489627368794</v>
      </c>
      <c r="Z19" s="14">
        <v>0</v>
      </c>
      <c r="AA19" s="14">
        <v>0</v>
      </c>
    </row>
    <row r="20" spans="2:27" x14ac:dyDescent="0.3">
      <c r="B20" s="65">
        <v>2024</v>
      </c>
      <c r="C20" s="70" t="s">
        <v>57</v>
      </c>
      <c r="D20" s="70">
        <v>0</v>
      </c>
      <c r="E20" s="70">
        <v>0</v>
      </c>
      <c r="F20" s="70">
        <v>0</v>
      </c>
      <c r="G20" s="70">
        <v>0</v>
      </c>
      <c r="H20" s="66">
        <f t="shared" si="0"/>
        <v>0</v>
      </c>
      <c r="J20" t="str">
        <f t="shared" si="1"/>
        <v>Summer</v>
      </c>
      <c r="M20" s="10">
        <f t="shared" si="2"/>
        <v>2034</v>
      </c>
      <c r="N20" s="61">
        <v>401.71000000000004</v>
      </c>
      <c r="O20" s="61">
        <v>550</v>
      </c>
      <c r="P20" s="61">
        <v>3160</v>
      </c>
      <c r="Q20" s="61">
        <v>1844.2159999999999</v>
      </c>
      <c r="R20" s="11"/>
      <c r="S20" s="61">
        <v>0</v>
      </c>
      <c r="T20" s="61">
        <v>0</v>
      </c>
      <c r="U20" s="11"/>
      <c r="V20" s="14">
        <f>SUM(Displacement!CR22:CX22)</f>
        <v>107.06638115631692</v>
      </c>
      <c r="W20" s="14"/>
      <c r="X20" s="14">
        <f>SUM(Displacement!CG22:CO22)</f>
        <v>145.40983806508348</v>
      </c>
      <c r="Y20" s="14">
        <f>SUM(Displacement!CB22:CF22)</f>
        <v>6.3951489627368794</v>
      </c>
      <c r="Z20" s="14">
        <v>0</v>
      </c>
      <c r="AA20" s="14">
        <v>0</v>
      </c>
    </row>
    <row r="21" spans="2:27" x14ac:dyDescent="0.3">
      <c r="B21" s="65">
        <v>2024</v>
      </c>
      <c r="C21" s="70" t="s">
        <v>61</v>
      </c>
      <c r="D21" s="70">
        <v>7.5</v>
      </c>
      <c r="E21" s="70">
        <v>0</v>
      </c>
      <c r="F21" s="70">
        <v>0</v>
      </c>
      <c r="G21" s="70">
        <v>0</v>
      </c>
      <c r="H21" s="66">
        <f t="shared" si="0"/>
        <v>7.5</v>
      </c>
      <c r="J21" t="str">
        <f t="shared" si="1"/>
        <v>Summer</v>
      </c>
      <c r="M21" s="10">
        <f t="shared" si="2"/>
        <v>2035</v>
      </c>
      <c r="N21" s="61">
        <v>401.71000000000004</v>
      </c>
      <c r="O21" s="61">
        <v>550</v>
      </c>
      <c r="P21" s="61">
        <v>3160</v>
      </c>
      <c r="Q21" s="61">
        <v>1844.2159999999999</v>
      </c>
      <c r="R21" s="11"/>
      <c r="S21" s="61">
        <v>0</v>
      </c>
      <c r="T21" s="61">
        <v>0</v>
      </c>
      <c r="U21" s="11"/>
      <c r="V21" s="14">
        <f>SUM(Displacement!CR23:CX23)</f>
        <v>107.06638115631692</v>
      </c>
      <c r="W21" s="14"/>
      <c r="X21" s="14">
        <f>SUM(Displacement!CG23:CO23)</f>
        <v>145.40983806508348</v>
      </c>
      <c r="Y21" s="14">
        <f>SUM(Displacement!CB23:CF23)</f>
        <v>6.3951489627368794</v>
      </c>
      <c r="Z21" s="14">
        <v>0</v>
      </c>
      <c r="AA21" s="14">
        <v>0</v>
      </c>
    </row>
    <row r="22" spans="2:27" x14ac:dyDescent="0.3">
      <c r="B22" s="65">
        <v>2024</v>
      </c>
      <c r="C22" s="70" t="s">
        <v>60</v>
      </c>
      <c r="D22" s="70">
        <v>0</v>
      </c>
      <c r="E22" s="70">
        <v>0</v>
      </c>
      <c r="F22" s="70">
        <v>0</v>
      </c>
      <c r="G22" s="70">
        <v>0</v>
      </c>
      <c r="H22" s="66">
        <f t="shared" si="0"/>
        <v>0</v>
      </c>
      <c r="J22" t="str">
        <f t="shared" si="1"/>
        <v>Winter</v>
      </c>
      <c r="M22" s="10">
        <f t="shared" si="2"/>
        <v>2036</v>
      </c>
      <c r="N22" s="61">
        <v>401.71000000000004</v>
      </c>
      <c r="O22" s="61">
        <v>550</v>
      </c>
      <c r="P22" s="61">
        <v>3160</v>
      </c>
      <c r="Q22" s="61">
        <v>1844.2159999999999</v>
      </c>
      <c r="R22" s="11"/>
      <c r="S22" s="61">
        <v>0</v>
      </c>
      <c r="T22" s="61">
        <v>0</v>
      </c>
      <c r="U22" s="11"/>
      <c r="V22" s="14">
        <f>SUM(Displacement!CR24:CX24)</f>
        <v>107.06638115631692</v>
      </c>
      <c r="W22" s="14"/>
      <c r="X22" s="14">
        <f>SUM(Displacement!CG24:CO24)</f>
        <v>145.40983806508348</v>
      </c>
      <c r="Y22" s="14">
        <f>SUM(Displacement!CB24:CF24)</f>
        <v>6.3951489627368794</v>
      </c>
      <c r="Z22" s="14">
        <v>0</v>
      </c>
      <c r="AA22" s="14">
        <v>0</v>
      </c>
    </row>
    <row r="23" spans="2:27" x14ac:dyDescent="0.3">
      <c r="B23" s="65">
        <v>2024</v>
      </c>
      <c r="C23" s="70" t="s">
        <v>59</v>
      </c>
      <c r="D23" s="70">
        <v>0</v>
      </c>
      <c r="E23" s="70">
        <v>0</v>
      </c>
      <c r="F23" s="70">
        <v>0</v>
      </c>
      <c r="G23" s="70">
        <v>0</v>
      </c>
      <c r="H23" s="66">
        <f t="shared" si="0"/>
        <v>0</v>
      </c>
      <c r="J23" t="str">
        <f t="shared" si="1"/>
        <v>Winter</v>
      </c>
      <c r="M23" s="10">
        <f t="shared" si="2"/>
        <v>2037</v>
      </c>
      <c r="N23" s="61">
        <v>401.71000000000004</v>
      </c>
      <c r="O23" s="61">
        <v>1200</v>
      </c>
      <c r="P23" s="61">
        <v>4169</v>
      </c>
      <c r="Q23" s="61">
        <v>1844.2159999999999</v>
      </c>
      <c r="R23" s="11"/>
      <c r="S23" s="61">
        <v>0</v>
      </c>
      <c r="T23" s="61">
        <v>0</v>
      </c>
      <c r="U23" s="11"/>
      <c r="V23" s="14">
        <f>SUM(Displacement!CR25:CX25)</f>
        <v>107.06638115631692</v>
      </c>
      <c r="W23" s="14"/>
      <c r="X23" s="14">
        <f>SUM(Displacement!CG25:CO25)</f>
        <v>145.40983806508348</v>
      </c>
      <c r="Y23" s="14">
        <f>SUM(Displacement!CB25:CF25)</f>
        <v>6.3951489627368794</v>
      </c>
      <c r="Z23" s="14">
        <v>0</v>
      </c>
      <c r="AA23" s="14">
        <v>0</v>
      </c>
    </row>
    <row r="24" spans="2:27" x14ac:dyDescent="0.3">
      <c r="B24" s="67">
        <v>2024</v>
      </c>
      <c r="C24" s="71" t="s">
        <v>62</v>
      </c>
      <c r="D24" s="71">
        <v>0</v>
      </c>
      <c r="E24" s="71">
        <v>0</v>
      </c>
      <c r="F24" s="71">
        <v>0</v>
      </c>
      <c r="G24" s="71">
        <v>0</v>
      </c>
      <c r="H24" s="68">
        <f t="shared" si="0"/>
        <v>0</v>
      </c>
      <c r="J24" t="str">
        <f t="shared" si="1"/>
        <v>Winter</v>
      </c>
      <c r="M24" s="10">
        <f t="shared" si="2"/>
        <v>2038</v>
      </c>
      <c r="N24" s="61">
        <v>2020.04</v>
      </c>
      <c r="O24" s="61">
        <v>1200</v>
      </c>
      <c r="P24" s="61">
        <v>4169</v>
      </c>
      <c r="Q24" s="61">
        <v>1844.2159999999999</v>
      </c>
      <c r="R24" s="11"/>
      <c r="S24" s="61">
        <v>0</v>
      </c>
      <c r="T24" s="61">
        <v>279.81714751396555</v>
      </c>
      <c r="U24" s="11"/>
      <c r="V24" s="14">
        <f>SUM(Displacement!CR26:CX26)</f>
        <v>107.06638115631692</v>
      </c>
      <c r="W24" s="14"/>
      <c r="X24" s="14">
        <f>SUM(Displacement!CG26:CO26)</f>
        <v>145.40983806508348</v>
      </c>
      <c r="Y24" s="14">
        <f>SUM(Displacement!CB26:CF26)</f>
        <v>6.3951489627368794</v>
      </c>
      <c r="Z24" s="14">
        <v>0</v>
      </c>
      <c r="AA24" s="14">
        <v>0</v>
      </c>
    </row>
    <row r="25" spans="2:27" x14ac:dyDescent="0.3">
      <c r="B25" s="63">
        <v>2025</v>
      </c>
      <c r="C25" s="69" t="s">
        <v>58</v>
      </c>
      <c r="D25" s="69">
        <v>0</v>
      </c>
      <c r="E25" s="69">
        <v>0</v>
      </c>
      <c r="F25" s="69">
        <v>0</v>
      </c>
      <c r="G25" s="69">
        <v>0</v>
      </c>
      <c r="H25" s="64">
        <f t="shared" si="0"/>
        <v>0</v>
      </c>
      <c r="J25" t="str">
        <f t="shared" si="1"/>
        <v>Summer</v>
      </c>
      <c r="M25" s="10">
        <f t="shared" si="2"/>
        <v>2039</v>
      </c>
      <c r="N25" s="61">
        <v>2020.04</v>
      </c>
      <c r="O25" s="61">
        <v>1200</v>
      </c>
      <c r="P25" s="61">
        <v>4169</v>
      </c>
      <c r="Q25" s="61">
        <v>1844.2159999999999</v>
      </c>
      <c r="R25" s="11"/>
      <c r="S25" s="61">
        <v>0</v>
      </c>
      <c r="T25" s="61">
        <v>29.526033627669577</v>
      </c>
      <c r="U25" s="11"/>
      <c r="V25" s="14">
        <f>SUM(Displacement!CR27:CX27)</f>
        <v>107.06638115631692</v>
      </c>
      <c r="W25" s="14"/>
      <c r="X25" s="14">
        <f>SUM(Displacement!CG27:CO27)</f>
        <v>145.40983806508348</v>
      </c>
      <c r="Y25" s="14">
        <f>SUM(Displacement!CB27:CF27)</f>
        <v>6.3951489627368794</v>
      </c>
      <c r="Z25" s="14">
        <v>0</v>
      </c>
      <c r="AA25" s="14">
        <v>0</v>
      </c>
    </row>
    <row r="26" spans="2:27" x14ac:dyDescent="0.3">
      <c r="B26" s="65">
        <v>2025</v>
      </c>
      <c r="C26" s="70" t="s">
        <v>60</v>
      </c>
      <c r="D26" s="70">
        <v>0</v>
      </c>
      <c r="E26" s="70">
        <v>0</v>
      </c>
      <c r="F26" s="70">
        <v>0</v>
      </c>
      <c r="G26" s="70">
        <v>0</v>
      </c>
      <c r="H26" s="66">
        <f t="shared" si="0"/>
        <v>0</v>
      </c>
      <c r="J26" t="str">
        <f t="shared" si="1"/>
        <v>Winter</v>
      </c>
      <c r="M26" s="10">
        <f t="shared" si="2"/>
        <v>2040</v>
      </c>
      <c r="N26" s="61">
        <v>2226.15</v>
      </c>
      <c r="O26" s="61">
        <v>1200</v>
      </c>
      <c r="P26" s="61">
        <v>4324</v>
      </c>
      <c r="Q26" s="61">
        <v>1904.2159999999999</v>
      </c>
      <c r="R26" s="11"/>
      <c r="S26" s="61">
        <v>0</v>
      </c>
      <c r="T26" s="61">
        <v>210.1122583219456</v>
      </c>
      <c r="U26" s="11"/>
      <c r="V26" s="14">
        <f>SUM(Displacement!CR28:CX28)</f>
        <v>107.06638115631692</v>
      </c>
      <c r="W26" s="14"/>
      <c r="X26" s="14">
        <f>SUM(Displacement!CG28:CO28)</f>
        <v>145.40983806508348</v>
      </c>
      <c r="Y26" s="14">
        <f>SUM(Displacement!CB28:CF28)</f>
        <v>6.3951489627368794</v>
      </c>
      <c r="Z26" s="14">
        <v>0</v>
      </c>
      <c r="AA26" s="14">
        <v>0</v>
      </c>
    </row>
    <row r="27" spans="2:27" x14ac:dyDescent="0.3">
      <c r="B27" s="65">
        <v>2025</v>
      </c>
      <c r="C27" s="70" t="s">
        <v>57</v>
      </c>
      <c r="D27" s="70">
        <v>0</v>
      </c>
      <c r="E27" s="70">
        <v>0</v>
      </c>
      <c r="F27" s="70">
        <v>0</v>
      </c>
      <c r="G27" s="70">
        <v>0</v>
      </c>
      <c r="H27" s="66">
        <f t="shared" si="0"/>
        <v>0</v>
      </c>
      <c r="J27" t="str">
        <f t="shared" si="1"/>
        <v>Summer</v>
      </c>
      <c r="M27" s="12">
        <f t="shared" si="2"/>
        <v>2041</v>
      </c>
      <c r="N27" s="62">
        <v>2226.15</v>
      </c>
      <c r="O27" s="62">
        <v>1200</v>
      </c>
      <c r="P27" s="62">
        <v>4324</v>
      </c>
      <c r="Q27" s="62">
        <v>1904.2159999999999</v>
      </c>
      <c r="R27" s="13"/>
      <c r="S27" s="62">
        <v>0</v>
      </c>
      <c r="T27" s="62">
        <v>0</v>
      </c>
      <c r="U27" s="13"/>
      <c r="V27" s="21">
        <f>SUM(Displacement!CR29:CX29)</f>
        <v>107.06638115631692</v>
      </c>
      <c r="W27" s="21"/>
      <c r="X27" s="21">
        <f>SUM(Displacement!CG29:CO29)</f>
        <v>145.40983806508348</v>
      </c>
      <c r="Y27" s="21">
        <f>SUM(Displacement!CB29:CF29)</f>
        <v>6.3951489627368794</v>
      </c>
      <c r="Z27" s="21">
        <v>0</v>
      </c>
      <c r="AA27" s="21">
        <v>0</v>
      </c>
    </row>
    <row r="28" spans="2:27" x14ac:dyDescent="0.3">
      <c r="B28" s="65">
        <v>2025</v>
      </c>
      <c r="C28" s="70" t="s">
        <v>61</v>
      </c>
      <c r="D28" s="70">
        <v>0</v>
      </c>
      <c r="E28" s="70">
        <v>0</v>
      </c>
      <c r="F28" s="70">
        <v>0</v>
      </c>
      <c r="G28" s="70">
        <v>0</v>
      </c>
      <c r="H28" s="66">
        <f t="shared" si="0"/>
        <v>0</v>
      </c>
      <c r="J28" t="str">
        <f t="shared" si="1"/>
        <v>Summer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</row>
    <row r="29" spans="2:27" x14ac:dyDescent="0.3">
      <c r="B29" s="65">
        <v>2025</v>
      </c>
      <c r="C29" s="70" t="s">
        <v>59</v>
      </c>
      <c r="D29" s="70">
        <v>0</v>
      </c>
      <c r="E29" s="70">
        <v>0</v>
      </c>
      <c r="F29" s="70">
        <v>0</v>
      </c>
      <c r="G29" s="70">
        <v>0</v>
      </c>
      <c r="H29" s="66">
        <f t="shared" si="0"/>
        <v>0</v>
      </c>
      <c r="J29" t="str">
        <f t="shared" si="1"/>
        <v>Winter</v>
      </c>
    </row>
    <row r="30" spans="2:27" x14ac:dyDescent="0.3">
      <c r="B30" s="67">
        <v>2025</v>
      </c>
      <c r="C30" s="71" t="s">
        <v>62</v>
      </c>
      <c r="D30" s="71">
        <v>0</v>
      </c>
      <c r="E30" s="71">
        <v>0</v>
      </c>
      <c r="F30" s="71">
        <v>0</v>
      </c>
      <c r="G30" s="71">
        <v>0</v>
      </c>
      <c r="H30" s="68">
        <f t="shared" si="0"/>
        <v>0</v>
      </c>
      <c r="J30" t="str">
        <f t="shared" si="1"/>
        <v>Winter</v>
      </c>
    </row>
    <row r="31" spans="2:27" x14ac:dyDescent="0.3">
      <c r="B31" s="63">
        <v>2026</v>
      </c>
      <c r="C31" s="69" t="s">
        <v>60</v>
      </c>
      <c r="D31" s="69">
        <v>0</v>
      </c>
      <c r="E31" s="69">
        <v>0</v>
      </c>
      <c r="F31" s="69">
        <v>0</v>
      </c>
      <c r="G31" s="69">
        <v>0</v>
      </c>
      <c r="H31" s="64">
        <f t="shared" si="0"/>
        <v>0</v>
      </c>
      <c r="J31" t="str">
        <f t="shared" si="1"/>
        <v>Winter</v>
      </c>
    </row>
    <row r="32" spans="2:27" x14ac:dyDescent="0.3">
      <c r="B32" s="65">
        <v>2026</v>
      </c>
      <c r="C32" s="70" t="s">
        <v>59</v>
      </c>
      <c r="D32" s="70">
        <v>0</v>
      </c>
      <c r="E32" s="70">
        <v>0</v>
      </c>
      <c r="F32" s="70">
        <v>0</v>
      </c>
      <c r="G32" s="70">
        <v>0</v>
      </c>
      <c r="H32" s="66">
        <f t="shared" si="0"/>
        <v>0</v>
      </c>
      <c r="J32" t="str">
        <f t="shared" si="1"/>
        <v>Winter</v>
      </c>
    </row>
    <row r="33" spans="2:10" x14ac:dyDescent="0.3">
      <c r="B33" s="65">
        <v>2026</v>
      </c>
      <c r="C33" s="70" t="s">
        <v>62</v>
      </c>
      <c r="D33" s="70">
        <v>0</v>
      </c>
      <c r="E33" s="70">
        <v>0</v>
      </c>
      <c r="F33" s="70">
        <v>0</v>
      </c>
      <c r="G33" s="70">
        <v>0</v>
      </c>
      <c r="H33" s="66">
        <f t="shared" si="0"/>
        <v>0</v>
      </c>
      <c r="J33" t="str">
        <f t="shared" si="1"/>
        <v>Winter</v>
      </c>
    </row>
    <row r="34" spans="2:10" x14ac:dyDescent="0.3">
      <c r="B34" s="65">
        <v>2026</v>
      </c>
      <c r="C34" s="70" t="s">
        <v>58</v>
      </c>
      <c r="D34" s="70">
        <v>0</v>
      </c>
      <c r="E34" s="70">
        <v>0</v>
      </c>
      <c r="F34" s="70">
        <v>0</v>
      </c>
      <c r="G34" s="70">
        <v>0</v>
      </c>
      <c r="H34" s="66">
        <f t="shared" si="0"/>
        <v>0</v>
      </c>
      <c r="J34" t="str">
        <f t="shared" si="1"/>
        <v>Summer</v>
      </c>
    </row>
    <row r="35" spans="2:10" x14ac:dyDescent="0.3">
      <c r="B35" s="65">
        <v>2026</v>
      </c>
      <c r="C35" s="70" t="s">
        <v>57</v>
      </c>
      <c r="D35" s="70">
        <v>0</v>
      </c>
      <c r="E35" s="70">
        <v>0</v>
      </c>
      <c r="F35" s="70">
        <v>0</v>
      </c>
      <c r="G35" s="70">
        <v>0</v>
      </c>
      <c r="H35" s="66">
        <f t="shared" si="0"/>
        <v>0</v>
      </c>
      <c r="J35" t="str">
        <f t="shared" si="1"/>
        <v>Summer</v>
      </c>
    </row>
    <row r="36" spans="2:10" x14ac:dyDescent="0.3">
      <c r="B36" s="67">
        <v>2026</v>
      </c>
      <c r="C36" s="71" t="s">
        <v>61</v>
      </c>
      <c r="D36" s="71">
        <v>0</v>
      </c>
      <c r="E36" s="71">
        <v>0</v>
      </c>
      <c r="F36" s="71">
        <v>0</v>
      </c>
      <c r="G36" s="71">
        <v>0</v>
      </c>
      <c r="H36" s="68">
        <f t="shared" si="0"/>
        <v>0</v>
      </c>
      <c r="J36" t="str">
        <f t="shared" si="1"/>
        <v>Summer</v>
      </c>
    </row>
    <row r="37" spans="2:10" x14ac:dyDescent="0.3">
      <c r="B37" s="63">
        <v>2027</v>
      </c>
      <c r="C37" s="69" t="s">
        <v>60</v>
      </c>
      <c r="D37" s="69">
        <v>0</v>
      </c>
      <c r="E37" s="69">
        <v>0</v>
      </c>
      <c r="F37" s="69">
        <v>0</v>
      </c>
      <c r="G37" s="69">
        <v>0</v>
      </c>
      <c r="H37" s="64">
        <f t="shared" si="0"/>
        <v>0</v>
      </c>
      <c r="J37" t="str">
        <f t="shared" si="1"/>
        <v>Winter</v>
      </c>
    </row>
    <row r="38" spans="2:10" ht="15.75" customHeight="1" x14ac:dyDescent="0.3">
      <c r="B38" s="65">
        <v>2027</v>
      </c>
      <c r="C38" s="70" t="s">
        <v>59</v>
      </c>
      <c r="D38" s="70">
        <v>0</v>
      </c>
      <c r="E38" s="70">
        <v>0</v>
      </c>
      <c r="F38" s="70">
        <v>0</v>
      </c>
      <c r="G38" s="70">
        <v>0</v>
      </c>
      <c r="H38" s="66">
        <f t="shared" si="0"/>
        <v>0</v>
      </c>
      <c r="J38" t="str">
        <f t="shared" si="1"/>
        <v>Winter</v>
      </c>
    </row>
    <row r="39" spans="2:10" x14ac:dyDescent="0.3">
      <c r="B39" s="65">
        <v>2027</v>
      </c>
      <c r="C39" s="70" t="s">
        <v>62</v>
      </c>
      <c r="D39" s="70">
        <v>0</v>
      </c>
      <c r="E39" s="70">
        <v>0</v>
      </c>
      <c r="F39" s="70">
        <v>0</v>
      </c>
      <c r="G39" s="70">
        <v>0</v>
      </c>
      <c r="H39" s="66">
        <f t="shared" si="0"/>
        <v>0</v>
      </c>
      <c r="J39" t="str">
        <f t="shared" si="1"/>
        <v>Winter</v>
      </c>
    </row>
    <row r="40" spans="2:10" x14ac:dyDescent="0.3">
      <c r="B40" s="65">
        <v>2027</v>
      </c>
      <c r="C40" s="70" t="s">
        <v>58</v>
      </c>
      <c r="D40" s="70">
        <v>0</v>
      </c>
      <c r="E40" s="70">
        <v>0</v>
      </c>
      <c r="F40" s="70">
        <v>0</v>
      </c>
      <c r="G40" s="70">
        <v>0</v>
      </c>
      <c r="H40" s="66">
        <f t="shared" si="0"/>
        <v>0</v>
      </c>
      <c r="J40" t="str">
        <f t="shared" si="1"/>
        <v>Summer</v>
      </c>
    </row>
    <row r="41" spans="2:10" x14ac:dyDescent="0.3">
      <c r="B41" s="65">
        <v>2027</v>
      </c>
      <c r="C41" s="70" t="s">
        <v>57</v>
      </c>
      <c r="D41" s="70">
        <v>0</v>
      </c>
      <c r="E41" s="70">
        <v>0</v>
      </c>
      <c r="F41" s="70">
        <v>0</v>
      </c>
      <c r="G41" s="70">
        <v>0</v>
      </c>
      <c r="H41" s="66">
        <f t="shared" si="0"/>
        <v>0</v>
      </c>
      <c r="J41" t="str">
        <f t="shared" si="1"/>
        <v>Summer</v>
      </c>
    </row>
    <row r="42" spans="2:10" x14ac:dyDescent="0.3">
      <c r="B42" s="67">
        <v>2027</v>
      </c>
      <c r="C42" s="71" t="s">
        <v>61</v>
      </c>
      <c r="D42" s="71">
        <v>0</v>
      </c>
      <c r="E42" s="71">
        <v>0</v>
      </c>
      <c r="F42" s="71">
        <v>0</v>
      </c>
      <c r="G42" s="71">
        <v>0</v>
      </c>
      <c r="H42" s="68">
        <f t="shared" si="0"/>
        <v>0</v>
      </c>
      <c r="J42" t="str">
        <f t="shared" si="1"/>
        <v>Summer</v>
      </c>
    </row>
    <row r="43" spans="2:10" x14ac:dyDescent="0.3">
      <c r="B43" s="63">
        <v>2028</v>
      </c>
      <c r="C43" s="69" t="s">
        <v>60</v>
      </c>
      <c r="D43" s="69">
        <v>0</v>
      </c>
      <c r="E43" s="69">
        <v>0</v>
      </c>
      <c r="F43" s="69">
        <v>0</v>
      </c>
      <c r="G43" s="69">
        <v>0</v>
      </c>
      <c r="H43" s="64">
        <f t="shared" si="0"/>
        <v>0</v>
      </c>
      <c r="J43" t="str">
        <f t="shared" si="1"/>
        <v>Winter</v>
      </c>
    </row>
    <row r="44" spans="2:10" x14ac:dyDescent="0.3">
      <c r="B44" s="65">
        <v>2028</v>
      </c>
      <c r="C44" s="70" t="s">
        <v>59</v>
      </c>
      <c r="D44" s="70">
        <v>0</v>
      </c>
      <c r="E44" s="70">
        <v>0</v>
      </c>
      <c r="F44" s="70">
        <v>0</v>
      </c>
      <c r="G44" s="70">
        <v>0</v>
      </c>
      <c r="H44" s="66">
        <f t="shared" si="0"/>
        <v>0</v>
      </c>
      <c r="J44" t="str">
        <f t="shared" si="1"/>
        <v>Winter</v>
      </c>
    </row>
    <row r="45" spans="2:10" x14ac:dyDescent="0.3">
      <c r="B45" s="65">
        <v>2028</v>
      </c>
      <c r="C45" s="70" t="s">
        <v>62</v>
      </c>
      <c r="D45" s="70">
        <v>0</v>
      </c>
      <c r="E45" s="70">
        <v>0</v>
      </c>
      <c r="F45" s="70">
        <v>0</v>
      </c>
      <c r="G45" s="70">
        <v>0</v>
      </c>
      <c r="H45" s="66">
        <f t="shared" si="0"/>
        <v>0</v>
      </c>
      <c r="J45" t="str">
        <f t="shared" si="1"/>
        <v>Winter</v>
      </c>
    </row>
    <row r="46" spans="2:10" x14ac:dyDescent="0.3">
      <c r="B46" s="65">
        <v>2028</v>
      </c>
      <c r="C46" s="70" t="s">
        <v>58</v>
      </c>
      <c r="D46" s="70">
        <v>0</v>
      </c>
      <c r="E46" s="70">
        <v>0</v>
      </c>
      <c r="F46" s="70">
        <v>0</v>
      </c>
      <c r="G46" s="70">
        <v>0</v>
      </c>
      <c r="H46" s="66">
        <f t="shared" si="0"/>
        <v>0</v>
      </c>
      <c r="J46" t="str">
        <f t="shared" si="1"/>
        <v>Summer</v>
      </c>
    </row>
    <row r="47" spans="2:10" x14ac:dyDescent="0.3">
      <c r="B47" s="65">
        <v>2028</v>
      </c>
      <c r="C47" s="70" t="s">
        <v>57</v>
      </c>
      <c r="D47" s="70">
        <v>0</v>
      </c>
      <c r="E47" s="70">
        <v>0</v>
      </c>
      <c r="F47" s="70">
        <v>0</v>
      </c>
      <c r="G47" s="70">
        <v>0</v>
      </c>
      <c r="H47" s="66">
        <f t="shared" si="0"/>
        <v>0</v>
      </c>
      <c r="J47" t="str">
        <f t="shared" si="1"/>
        <v>Summer</v>
      </c>
    </row>
    <row r="48" spans="2:10" x14ac:dyDescent="0.3">
      <c r="B48" s="67">
        <v>2028</v>
      </c>
      <c r="C48" s="71" t="s">
        <v>61</v>
      </c>
      <c r="D48" s="71">
        <v>0</v>
      </c>
      <c r="E48" s="71">
        <v>0</v>
      </c>
      <c r="F48" s="71">
        <v>0</v>
      </c>
      <c r="G48" s="71">
        <v>0</v>
      </c>
      <c r="H48" s="68">
        <f t="shared" si="0"/>
        <v>0</v>
      </c>
      <c r="J48" t="str">
        <f t="shared" si="1"/>
        <v>Summer</v>
      </c>
    </row>
    <row r="49" spans="2:10" x14ac:dyDescent="0.3">
      <c r="B49" s="63">
        <v>2029</v>
      </c>
      <c r="C49" s="69" t="s">
        <v>60</v>
      </c>
      <c r="D49" s="69">
        <v>0</v>
      </c>
      <c r="E49" s="69">
        <v>0</v>
      </c>
      <c r="F49" s="69">
        <v>0</v>
      </c>
      <c r="G49" s="69">
        <v>0</v>
      </c>
      <c r="H49" s="64">
        <f t="shared" si="0"/>
        <v>0</v>
      </c>
      <c r="J49" t="str">
        <f t="shared" si="1"/>
        <v>Winter</v>
      </c>
    </row>
    <row r="50" spans="2:10" x14ac:dyDescent="0.3">
      <c r="B50" s="65">
        <v>2029</v>
      </c>
      <c r="C50" s="70" t="s">
        <v>59</v>
      </c>
      <c r="D50" s="70">
        <v>0</v>
      </c>
      <c r="E50" s="70">
        <v>0</v>
      </c>
      <c r="F50" s="70">
        <v>0</v>
      </c>
      <c r="G50" s="70">
        <v>0</v>
      </c>
      <c r="H50" s="66">
        <f t="shared" si="0"/>
        <v>0</v>
      </c>
      <c r="J50" t="str">
        <f t="shared" si="1"/>
        <v>Winter</v>
      </c>
    </row>
    <row r="51" spans="2:10" x14ac:dyDescent="0.3">
      <c r="B51" s="65">
        <v>2029</v>
      </c>
      <c r="C51" s="70" t="s">
        <v>62</v>
      </c>
      <c r="D51" s="70">
        <v>0</v>
      </c>
      <c r="E51" s="70">
        <v>0</v>
      </c>
      <c r="F51" s="70">
        <v>0</v>
      </c>
      <c r="G51" s="70">
        <v>0</v>
      </c>
      <c r="H51" s="66">
        <f t="shared" si="0"/>
        <v>0</v>
      </c>
      <c r="J51" t="str">
        <f t="shared" si="1"/>
        <v>Winter</v>
      </c>
    </row>
    <row r="52" spans="2:10" x14ac:dyDescent="0.3">
      <c r="B52" s="65">
        <v>2029</v>
      </c>
      <c r="C52" s="70" t="s">
        <v>58</v>
      </c>
      <c r="D52" s="70">
        <v>0</v>
      </c>
      <c r="E52" s="70">
        <v>0</v>
      </c>
      <c r="F52" s="70">
        <v>0</v>
      </c>
      <c r="G52" s="70">
        <v>0</v>
      </c>
      <c r="H52" s="66">
        <f t="shared" si="0"/>
        <v>0</v>
      </c>
      <c r="J52" t="str">
        <f t="shared" si="1"/>
        <v>Summer</v>
      </c>
    </row>
    <row r="53" spans="2:10" x14ac:dyDescent="0.3">
      <c r="B53" s="65">
        <v>2029</v>
      </c>
      <c r="C53" s="70" t="s">
        <v>57</v>
      </c>
      <c r="D53" s="70">
        <v>0</v>
      </c>
      <c r="E53" s="70">
        <v>0</v>
      </c>
      <c r="F53" s="70">
        <v>0</v>
      </c>
      <c r="G53" s="70">
        <v>0</v>
      </c>
      <c r="H53" s="66">
        <f t="shared" si="0"/>
        <v>0</v>
      </c>
      <c r="J53" t="str">
        <f t="shared" si="1"/>
        <v>Summer</v>
      </c>
    </row>
    <row r="54" spans="2:10" x14ac:dyDescent="0.3">
      <c r="B54" s="67">
        <v>2029</v>
      </c>
      <c r="C54" s="71" t="s">
        <v>61</v>
      </c>
      <c r="D54" s="71">
        <v>0</v>
      </c>
      <c r="E54" s="71">
        <v>0</v>
      </c>
      <c r="F54" s="71">
        <v>0</v>
      </c>
      <c r="G54" s="71">
        <v>0</v>
      </c>
      <c r="H54" s="68">
        <f t="shared" si="0"/>
        <v>0</v>
      </c>
      <c r="J54" t="str">
        <f t="shared" si="1"/>
        <v>Summer</v>
      </c>
    </row>
    <row r="55" spans="2:10" x14ac:dyDescent="0.3">
      <c r="B55" s="63">
        <v>2030</v>
      </c>
      <c r="C55" s="69" t="s">
        <v>60</v>
      </c>
      <c r="D55" s="69">
        <v>0</v>
      </c>
      <c r="E55" s="69">
        <v>0</v>
      </c>
      <c r="F55" s="69">
        <v>0</v>
      </c>
      <c r="G55" s="69">
        <v>0</v>
      </c>
      <c r="H55" s="64">
        <f t="shared" si="0"/>
        <v>0</v>
      </c>
      <c r="J55" t="str">
        <f t="shared" si="1"/>
        <v>Winter</v>
      </c>
    </row>
    <row r="56" spans="2:10" x14ac:dyDescent="0.3">
      <c r="B56" s="65">
        <v>2030</v>
      </c>
      <c r="C56" s="70" t="s">
        <v>59</v>
      </c>
      <c r="D56" s="70">
        <v>0</v>
      </c>
      <c r="E56" s="70">
        <v>0</v>
      </c>
      <c r="F56" s="70">
        <v>0</v>
      </c>
      <c r="G56" s="70">
        <v>0</v>
      </c>
      <c r="H56" s="66">
        <f t="shared" si="0"/>
        <v>0</v>
      </c>
      <c r="J56" t="str">
        <f t="shared" si="1"/>
        <v>Winter</v>
      </c>
    </row>
    <row r="57" spans="2:10" x14ac:dyDescent="0.3">
      <c r="B57" s="65">
        <v>2030</v>
      </c>
      <c r="C57" s="70" t="s">
        <v>62</v>
      </c>
      <c r="D57" s="70">
        <v>0</v>
      </c>
      <c r="E57" s="70">
        <v>0</v>
      </c>
      <c r="F57" s="70">
        <v>0</v>
      </c>
      <c r="G57" s="70">
        <v>0</v>
      </c>
      <c r="H57" s="66">
        <f t="shared" si="0"/>
        <v>0</v>
      </c>
      <c r="J57" t="str">
        <f t="shared" si="1"/>
        <v>Winter</v>
      </c>
    </row>
    <row r="58" spans="2:10" x14ac:dyDescent="0.3">
      <c r="B58" s="65">
        <v>2030</v>
      </c>
      <c r="C58" s="70" t="s">
        <v>58</v>
      </c>
      <c r="D58" s="70">
        <v>0</v>
      </c>
      <c r="E58" s="70">
        <v>0</v>
      </c>
      <c r="F58" s="70">
        <v>0</v>
      </c>
      <c r="G58" s="70">
        <v>0</v>
      </c>
      <c r="H58" s="66">
        <f t="shared" si="0"/>
        <v>0</v>
      </c>
      <c r="J58" t="str">
        <f t="shared" si="1"/>
        <v>Summer</v>
      </c>
    </row>
    <row r="59" spans="2:10" x14ac:dyDescent="0.3">
      <c r="B59" s="65">
        <v>2030</v>
      </c>
      <c r="C59" s="70" t="s">
        <v>57</v>
      </c>
      <c r="D59" s="70">
        <v>0</v>
      </c>
      <c r="E59" s="70">
        <v>0</v>
      </c>
      <c r="F59" s="70">
        <v>0</v>
      </c>
      <c r="G59" s="70">
        <v>0</v>
      </c>
      <c r="H59" s="66">
        <f t="shared" si="0"/>
        <v>0</v>
      </c>
      <c r="J59" t="str">
        <f t="shared" si="1"/>
        <v>Summer</v>
      </c>
    </row>
    <row r="60" spans="2:10" x14ac:dyDescent="0.3">
      <c r="B60" s="67">
        <v>2030</v>
      </c>
      <c r="C60" s="71" t="s">
        <v>61</v>
      </c>
      <c r="D60" s="71">
        <v>0</v>
      </c>
      <c r="E60" s="71">
        <v>0</v>
      </c>
      <c r="F60" s="71">
        <v>0</v>
      </c>
      <c r="G60" s="71">
        <v>0</v>
      </c>
      <c r="H60" s="68">
        <f t="shared" si="0"/>
        <v>0</v>
      </c>
      <c r="J60" t="str">
        <f t="shared" si="1"/>
        <v>Summer</v>
      </c>
    </row>
    <row r="61" spans="2:10" x14ac:dyDescent="0.3">
      <c r="B61" s="63">
        <v>2031</v>
      </c>
      <c r="C61" s="69" t="s">
        <v>60</v>
      </c>
      <c r="D61" s="69">
        <v>0</v>
      </c>
      <c r="E61" s="69">
        <v>0</v>
      </c>
      <c r="F61" s="69">
        <v>0</v>
      </c>
      <c r="G61" s="69">
        <v>0</v>
      </c>
      <c r="H61" s="64">
        <f t="shared" si="0"/>
        <v>0</v>
      </c>
      <c r="J61" t="str">
        <f t="shared" si="1"/>
        <v>Winter</v>
      </c>
    </row>
    <row r="62" spans="2:10" x14ac:dyDescent="0.3">
      <c r="B62" s="65">
        <v>2031</v>
      </c>
      <c r="C62" s="70" t="s">
        <v>59</v>
      </c>
      <c r="D62" s="70">
        <v>0</v>
      </c>
      <c r="E62" s="70">
        <v>0</v>
      </c>
      <c r="F62" s="70">
        <v>0</v>
      </c>
      <c r="G62" s="70">
        <v>0</v>
      </c>
      <c r="H62" s="66">
        <f t="shared" si="0"/>
        <v>0</v>
      </c>
      <c r="J62" t="str">
        <f t="shared" si="1"/>
        <v>Winter</v>
      </c>
    </row>
    <row r="63" spans="2:10" x14ac:dyDescent="0.3">
      <c r="B63" s="65">
        <v>2031</v>
      </c>
      <c r="C63" s="70" t="s">
        <v>62</v>
      </c>
      <c r="D63" s="70">
        <v>0</v>
      </c>
      <c r="E63" s="70">
        <v>0</v>
      </c>
      <c r="F63" s="70">
        <v>0</v>
      </c>
      <c r="G63" s="70">
        <v>0</v>
      </c>
      <c r="H63" s="66">
        <f t="shared" si="0"/>
        <v>0</v>
      </c>
      <c r="J63" t="str">
        <f t="shared" si="1"/>
        <v>Winter</v>
      </c>
    </row>
    <row r="64" spans="2:10" x14ac:dyDescent="0.3">
      <c r="B64" s="65">
        <v>2031</v>
      </c>
      <c r="C64" s="70" t="s">
        <v>58</v>
      </c>
      <c r="D64" s="70">
        <v>0</v>
      </c>
      <c r="E64" s="70">
        <v>0</v>
      </c>
      <c r="F64" s="70">
        <v>0</v>
      </c>
      <c r="G64" s="70">
        <v>0</v>
      </c>
      <c r="H64" s="66">
        <f t="shared" si="0"/>
        <v>0</v>
      </c>
      <c r="J64" t="str">
        <f t="shared" si="1"/>
        <v>Summer</v>
      </c>
    </row>
    <row r="65" spans="2:10" x14ac:dyDescent="0.3">
      <c r="B65" s="65">
        <v>2031</v>
      </c>
      <c r="C65" s="70" t="s">
        <v>57</v>
      </c>
      <c r="D65" s="70">
        <v>0</v>
      </c>
      <c r="E65" s="70">
        <v>0</v>
      </c>
      <c r="F65" s="70">
        <v>0</v>
      </c>
      <c r="G65" s="70">
        <v>0</v>
      </c>
      <c r="H65" s="66">
        <f t="shared" si="0"/>
        <v>0</v>
      </c>
      <c r="J65" t="str">
        <f t="shared" si="1"/>
        <v>Summer</v>
      </c>
    </row>
    <row r="66" spans="2:10" x14ac:dyDescent="0.3">
      <c r="B66" s="67">
        <v>2031</v>
      </c>
      <c r="C66" s="71" t="s">
        <v>61</v>
      </c>
      <c r="D66" s="71">
        <v>0</v>
      </c>
      <c r="E66" s="71">
        <v>0</v>
      </c>
      <c r="F66" s="71">
        <v>0</v>
      </c>
      <c r="G66" s="71">
        <v>0</v>
      </c>
      <c r="H66" s="68">
        <f t="shared" si="0"/>
        <v>0</v>
      </c>
      <c r="J66" t="str">
        <f t="shared" si="1"/>
        <v>Summer</v>
      </c>
    </row>
    <row r="67" spans="2:10" x14ac:dyDescent="0.3">
      <c r="B67" s="63">
        <v>2032</v>
      </c>
      <c r="C67" s="69" t="s">
        <v>60</v>
      </c>
      <c r="D67" s="69">
        <v>0</v>
      </c>
      <c r="E67" s="69">
        <v>0</v>
      </c>
      <c r="F67" s="69">
        <v>0</v>
      </c>
      <c r="G67" s="69">
        <v>0</v>
      </c>
      <c r="H67" s="64">
        <f t="shared" si="0"/>
        <v>0</v>
      </c>
      <c r="J67" t="str">
        <f t="shared" si="1"/>
        <v>Winter</v>
      </c>
    </row>
    <row r="68" spans="2:10" x14ac:dyDescent="0.3">
      <c r="B68" s="65">
        <v>2032</v>
      </c>
      <c r="C68" s="70" t="s">
        <v>59</v>
      </c>
      <c r="D68" s="70">
        <v>0</v>
      </c>
      <c r="E68" s="70">
        <v>0</v>
      </c>
      <c r="F68" s="70">
        <v>0</v>
      </c>
      <c r="G68" s="70">
        <v>0</v>
      </c>
      <c r="H68" s="66">
        <f t="shared" si="0"/>
        <v>0</v>
      </c>
      <c r="J68" t="str">
        <f t="shared" si="1"/>
        <v>Winter</v>
      </c>
    </row>
    <row r="69" spans="2:10" x14ac:dyDescent="0.3">
      <c r="B69" s="65">
        <v>2032</v>
      </c>
      <c r="C69" s="70" t="s">
        <v>62</v>
      </c>
      <c r="D69" s="70">
        <v>0</v>
      </c>
      <c r="E69" s="70">
        <v>0</v>
      </c>
      <c r="F69" s="70">
        <v>0</v>
      </c>
      <c r="G69" s="70">
        <v>0</v>
      </c>
      <c r="H69" s="66">
        <f t="shared" si="0"/>
        <v>0</v>
      </c>
      <c r="J69" t="str">
        <f t="shared" si="1"/>
        <v>Winter</v>
      </c>
    </row>
    <row r="70" spans="2:10" x14ac:dyDescent="0.3">
      <c r="B70" s="65">
        <v>2032</v>
      </c>
      <c r="C70" s="70" t="s">
        <v>58</v>
      </c>
      <c r="D70" s="70">
        <v>0</v>
      </c>
      <c r="E70" s="70">
        <v>0</v>
      </c>
      <c r="F70" s="70">
        <v>0</v>
      </c>
      <c r="G70" s="70">
        <v>0</v>
      </c>
      <c r="H70" s="66">
        <f t="shared" si="0"/>
        <v>0</v>
      </c>
      <c r="J70" t="str">
        <f t="shared" si="1"/>
        <v>Summer</v>
      </c>
    </row>
    <row r="71" spans="2:10" x14ac:dyDescent="0.3">
      <c r="B71" s="65">
        <v>2032</v>
      </c>
      <c r="C71" s="70" t="s">
        <v>57</v>
      </c>
      <c r="D71" s="70">
        <v>0</v>
      </c>
      <c r="E71" s="70">
        <v>0</v>
      </c>
      <c r="F71" s="70">
        <v>0</v>
      </c>
      <c r="G71" s="70">
        <v>0</v>
      </c>
      <c r="H71" s="66">
        <f t="shared" si="0"/>
        <v>0</v>
      </c>
      <c r="J71" t="str">
        <f t="shared" si="1"/>
        <v>Summer</v>
      </c>
    </row>
    <row r="72" spans="2:10" x14ac:dyDescent="0.3">
      <c r="B72" s="67">
        <v>2032</v>
      </c>
      <c r="C72" s="71" t="s">
        <v>61</v>
      </c>
      <c r="D72" s="71">
        <v>0</v>
      </c>
      <c r="E72" s="71">
        <v>0</v>
      </c>
      <c r="F72" s="71">
        <v>0</v>
      </c>
      <c r="G72" s="71">
        <v>0</v>
      </c>
      <c r="H72" s="68">
        <f t="shared" ref="H72:H120" si="3">D72-IF(J72="Summer",E72,IF(J72="Flat",G72,F72))</f>
        <v>0</v>
      </c>
      <c r="J72" t="str">
        <f t="shared" ref="J72:J120" si="4">IF(ISNUMBER(FIND("_W",C72)),"Winter",IF(OR(ISNUMBER(FIND("_COBFL",C72)),ISNUMBER(FIND("_MDCFL",C72))),"Flat","Summer"))</f>
        <v>Summer</v>
      </c>
    </row>
    <row r="73" spans="2:10" x14ac:dyDescent="0.3">
      <c r="B73" s="63">
        <v>2033</v>
      </c>
      <c r="C73" s="69" t="s">
        <v>60</v>
      </c>
      <c r="D73" s="69">
        <v>0</v>
      </c>
      <c r="E73" s="69">
        <v>0</v>
      </c>
      <c r="F73" s="69">
        <v>0</v>
      </c>
      <c r="G73" s="69">
        <v>0</v>
      </c>
      <c r="H73" s="64">
        <f t="shared" si="3"/>
        <v>0</v>
      </c>
      <c r="J73" t="str">
        <f t="shared" si="4"/>
        <v>Winter</v>
      </c>
    </row>
    <row r="74" spans="2:10" x14ac:dyDescent="0.3">
      <c r="B74" s="65">
        <v>2033</v>
      </c>
      <c r="C74" s="70" t="s">
        <v>59</v>
      </c>
      <c r="D74" s="70">
        <v>0</v>
      </c>
      <c r="E74" s="70">
        <v>0</v>
      </c>
      <c r="F74" s="70">
        <v>0</v>
      </c>
      <c r="G74" s="70">
        <v>0</v>
      </c>
      <c r="H74" s="66">
        <f t="shared" si="3"/>
        <v>0</v>
      </c>
      <c r="J74" t="str">
        <f t="shared" si="4"/>
        <v>Winter</v>
      </c>
    </row>
    <row r="75" spans="2:10" x14ac:dyDescent="0.3">
      <c r="B75" s="65">
        <v>2033</v>
      </c>
      <c r="C75" s="70" t="s">
        <v>62</v>
      </c>
      <c r="D75" s="70">
        <v>0</v>
      </c>
      <c r="E75" s="70">
        <v>0</v>
      </c>
      <c r="F75" s="70">
        <v>0</v>
      </c>
      <c r="G75" s="70">
        <v>0</v>
      </c>
      <c r="H75" s="66">
        <f t="shared" si="3"/>
        <v>0</v>
      </c>
      <c r="J75" t="str">
        <f t="shared" si="4"/>
        <v>Winter</v>
      </c>
    </row>
    <row r="76" spans="2:10" x14ac:dyDescent="0.3">
      <c r="B76" s="65">
        <v>2033</v>
      </c>
      <c r="C76" s="70" t="s">
        <v>58</v>
      </c>
      <c r="D76" s="70">
        <v>0</v>
      </c>
      <c r="E76" s="70">
        <v>0</v>
      </c>
      <c r="F76" s="70">
        <v>0</v>
      </c>
      <c r="G76" s="70">
        <v>0</v>
      </c>
      <c r="H76" s="66">
        <f t="shared" si="3"/>
        <v>0</v>
      </c>
      <c r="J76" t="str">
        <f t="shared" si="4"/>
        <v>Summer</v>
      </c>
    </row>
    <row r="77" spans="2:10" x14ac:dyDescent="0.3">
      <c r="B77" s="65">
        <v>2033</v>
      </c>
      <c r="C77" s="70" t="s">
        <v>57</v>
      </c>
      <c r="D77" s="70">
        <v>0</v>
      </c>
      <c r="E77" s="70">
        <v>0</v>
      </c>
      <c r="F77" s="70">
        <v>0</v>
      </c>
      <c r="G77" s="70">
        <v>0</v>
      </c>
      <c r="H77" s="66">
        <f t="shared" si="3"/>
        <v>0</v>
      </c>
      <c r="J77" t="str">
        <f t="shared" si="4"/>
        <v>Summer</v>
      </c>
    </row>
    <row r="78" spans="2:10" x14ac:dyDescent="0.3">
      <c r="B78" s="67">
        <v>2033</v>
      </c>
      <c r="C78" s="71" t="s">
        <v>61</v>
      </c>
      <c r="D78" s="71">
        <v>0</v>
      </c>
      <c r="E78" s="71">
        <v>0</v>
      </c>
      <c r="F78" s="71">
        <v>0</v>
      </c>
      <c r="G78" s="71">
        <v>0</v>
      </c>
      <c r="H78" s="68">
        <f t="shared" si="3"/>
        <v>0</v>
      </c>
      <c r="J78" t="str">
        <f t="shared" si="4"/>
        <v>Summer</v>
      </c>
    </row>
    <row r="79" spans="2:10" x14ac:dyDescent="0.3">
      <c r="B79" s="63">
        <v>2034</v>
      </c>
      <c r="C79" s="69" t="s">
        <v>60</v>
      </c>
      <c r="D79" s="69">
        <v>0</v>
      </c>
      <c r="E79" s="69">
        <v>0</v>
      </c>
      <c r="F79" s="69">
        <v>0</v>
      </c>
      <c r="G79" s="69">
        <v>0</v>
      </c>
      <c r="H79" s="64">
        <f t="shared" si="3"/>
        <v>0</v>
      </c>
      <c r="J79" t="str">
        <f t="shared" si="4"/>
        <v>Winter</v>
      </c>
    </row>
    <row r="80" spans="2:10" x14ac:dyDescent="0.3">
      <c r="B80" s="65">
        <v>2034</v>
      </c>
      <c r="C80" s="70" t="s">
        <v>59</v>
      </c>
      <c r="D80" s="70">
        <v>0</v>
      </c>
      <c r="E80" s="70">
        <v>0</v>
      </c>
      <c r="F80" s="70">
        <v>0</v>
      </c>
      <c r="G80" s="70">
        <v>0</v>
      </c>
      <c r="H80" s="66">
        <f t="shared" si="3"/>
        <v>0</v>
      </c>
      <c r="J80" t="str">
        <f t="shared" si="4"/>
        <v>Winter</v>
      </c>
    </row>
    <row r="81" spans="2:10" x14ac:dyDescent="0.3">
      <c r="B81" s="65">
        <v>2034</v>
      </c>
      <c r="C81" s="70" t="s">
        <v>62</v>
      </c>
      <c r="D81" s="70">
        <v>0</v>
      </c>
      <c r="E81" s="70">
        <v>0</v>
      </c>
      <c r="F81" s="70">
        <v>0</v>
      </c>
      <c r="G81" s="70">
        <v>0</v>
      </c>
      <c r="H81" s="66">
        <f t="shared" si="3"/>
        <v>0</v>
      </c>
      <c r="J81" t="str">
        <f t="shared" si="4"/>
        <v>Winter</v>
      </c>
    </row>
    <row r="82" spans="2:10" x14ac:dyDescent="0.3">
      <c r="B82" s="65">
        <v>2034</v>
      </c>
      <c r="C82" s="70" t="s">
        <v>58</v>
      </c>
      <c r="D82" s="70">
        <v>0</v>
      </c>
      <c r="E82" s="70">
        <v>0</v>
      </c>
      <c r="F82" s="70">
        <v>0</v>
      </c>
      <c r="G82" s="70">
        <v>0</v>
      </c>
      <c r="H82" s="66">
        <f t="shared" si="3"/>
        <v>0</v>
      </c>
      <c r="J82" t="str">
        <f t="shared" si="4"/>
        <v>Summer</v>
      </c>
    </row>
    <row r="83" spans="2:10" x14ac:dyDescent="0.3">
      <c r="B83" s="65">
        <v>2034</v>
      </c>
      <c r="C83" s="70" t="s">
        <v>57</v>
      </c>
      <c r="D83" s="70">
        <v>0</v>
      </c>
      <c r="E83" s="70">
        <v>0</v>
      </c>
      <c r="F83" s="70">
        <v>0</v>
      </c>
      <c r="G83" s="70">
        <v>0</v>
      </c>
      <c r="H83" s="66">
        <f t="shared" si="3"/>
        <v>0</v>
      </c>
      <c r="J83" t="str">
        <f t="shared" si="4"/>
        <v>Summer</v>
      </c>
    </row>
    <row r="84" spans="2:10" x14ac:dyDescent="0.3">
      <c r="B84" s="67">
        <v>2034</v>
      </c>
      <c r="C84" s="71" t="s">
        <v>61</v>
      </c>
      <c r="D84" s="71">
        <v>0</v>
      </c>
      <c r="E84" s="71">
        <v>0</v>
      </c>
      <c r="F84" s="71">
        <v>0</v>
      </c>
      <c r="G84" s="71">
        <v>0</v>
      </c>
      <c r="H84" s="68">
        <f t="shared" si="3"/>
        <v>0</v>
      </c>
      <c r="J84" t="str">
        <f t="shared" si="4"/>
        <v>Summer</v>
      </c>
    </row>
    <row r="85" spans="2:10" x14ac:dyDescent="0.3">
      <c r="B85" s="63">
        <v>2035</v>
      </c>
      <c r="C85" s="69" t="s">
        <v>60</v>
      </c>
      <c r="D85" s="69">
        <v>0</v>
      </c>
      <c r="E85" s="69">
        <v>0</v>
      </c>
      <c r="F85" s="69">
        <v>0</v>
      </c>
      <c r="G85" s="69">
        <v>0</v>
      </c>
      <c r="H85" s="64">
        <f t="shared" si="3"/>
        <v>0</v>
      </c>
      <c r="J85" t="str">
        <f t="shared" si="4"/>
        <v>Winter</v>
      </c>
    </row>
    <row r="86" spans="2:10" x14ac:dyDescent="0.3">
      <c r="B86" s="65">
        <v>2035</v>
      </c>
      <c r="C86" s="70" t="s">
        <v>59</v>
      </c>
      <c r="D86" s="70">
        <v>0</v>
      </c>
      <c r="E86" s="70">
        <v>0</v>
      </c>
      <c r="F86" s="70">
        <v>0</v>
      </c>
      <c r="G86" s="70">
        <v>0</v>
      </c>
      <c r="H86" s="66">
        <f t="shared" si="3"/>
        <v>0</v>
      </c>
      <c r="J86" t="str">
        <f t="shared" si="4"/>
        <v>Winter</v>
      </c>
    </row>
    <row r="87" spans="2:10" x14ac:dyDescent="0.3">
      <c r="B87" s="65">
        <v>2035</v>
      </c>
      <c r="C87" s="70" t="s">
        <v>62</v>
      </c>
      <c r="D87" s="70">
        <v>0</v>
      </c>
      <c r="E87" s="70">
        <v>0</v>
      </c>
      <c r="F87" s="70">
        <v>0</v>
      </c>
      <c r="G87" s="70">
        <v>0</v>
      </c>
      <c r="H87" s="66">
        <f t="shared" si="3"/>
        <v>0</v>
      </c>
      <c r="J87" t="str">
        <f t="shared" si="4"/>
        <v>Winter</v>
      </c>
    </row>
    <row r="88" spans="2:10" x14ac:dyDescent="0.3">
      <c r="B88" s="65">
        <v>2035</v>
      </c>
      <c r="C88" s="70" t="s">
        <v>58</v>
      </c>
      <c r="D88" s="70">
        <v>0</v>
      </c>
      <c r="E88" s="70">
        <v>0</v>
      </c>
      <c r="F88" s="70">
        <v>0</v>
      </c>
      <c r="G88" s="70">
        <v>0</v>
      </c>
      <c r="H88" s="66">
        <f t="shared" si="3"/>
        <v>0</v>
      </c>
      <c r="J88" t="str">
        <f t="shared" si="4"/>
        <v>Summer</v>
      </c>
    </row>
    <row r="89" spans="2:10" x14ac:dyDescent="0.3">
      <c r="B89" s="65">
        <v>2035</v>
      </c>
      <c r="C89" s="70" t="s">
        <v>57</v>
      </c>
      <c r="D89" s="70">
        <v>0</v>
      </c>
      <c r="E89" s="70">
        <v>0</v>
      </c>
      <c r="F89" s="70">
        <v>0</v>
      </c>
      <c r="G89" s="70">
        <v>0</v>
      </c>
      <c r="H89" s="66">
        <f t="shared" si="3"/>
        <v>0</v>
      </c>
      <c r="J89" t="str">
        <f t="shared" si="4"/>
        <v>Summer</v>
      </c>
    </row>
    <row r="90" spans="2:10" x14ac:dyDescent="0.3">
      <c r="B90" s="67">
        <v>2035</v>
      </c>
      <c r="C90" s="71" t="s">
        <v>61</v>
      </c>
      <c r="D90" s="71">
        <v>0</v>
      </c>
      <c r="E90" s="71">
        <v>0</v>
      </c>
      <c r="F90" s="71">
        <v>0</v>
      </c>
      <c r="G90" s="71">
        <v>0</v>
      </c>
      <c r="H90" s="68">
        <f t="shared" si="3"/>
        <v>0</v>
      </c>
      <c r="J90" t="str">
        <f t="shared" si="4"/>
        <v>Summer</v>
      </c>
    </row>
    <row r="91" spans="2:10" x14ac:dyDescent="0.3">
      <c r="B91" s="63">
        <v>2036</v>
      </c>
      <c r="C91" s="69" t="s">
        <v>60</v>
      </c>
      <c r="D91" s="69">
        <v>0</v>
      </c>
      <c r="E91" s="69">
        <v>0</v>
      </c>
      <c r="F91" s="69">
        <v>0</v>
      </c>
      <c r="G91" s="69">
        <v>0</v>
      </c>
      <c r="H91" s="64">
        <f t="shared" si="3"/>
        <v>0</v>
      </c>
      <c r="J91" t="str">
        <f t="shared" si="4"/>
        <v>Winter</v>
      </c>
    </row>
    <row r="92" spans="2:10" x14ac:dyDescent="0.3">
      <c r="B92" s="65">
        <v>2036</v>
      </c>
      <c r="C92" s="70" t="s">
        <v>59</v>
      </c>
      <c r="D92" s="70">
        <v>0</v>
      </c>
      <c r="E92" s="70">
        <v>0</v>
      </c>
      <c r="F92" s="70">
        <v>0</v>
      </c>
      <c r="G92" s="70">
        <v>0</v>
      </c>
      <c r="H92" s="66">
        <f t="shared" si="3"/>
        <v>0</v>
      </c>
      <c r="J92" t="str">
        <f t="shared" si="4"/>
        <v>Winter</v>
      </c>
    </row>
    <row r="93" spans="2:10" x14ac:dyDescent="0.3">
      <c r="B93" s="65">
        <v>2036</v>
      </c>
      <c r="C93" s="70" t="s">
        <v>62</v>
      </c>
      <c r="D93" s="70">
        <v>0</v>
      </c>
      <c r="E93" s="70">
        <v>0</v>
      </c>
      <c r="F93" s="70">
        <v>0</v>
      </c>
      <c r="G93" s="70">
        <v>0</v>
      </c>
      <c r="H93" s="66">
        <f t="shared" si="3"/>
        <v>0</v>
      </c>
      <c r="J93" t="str">
        <f t="shared" si="4"/>
        <v>Winter</v>
      </c>
    </row>
    <row r="94" spans="2:10" x14ac:dyDescent="0.3">
      <c r="B94" s="65">
        <v>2036</v>
      </c>
      <c r="C94" s="70" t="s">
        <v>58</v>
      </c>
      <c r="D94" s="70">
        <v>0</v>
      </c>
      <c r="E94" s="70">
        <v>0</v>
      </c>
      <c r="F94" s="70">
        <v>0</v>
      </c>
      <c r="G94" s="70">
        <v>0</v>
      </c>
      <c r="H94" s="66">
        <f t="shared" si="3"/>
        <v>0</v>
      </c>
      <c r="J94" t="str">
        <f t="shared" si="4"/>
        <v>Summer</v>
      </c>
    </row>
    <row r="95" spans="2:10" x14ac:dyDescent="0.3">
      <c r="B95" s="65">
        <v>2036</v>
      </c>
      <c r="C95" s="70" t="s">
        <v>57</v>
      </c>
      <c r="D95" s="70">
        <v>0</v>
      </c>
      <c r="E95" s="70">
        <v>0</v>
      </c>
      <c r="F95" s="70">
        <v>0</v>
      </c>
      <c r="G95" s="70">
        <v>0</v>
      </c>
      <c r="H95" s="66">
        <f t="shared" si="3"/>
        <v>0</v>
      </c>
      <c r="J95" t="str">
        <f t="shared" si="4"/>
        <v>Summer</v>
      </c>
    </row>
    <row r="96" spans="2:10" x14ac:dyDescent="0.3">
      <c r="B96" s="67">
        <v>2036</v>
      </c>
      <c r="C96" s="71" t="s">
        <v>61</v>
      </c>
      <c r="D96" s="71">
        <v>0</v>
      </c>
      <c r="E96" s="71">
        <v>0</v>
      </c>
      <c r="F96" s="71">
        <v>0</v>
      </c>
      <c r="G96" s="71">
        <v>0</v>
      </c>
      <c r="H96" s="68">
        <f t="shared" si="3"/>
        <v>0</v>
      </c>
      <c r="J96" t="str">
        <f t="shared" si="4"/>
        <v>Summer</v>
      </c>
    </row>
    <row r="97" spans="2:10" x14ac:dyDescent="0.3">
      <c r="B97" s="63">
        <v>2037</v>
      </c>
      <c r="C97" s="69" t="s">
        <v>60</v>
      </c>
      <c r="D97" s="69">
        <v>0</v>
      </c>
      <c r="E97" s="69">
        <v>0</v>
      </c>
      <c r="F97" s="69">
        <v>0</v>
      </c>
      <c r="G97" s="69">
        <v>0</v>
      </c>
      <c r="H97" s="64">
        <f t="shared" si="3"/>
        <v>0</v>
      </c>
      <c r="J97" t="str">
        <f t="shared" si="4"/>
        <v>Winter</v>
      </c>
    </row>
    <row r="98" spans="2:10" ht="15.75" customHeight="1" x14ac:dyDescent="0.3">
      <c r="B98" s="65">
        <v>2037</v>
      </c>
      <c r="C98" s="70" t="s">
        <v>59</v>
      </c>
      <c r="D98" s="70">
        <v>0</v>
      </c>
      <c r="E98" s="70">
        <v>0</v>
      </c>
      <c r="F98" s="70">
        <v>0</v>
      </c>
      <c r="G98" s="70">
        <v>0</v>
      </c>
      <c r="H98" s="66">
        <f t="shared" si="3"/>
        <v>0</v>
      </c>
      <c r="J98" t="str">
        <f t="shared" si="4"/>
        <v>Winter</v>
      </c>
    </row>
    <row r="99" spans="2:10" x14ac:dyDescent="0.3">
      <c r="B99" s="65">
        <v>2037</v>
      </c>
      <c r="C99" s="70" t="s">
        <v>62</v>
      </c>
      <c r="D99" s="70">
        <v>0</v>
      </c>
      <c r="E99" s="70">
        <v>0</v>
      </c>
      <c r="F99" s="70">
        <v>0</v>
      </c>
      <c r="G99" s="70">
        <v>0</v>
      </c>
      <c r="H99" s="66">
        <f t="shared" si="3"/>
        <v>0</v>
      </c>
      <c r="J99" t="str">
        <f t="shared" si="4"/>
        <v>Winter</v>
      </c>
    </row>
    <row r="100" spans="2:10" x14ac:dyDescent="0.3">
      <c r="B100" s="65">
        <v>2037</v>
      </c>
      <c r="C100" s="70" t="s">
        <v>58</v>
      </c>
      <c r="D100" s="70">
        <v>0</v>
      </c>
      <c r="E100" s="70">
        <v>0</v>
      </c>
      <c r="F100" s="70">
        <v>0</v>
      </c>
      <c r="G100" s="70">
        <v>0</v>
      </c>
      <c r="H100" s="66">
        <f t="shared" si="3"/>
        <v>0</v>
      </c>
      <c r="J100" t="str">
        <f t="shared" si="4"/>
        <v>Summer</v>
      </c>
    </row>
    <row r="101" spans="2:10" x14ac:dyDescent="0.3">
      <c r="B101" s="65">
        <v>2037</v>
      </c>
      <c r="C101" s="70" t="s">
        <v>57</v>
      </c>
      <c r="D101" s="70">
        <v>0</v>
      </c>
      <c r="E101" s="70">
        <v>0</v>
      </c>
      <c r="F101" s="70">
        <v>0</v>
      </c>
      <c r="G101" s="70">
        <v>0</v>
      </c>
      <c r="H101" s="66">
        <f t="shared" si="3"/>
        <v>0</v>
      </c>
      <c r="J101" t="str">
        <f t="shared" si="4"/>
        <v>Summer</v>
      </c>
    </row>
    <row r="102" spans="2:10" x14ac:dyDescent="0.3">
      <c r="B102" s="67">
        <v>2037</v>
      </c>
      <c r="C102" s="71" t="s">
        <v>61</v>
      </c>
      <c r="D102" s="71">
        <v>0</v>
      </c>
      <c r="E102" s="71">
        <v>0</v>
      </c>
      <c r="F102" s="71">
        <v>0</v>
      </c>
      <c r="G102" s="71">
        <v>0</v>
      </c>
      <c r="H102" s="68">
        <f t="shared" si="3"/>
        <v>0</v>
      </c>
      <c r="J102" t="str">
        <f t="shared" si="4"/>
        <v>Summer</v>
      </c>
    </row>
    <row r="103" spans="2:10" x14ac:dyDescent="0.3">
      <c r="B103" s="63">
        <v>2038</v>
      </c>
      <c r="C103" s="69" t="s">
        <v>60</v>
      </c>
      <c r="D103" s="69">
        <v>199.86939108140396</v>
      </c>
      <c r="E103" s="69">
        <v>0</v>
      </c>
      <c r="F103" s="69">
        <v>0</v>
      </c>
      <c r="G103" s="69">
        <v>0</v>
      </c>
      <c r="H103" s="64">
        <f t="shared" si="3"/>
        <v>199.86939108140396</v>
      </c>
      <c r="J103" t="str">
        <f t="shared" si="4"/>
        <v>Winter</v>
      </c>
    </row>
    <row r="104" spans="2:10" x14ac:dyDescent="0.3">
      <c r="B104" s="65">
        <v>2038</v>
      </c>
      <c r="C104" s="70" t="s">
        <v>59</v>
      </c>
      <c r="D104" s="70">
        <v>79.947756432561576</v>
      </c>
      <c r="E104" s="70">
        <v>0</v>
      </c>
      <c r="F104" s="70">
        <v>0</v>
      </c>
      <c r="G104" s="70">
        <v>0</v>
      </c>
      <c r="H104" s="66">
        <f t="shared" si="3"/>
        <v>79.947756432561576</v>
      </c>
      <c r="J104" t="str">
        <f t="shared" si="4"/>
        <v>Winter</v>
      </c>
    </row>
    <row r="105" spans="2:10" x14ac:dyDescent="0.3">
      <c r="B105" s="65">
        <v>2038</v>
      </c>
      <c r="C105" s="70" t="s">
        <v>62</v>
      </c>
      <c r="D105" s="70">
        <v>279.81714751396555</v>
      </c>
      <c r="E105" s="70">
        <v>0</v>
      </c>
      <c r="F105" s="70">
        <v>0</v>
      </c>
      <c r="G105" s="70">
        <v>0</v>
      </c>
      <c r="H105" s="66">
        <f t="shared" si="3"/>
        <v>279.81714751396555</v>
      </c>
      <c r="J105" t="str">
        <f t="shared" si="4"/>
        <v>Winter</v>
      </c>
    </row>
    <row r="106" spans="2:10" x14ac:dyDescent="0.3">
      <c r="B106" s="65">
        <v>2038</v>
      </c>
      <c r="C106" s="70" t="s">
        <v>58</v>
      </c>
      <c r="D106" s="70">
        <v>0</v>
      </c>
      <c r="E106" s="70">
        <v>0</v>
      </c>
      <c r="F106" s="70">
        <v>0</v>
      </c>
      <c r="G106" s="70">
        <v>0</v>
      </c>
      <c r="H106" s="66">
        <f t="shared" si="3"/>
        <v>0</v>
      </c>
      <c r="J106" t="str">
        <f t="shared" si="4"/>
        <v>Summer</v>
      </c>
    </row>
    <row r="107" spans="2:10" x14ac:dyDescent="0.3">
      <c r="B107" s="65">
        <v>2038</v>
      </c>
      <c r="C107" s="70" t="s">
        <v>57</v>
      </c>
      <c r="D107" s="70">
        <v>0</v>
      </c>
      <c r="E107" s="70">
        <v>0</v>
      </c>
      <c r="F107" s="70">
        <v>0</v>
      </c>
      <c r="G107" s="70">
        <v>0</v>
      </c>
      <c r="H107" s="66">
        <f t="shared" si="3"/>
        <v>0</v>
      </c>
      <c r="J107" t="str">
        <f t="shared" si="4"/>
        <v>Summer</v>
      </c>
    </row>
    <row r="108" spans="2:10" x14ac:dyDescent="0.3">
      <c r="B108" s="67">
        <v>2038</v>
      </c>
      <c r="C108" s="71" t="s">
        <v>61</v>
      </c>
      <c r="D108" s="71">
        <v>0</v>
      </c>
      <c r="E108" s="71">
        <v>0</v>
      </c>
      <c r="F108" s="71">
        <v>0</v>
      </c>
      <c r="G108" s="71">
        <v>0</v>
      </c>
      <c r="H108" s="68">
        <f t="shared" si="3"/>
        <v>0</v>
      </c>
      <c r="J108" t="str">
        <f t="shared" si="4"/>
        <v>Summer</v>
      </c>
    </row>
    <row r="109" spans="2:10" x14ac:dyDescent="0.3">
      <c r="B109" s="63">
        <v>2039</v>
      </c>
      <c r="C109" s="69" t="s">
        <v>60</v>
      </c>
      <c r="D109" s="69">
        <v>21.090024019763984</v>
      </c>
      <c r="E109" s="69">
        <v>0</v>
      </c>
      <c r="F109" s="69">
        <v>0</v>
      </c>
      <c r="G109" s="69">
        <v>0</v>
      </c>
      <c r="H109" s="64">
        <f t="shared" si="3"/>
        <v>21.090024019763984</v>
      </c>
      <c r="J109" t="str">
        <f t="shared" si="4"/>
        <v>Winter</v>
      </c>
    </row>
    <row r="110" spans="2:10" x14ac:dyDescent="0.3">
      <c r="B110" s="65">
        <v>2039</v>
      </c>
      <c r="C110" s="70" t="s">
        <v>59</v>
      </c>
      <c r="D110" s="70">
        <v>8.4360096079055928</v>
      </c>
      <c r="E110" s="70">
        <v>0</v>
      </c>
      <c r="F110" s="70">
        <v>0</v>
      </c>
      <c r="G110" s="70">
        <v>0</v>
      </c>
      <c r="H110" s="66">
        <f t="shared" si="3"/>
        <v>8.4360096079055928</v>
      </c>
      <c r="J110" t="str">
        <f t="shared" si="4"/>
        <v>Winter</v>
      </c>
    </row>
    <row r="111" spans="2:10" x14ac:dyDescent="0.3">
      <c r="B111" s="65">
        <v>2039</v>
      </c>
      <c r="C111" s="70" t="s">
        <v>62</v>
      </c>
      <c r="D111" s="70">
        <v>29.526033627669577</v>
      </c>
      <c r="E111" s="70">
        <v>0</v>
      </c>
      <c r="F111" s="70">
        <v>0</v>
      </c>
      <c r="G111" s="70">
        <v>0</v>
      </c>
      <c r="H111" s="66">
        <f t="shared" si="3"/>
        <v>29.526033627669577</v>
      </c>
      <c r="J111" t="str">
        <f t="shared" si="4"/>
        <v>Winter</v>
      </c>
    </row>
    <row r="112" spans="2:10" x14ac:dyDescent="0.3">
      <c r="B112" s="65">
        <v>2039</v>
      </c>
      <c r="C112" s="70" t="s">
        <v>58</v>
      </c>
      <c r="D112" s="70">
        <v>0</v>
      </c>
      <c r="E112" s="70">
        <v>0</v>
      </c>
      <c r="F112" s="70">
        <v>0</v>
      </c>
      <c r="G112" s="70">
        <v>0</v>
      </c>
      <c r="H112" s="66">
        <f t="shared" si="3"/>
        <v>0</v>
      </c>
      <c r="J112" t="str">
        <f t="shared" si="4"/>
        <v>Summer</v>
      </c>
    </row>
    <row r="113" spans="2:10" x14ac:dyDescent="0.3">
      <c r="B113" s="65">
        <v>2039</v>
      </c>
      <c r="C113" s="70" t="s">
        <v>57</v>
      </c>
      <c r="D113" s="70">
        <v>0</v>
      </c>
      <c r="E113" s="70">
        <v>0</v>
      </c>
      <c r="F113" s="70">
        <v>0</v>
      </c>
      <c r="G113" s="70">
        <v>0</v>
      </c>
      <c r="H113" s="66">
        <f t="shared" si="3"/>
        <v>0</v>
      </c>
      <c r="J113" t="str">
        <f t="shared" si="4"/>
        <v>Summer</v>
      </c>
    </row>
    <row r="114" spans="2:10" x14ac:dyDescent="0.3">
      <c r="B114" s="67">
        <v>2039</v>
      </c>
      <c r="C114" s="71" t="s">
        <v>61</v>
      </c>
      <c r="D114" s="71">
        <v>0</v>
      </c>
      <c r="E114" s="71">
        <v>0</v>
      </c>
      <c r="F114" s="71">
        <v>0</v>
      </c>
      <c r="G114" s="71">
        <v>0</v>
      </c>
      <c r="H114" s="68">
        <f t="shared" si="3"/>
        <v>0</v>
      </c>
      <c r="J114" t="str">
        <f t="shared" si="4"/>
        <v>Summer</v>
      </c>
    </row>
    <row r="115" spans="2:10" x14ac:dyDescent="0.3">
      <c r="B115" s="63">
        <v>2040</v>
      </c>
      <c r="C115" s="69" t="s">
        <v>60</v>
      </c>
      <c r="D115" s="69">
        <v>150.08018451567543</v>
      </c>
      <c r="E115" s="69">
        <v>0</v>
      </c>
      <c r="F115" s="69">
        <v>0</v>
      </c>
      <c r="G115" s="69">
        <v>0</v>
      </c>
      <c r="H115" s="64">
        <f t="shared" si="3"/>
        <v>150.08018451567543</v>
      </c>
      <c r="J115" t="str">
        <f t="shared" si="4"/>
        <v>Winter</v>
      </c>
    </row>
    <row r="116" spans="2:10" x14ac:dyDescent="0.3">
      <c r="B116" s="65">
        <v>2040</v>
      </c>
      <c r="C116" s="70" t="s">
        <v>59</v>
      </c>
      <c r="D116" s="70">
        <v>60.032073806270169</v>
      </c>
      <c r="E116" s="70">
        <v>0</v>
      </c>
      <c r="F116" s="70">
        <v>0</v>
      </c>
      <c r="G116" s="70">
        <v>0</v>
      </c>
      <c r="H116" s="66">
        <f t="shared" si="3"/>
        <v>60.032073806270169</v>
      </c>
      <c r="J116" t="str">
        <f t="shared" si="4"/>
        <v>Winter</v>
      </c>
    </row>
    <row r="117" spans="2:10" x14ac:dyDescent="0.3">
      <c r="B117" s="65">
        <v>2040</v>
      </c>
      <c r="C117" s="70" t="s">
        <v>62</v>
      </c>
      <c r="D117" s="70">
        <v>210.1122583219456</v>
      </c>
      <c r="E117" s="70">
        <v>0</v>
      </c>
      <c r="F117" s="70">
        <v>0</v>
      </c>
      <c r="G117" s="70">
        <v>0</v>
      </c>
      <c r="H117" s="66">
        <f t="shared" si="3"/>
        <v>210.1122583219456</v>
      </c>
      <c r="J117" t="str">
        <f t="shared" si="4"/>
        <v>Winter</v>
      </c>
    </row>
    <row r="118" spans="2:10" x14ac:dyDescent="0.3">
      <c r="B118" s="65">
        <v>2040</v>
      </c>
      <c r="C118" s="70" t="s">
        <v>58</v>
      </c>
      <c r="D118" s="70">
        <v>0</v>
      </c>
      <c r="E118" s="70">
        <v>0</v>
      </c>
      <c r="F118" s="70">
        <v>0</v>
      </c>
      <c r="G118" s="70">
        <v>0</v>
      </c>
      <c r="H118" s="66">
        <f t="shared" si="3"/>
        <v>0</v>
      </c>
      <c r="J118" t="str">
        <f t="shared" si="4"/>
        <v>Summer</v>
      </c>
    </row>
    <row r="119" spans="2:10" x14ac:dyDescent="0.3">
      <c r="B119" s="65">
        <v>2040</v>
      </c>
      <c r="C119" s="70" t="s">
        <v>57</v>
      </c>
      <c r="D119" s="70">
        <v>0</v>
      </c>
      <c r="E119" s="70">
        <v>0</v>
      </c>
      <c r="F119" s="70">
        <v>0</v>
      </c>
      <c r="G119" s="70">
        <v>0</v>
      </c>
      <c r="H119" s="66">
        <f t="shared" si="3"/>
        <v>0</v>
      </c>
      <c r="J119" t="str">
        <f t="shared" si="4"/>
        <v>Summer</v>
      </c>
    </row>
    <row r="120" spans="2:10" x14ac:dyDescent="0.3">
      <c r="B120" s="67">
        <v>2040</v>
      </c>
      <c r="C120" s="71" t="s">
        <v>61</v>
      </c>
      <c r="D120" s="71">
        <v>0</v>
      </c>
      <c r="E120" s="71">
        <v>0</v>
      </c>
      <c r="F120" s="71">
        <v>0</v>
      </c>
      <c r="G120" s="71">
        <v>0</v>
      </c>
      <c r="H120" s="68">
        <f t="shared" si="3"/>
        <v>0</v>
      </c>
      <c r="J120" t="str">
        <f t="shared" si="4"/>
        <v>Summer</v>
      </c>
    </row>
    <row r="121" spans="2:10" x14ac:dyDescent="0.3">
      <c r="B121" s="4"/>
      <c r="C121" s="5"/>
      <c r="D121" s="5"/>
      <c r="E121" s="5"/>
      <c r="F121" s="5"/>
      <c r="G121" s="5"/>
      <c r="H121" s="28"/>
    </row>
    <row r="122" spans="2:10" x14ac:dyDescent="0.3">
      <c r="B122" s="4"/>
      <c r="C122" s="5"/>
      <c r="D122" s="5"/>
      <c r="E122" s="5"/>
      <c r="F122" s="5"/>
      <c r="G122" s="5"/>
      <c r="H122" s="28"/>
    </row>
    <row r="123" spans="2:10" x14ac:dyDescent="0.3">
      <c r="B123" s="4"/>
      <c r="C123" s="5"/>
      <c r="D123" s="5"/>
      <c r="E123" s="5"/>
      <c r="F123" s="5"/>
      <c r="G123" s="5"/>
      <c r="H123" s="28"/>
    </row>
    <row r="124" spans="2:10" x14ac:dyDescent="0.3">
      <c r="B124" s="4"/>
      <c r="C124" s="5"/>
      <c r="D124" s="5"/>
      <c r="E124" s="5"/>
      <c r="F124" s="5"/>
      <c r="G124" s="5"/>
      <c r="H124" s="28"/>
    </row>
    <row r="125" spans="2:10" x14ac:dyDescent="0.3">
      <c r="B125" s="4"/>
      <c r="C125" s="5"/>
      <c r="D125" s="5"/>
      <c r="E125" s="5"/>
      <c r="F125" s="5"/>
      <c r="G125" s="5"/>
      <c r="H125" s="28"/>
    </row>
    <row r="126" spans="2:10" x14ac:dyDescent="0.3">
      <c r="B126" s="51"/>
      <c r="C126" s="49"/>
      <c r="D126" s="49"/>
      <c r="E126" s="49"/>
      <c r="F126" s="49"/>
      <c r="G126" s="49"/>
      <c r="H126" s="44"/>
    </row>
    <row r="127" spans="2:10" x14ac:dyDescent="0.3">
      <c r="B127" s="2"/>
      <c r="C127" s="3"/>
      <c r="D127" s="3"/>
      <c r="E127" s="3"/>
      <c r="F127" s="3"/>
      <c r="G127" s="3"/>
      <c r="H127" s="27"/>
    </row>
    <row r="128" spans="2:10" x14ac:dyDescent="0.3">
      <c r="B128" s="4"/>
      <c r="C128" s="5"/>
      <c r="D128" s="5"/>
      <c r="E128" s="5"/>
      <c r="F128" s="5"/>
      <c r="G128" s="5"/>
      <c r="H128" s="28"/>
    </row>
    <row r="129" spans="2:8" x14ac:dyDescent="0.3">
      <c r="B129" s="4"/>
      <c r="C129" s="5"/>
      <c r="D129" s="5"/>
      <c r="E129" s="5"/>
      <c r="F129" s="5"/>
      <c r="G129" s="5"/>
      <c r="H129" s="28"/>
    </row>
    <row r="130" spans="2:8" x14ac:dyDescent="0.3">
      <c r="B130" s="4"/>
      <c r="C130" s="5"/>
      <c r="D130" s="5"/>
      <c r="E130" s="5"/>
      <c r="F130" s="5"/>
      <c r="G130" s="5"/>
      <c r="H130" s="28"/>
    </row>
    <row r="131" spans="2:8" x14ac:dyDescent="0.3">
      <c r="B131" s="4"/>
      <c r="C131" s="5"/>
      <c r="D131" s="5"/>
      <c r="E131" s="5"/>
      <c r="F131" s="5"/>
      <c r="G131" s="5"/>
      <c r="H131" s="28"/>
    </row>
    <row r="132" spans="2:8" x14ac:dyDescent="0.3">
      <c r="B132" s="4"/>
      <c r="C132" s="5"/>
      <c r="D132" s="5"/>
      <c r="E132" s="5"/>
      <c r="F132" s="5"/>
      <c r="G132" s="5"/>
      <c r="H132" s="28"/>
    </row>
    <row r="133" spans="2:8" x14ac:dyDescent="0.3">
      <c r="B133" s="4"/>
      <c r="C133" s="5"/>
      <c r="D133" s="5"/>
      <c r="E133" s="5"/>
      <c r="F133" s="5"/>
      <c r="G133" s="5"/>
      <c r="H133" s="28"/>
    </row>
    <row r="134" spans="2:8" x14ac:dyDescent="0.3">
      <c r="B134" s="4"/>
      <c r="C134" s="5"/>
      <c r="D134" s="5"/>
      <c r="E134" s="5"/>
      <c r="F134" s="5"/>
      <c r="G134" s="5"/>
      <c r="H134" s="28"/>
    </row>
    <row r="135" spans="2:8" x14ac:dyDescent="0.3">
      <c r="B135" s="4"/>
      <c r="C135" s="5"/>
      <c r="D135" s="5"/>
      <c r="E135" s="5"/>
      <c r="F135" s="5"/>
      <c r="G135" s="5"/>
      <c r="H135" s="28"/>
    </row>
    <row r="136" spans="2:8" x14ac:dyDescent="0.3">
      <c r="B136" s="51"/>
      <c r="C136" s="49"/>
      <c r="D136" s="49"/>
      <c r="E136" s="49"/>
      <c r="F136" s="49"/>
      <c r="G136" s="49"/>
      <c r="H136" s="44"/>
    </row>
    <row r="137" spans="2:8" x14ac:dyDescent="0.3">
      <c r="B137" s="2"/>
      <c r="C137" s="3"/>
      <c r="D137" s="3"/>
      <c r="E137" s="3"/>
      <c r="F137" s="3"/>
      <c r="G137" s="3"/>
      <c r="H137" s="27"/>
    </row>
    <row r="138" spans="2:8" x14ac:dyDescent="0.3">
      <c r="B138" s="4"/>
      <c r="C138" s="5"/>
      <c r="D138" s="5"/>
      <c r="E138" s="5"/>
      <c r="F138" s="5"/>
      <c r="G138" s="5"/>
      <c r="H138" s="28"/>
    </row>
    <row r="139" spans="2:8" x14ac:dyDescent="0.3">
      <c r="B139" s="4"/>
      <c r="C139" s="5"/>
      <c r="D139" s="5"/>
      <c r="E139" s="5"/>
      <c r="F139" s="5"/>
      <c r="G139" s="5"/>
      <c r="H139" s="28"/>
    </row>
    <row r="140" spans="2:8" x14ac:dyDescent="0.3">
      <c r="B140" s="4"/>
      <c r="C140" s="5"/>
      <c r="D140" s="5"/>
      <c r="E140" s="5"/>
      <c r="F140" s="5"/>
      <c r="G140" s="5"/>
      <c r="H140" s="28"/>
    </row>
    <row r="141" spans="2:8" x14ac:dyDescent="0.3">
      <c r="B141" s="4"/>
      <c r="C141" s="5"/>
      <c r="D141" s="5"/>
      <c r="E141" s="5"/>
      <c r="F141" s="5"/>
      <c r="G141" s="5"/>
      <c r="H141" s="28"/>
    </row>
    <row r="142" spans="2:8" x14ac:dyDescent="0.3">
      <c r="B142" s="4"/>
      <c r="C142" s="5"/>
      <c r="D142" s="5"/>
      <c r="E142" s="5"/>
      <c r="F142" s="5"/>
      <c r="G142" s="5"/>
      <c r="H142" s="28"/>
    </row>
    <row r="143" spans="2:8" x14ac:dyDescent="0.3">
      <c r="B143" s="4"/>
      <c r="C143" s="5"/>
      <c r="D143" s="5"/>
      <c r="E143" s="5"/>
      <c r="F143" s="5"/>
      <c r="G143" s="5"/>
      <c r="H143" s="28"/>
    </row>
    <row r="144" spans="2:8" x14ac:dyDescent="0.3">
      <c r="B144" s="4"/>
      <c r="C144" s="5"/>
      <c r="D144" s="5"/>
      <c r="E144" s="5"/>
      <c r="F144" s="5"/>
      <c r="G144" s="5"/>
      <c r="H144" s="28"/>
    </row>
    <row r="145" spans="2:8" x14ac:dyDescent="0.3">
      <c r="B145" s="4"/>
      <c r="C145" s="5"/>
      <c r="D145" s="5"/>
      <c r="E145" s="5"/>
      <c r="F145" s="5"/>
      <c r="G145" s="5"/>
      <c r="H145" s="28"/>
    </row>
    <row r="146" spans="2:8" x14ac:dyDescent="0.3">
      <c r="B146" s="51"/>
      <c r="C146" s="49"/>
      <c r="D146" s="49"/>
      <c r="E146" s="49"/>
      <c r="F146" s="49"/>
      <c r="G146" s="49"/>
      <c r="H146" s="44"/>
    </row>
    <row r="147" spans="2:8" x14ac:dyDescent="0.3">
      <c r="B147" s="2"/>
      <c r="C147" s="3"/>
      <c r="D147" s="3"/>
      <c r="E147" s="3"/>
      <c r="F147" s="3"/>
      <c r="G147" s="3"/>
      <c r="H147" s="27"/>
    </row>
    <row r="148" spans="2:8" x14ac:dyDescent="0.3">
      <c r="B148" s="4"/>
      <c r="C148" s="5"/>
      <c r="D148" s="5"/>
      <c r="E148" s="5"/>
      <c r="F148" s="5"/>
      <c r="G148" s="5"/>
      <c r="H148" s="28"/>
    </row>
    <row r="149" spans="2:8" x14ac:dyDescent="0.3">
      <c r="B149" s="4"/>
      <c r="C149" s="5"/>
      <c r="D149" s="5"/>
      <c r="E149" s="5"/>
      <c r="F149" s="5"/>
      <c r="G149" s="5"/>
      <c r="H149" s="28"/>
    </row>
    <row r="150" spans="2:8" x14ac:dyDescent="0.3">
      <c r="B150" s="4"/>
      <c r="C150" s="5"/>
      <c r="D150" s="5"/>
      <c r="E150" s="5"/>
      <c r="F150" s="5"/>
      <c r="G150" s="5"/>
      <c r="H150" s="28"/>
    </row>
    <row r="151" spans="2:8" x14ac:dyDescent="0.3">
      <c r="B151" s="4"/>
      <c r="C151" s="5"/>
      <c r="D151" s="5"/>
      <c r="E151" s="5"/>
      <c r="F151" s="5"/>
      <c r="G151" s="5"/>
      <c r="H151" s="28"/>
    </row>
    <row r="152" spans="2:8" x14ac:dyDescent="0.3">
      <c r="B152" s="4"/>
      <c r="C152" s="5"/>
      <c r="D152" s="5"/>
      <c r="E152" s="5"/>
      <c r="F152" s="5"/>
      <c r="G152" s="5"/>
      <c r="H152" s="28"/>
    </row>
    <row r="153" spans="2:8" x14ac:dyDescent="0.3">
      <c r="B153" s="4"/>
      <c r="C153" s="5"/>
      <c r="D153" s="5"/>
      <c r="E153" s="5"/>
      <c r="F153" s="5"/>
      <c r="G153" s="5"/>
      <c r="H153" s="28"/>
    </row>
    <row r="154" spans="2:8" x14ac:dyDescent="0.3">
      <c r="B154" s="4"/>
      <c r="C154" s="5"/>
      <c r="D154" s="5"/>
      <c r="E154" s="5"/>
      <c r="F154" s="5"/>
      <c r="G154" s="5"/>
      <c r="H154" s="28"/>
    </row>
    <row r="155" spans="2:8" x14ac:dyDescent="0.3">
      <c r="B155" s="4"/>
      <c r="C155" s="5"/>
      <c r="D155" s="5"/>
      <c r="E155" s="5"/>
      <c r="F155" s="5"/>
      <c r="G155" s="5"/>
      <c r="H155" s="28"/>
    </row>
    <row r="156" spans="2:8" x14ac:dyDescent="0.3">
      <c r="B156" s="51"/>
      <c r="C156" s="49"/>
      <c r="D156" s="49"/>
      <c r="E156" s="49"/>
      <c r="F156" s="49"/>
      <c r="G156" s="49"/>
      <c r="H156" s="44"/>
    </row>
    <row r="157" spans="2:8" x14ac:dyDescent="0.3">
      <c r="B157" s="2"/>
      <c r="C157" s="3"/>
      <c r="D157" s="3"/>
      <c r="E157" s="3"/>
      <c r="F157" s="3"/>
      <c r="G157" s="3"/>
      <c r="H157" s="27"/>
    </row>
    <row r="158" spans="2:8" x14ac:dyDescent="0.3">
      <c r="B158" s="4"/>
      <c r="C158" s="5"/>
      <c r="D158" s="5"/>
      <c r="E158" s="5"/>
      <c r="F158" s="5"/>
      <c r="G158" s="5"/>
      <c r="H158" s="28"/>
    </row>
    <row r="159" spans="2:8" x14ac:dyDescent="0.3">
      <c r="B159" s="4"/>
      <c r="C159" s="5"/>
      <c r="D159" s="5"/>
      <c r="E159" s="5"/>
      <c r="F159" s="5"/>
      <c r="G159" s="5"/>
      <c r="H159" s="28"/>
    </row>
    <row r="160" spans="2:8" x14ac:dyDescent="0.3">
      <c r="B160" s="4"/>
      <c r="C160" s="5"/>
      <c r="D160" s="5"/>
      <c r="E160" s="5"/>
      <c r="F160" s="5"/>
      <c r="G160" s="5"/>
      <c r="H160" s="28"/>
    </row>
    <row r="161" spans="2:8" x14ac:dyDescent="0.3">
      <c r="B161" s="4"/>
      <c r="C161" s="5"/>
      <c r="D161" s="5"/>
      <c r="E161" s="5"/>
      <c r="F161" s="5"/>
      <c r="G161" s="5"/>
      <c r="H161" s="28"/>
    </row>
    <row r="162" spans="2:8" x14ac:dyDescent="0.3">
      <c r="B162" s="4"/>
      <c r="C162" s="5"/>
      <c r="D162" s="5"/>
      <c r="E162" s="5"/>
      <c r="F162" s="5"/>
      <c r="G162" s="5"/>
      <c r="H162" s="28"/>
    </row>
    <row r="163" spans="2:8" x14ac:dyDescent="0.3">
      <c r="B163" s="4"/>
      <c r="C163" s="5"/>
      <c r="D163" s="5"/>
      <c r="E163" s="5"/>
      <c r="F163" s="5"/>
      <c r="G163" s="5"/>
      <c r="H163" s="28"/>
    </row>
    <row r="164" spans="2:8" x14ac:dyDescent="0.3">
      <c r="B164" s="4"/>
      <c r="C164" s="5"/>
      <c r="D164" s="5"/>
      <c r="E164" s="5"/>
      <c r="F164" s="5"/>
      <c r="G164" s="5"/>
      <c r="H164" s="28"/>
    </row>
    <row r="165" spans="2:8" x14ac:dyDescent="0.3">
      <c r="B165" s="4"/>
      <c r="C165" s="5"/>
      <c r="D165" s="5"/>
      <c r="E165" s="5"/>
      <c r="F165" s="5"/>
      <c r="G165" s="5"/>
      <c r="H165" s="28"/>
    </row>
    <row r="166" spans="2:8" x14ac:dyDescent="0.3">
      <c r="B166" s="51"/>
      <c r="C166" s="49"/>
      <c r="D166" s="49"/>
      <c r="E166" s="49"/>
      <c r="F166" s="49"/>
      <c r="G166" s="49"/>
      <c r="H166" s="44"/>
    </row>
    <row r="167" spans="2:8" x14ac:dyDescent="0.3">
      <c r="B167" s="2"/>
      <c r="C167" s="3"/>
      <c r="D167" s="3"/>
      <c r="E167" s="3"/>
      <c r="F167" s="3"/>
      <c r="G167" s="3"/>
      <c r="H167" s="27"/>
    </row>
    <row r="168" spans="2:8" x14ac:dyDescent="0.3">
      <c r="B168" s="4"/>
      <c r="C168" s="5"/>
      <c r="D168" s="5"/>
      <c r="E168" s="5"/>
      <c r="F168" s="5"/>
      <c r="G168" s="5"/>
      <c r="H168" s="28"/>
    </row>
    <row r="169" spans="2:8" x14ac:dyDescent="0.3">
      <c r="B169" s="4"/>
      <c r="C169" s="5"/>
      <c r="D169" s="5"/>
      <c r="E169" s="5"/>
      <c r="F169" s="5"/>
      <c r="G169" s="5"/>
      <c r="H169" s="28"/>
    </row>
    <row r="170" spans="2:8" x14ac:dyDescent="0.3">
      <c r="B170" s="4"/>
      <c r="C170" s="5"/>
      <c r="D170" s="5"/>
      <c r="E170" s="5"/>
      <c r="F170" s="5"/>
      <c r="G170" s="5"/>
      <c r="H170" s="28"/>
    </row>
    <row r="171" spans="2:8" x14ac:dyDescent="0.3">
      <c r="B171" s="4"/>
      <c r="C171" s="5"/>
      <c r="D171" s="5"/>
      <c r="E171" s="5"/>
      <c r="F171" s="5"/>
      <c r="G171" s="5"/>
      <c r="H171" s="28"/>
    </row>
    <row r="172" spans="2:8" x14ac:dyDescent="0.3">
      <c r="B172" s="4"/>
      <c r="C172" s="5"/>
      <c r="D172" s="5"/>
      <c r="E172" s="5"/>
      <c r="F172" s="5"/>
      <c r="G172" s="5"/>
      <c r="H172" s="28"/>
    </row>
    <row r="173" spans="2:8" x14ac:dyDescent="0.3">
      <c r="B173" s="4"/>
      <c r="C173" s="5"/>
      <c r="D173" s="5"/>
      <c r="E173" s="5"/>
      <c r="F173" s="5"/>
      <c r="G173" s="5"/>
      <c r="H173" s="28"/>
    </row>
    <row r="174" spans="2:8" x14ac:dyDescent="0.3">
      <c r="B174" s="4"/>
      <c r="C174" s="5"/>
      <c r="D174" s="5"/>
      <c r="E174" s="5"/>
      <c r="F174" s="5"/>
      <c r="G174" s="5"/>
      <c r="H174" s="28"/>
    </row>
    <row r="175" spans="2:8" x14ac:dyDescent="0.3">
      <c r="B175" s="4"/>
      <c r="C175" s="5"/>
      <c r="D175" s="5"/>
      <c r="E175" s="5"/>
      <c r="F175" s="5"/>
      <c r="G175" s="5"/>
      <c r="H175" s="28"/>
    </row>
    <row r="176" spans="2:8" x14ac:dyDescent="0.3">
      <c r="B176" s="51"/>
      <c r="C176" s="49"/>
      <c r="D176" s="49"/>
      <c r="E176" s="49"/>
      <c r="F176" s="49"/>
      <c r="G176" s="49"/>
      <c r="H176" s="44"/>
    </row>
    <row r="177" spans="2:8" x14ac:dyDescent="0.3">
      <c r="B177" s="2"/>
      <c r="C177" s="3"/>
      <c r="D177" s="3"/>
      <c r="E177" s="3"/>
      <c r="F177" s="3"/>
      <c r="G177" s="3"/>
      <c r="H177" s="27"/>
    </row>
    <row r="178" spans="2:8" x14ac:dyDescent="0.3">
      <c r="B178" s="4"/>
      <c r="C178" s="5"/>
      <c r="D178" s="5"/>
      <c r="E178" s="5"/>
      <c r="F178" s="5"/>
      <c r="G178" s="5"/>
      <c r="H178" s="28"/>
    </row>
    <row r="179" spans="2:8" x14ac:dyDescent="0.3">
      <c r="B179" s="4"/>
      <c r="C179" s="5"/>
      <c r="D179" s="5"/>
      <c r="E179" s="5"/>
      <c r="F179" s="5"/>
      <c r="G179" s="5"/>
      <c r="H179" s="28"/>
    </row>
    <row r="180" spans="2:8" x14ac:dyDescent="0.3">
      <c r="B180" s="4"/>
      <c r="C180" s="5"/>
      <c r="D180" s="5"/>
      <c r="E180" s="5"/>
      <c r="F180" s="5"/>
      <c r="G180" s="5"/>
      <c r="H180" s="28"/>
    </row>
    <row r="181" spans="2:8" x14ac:dyDescent="0.3">
      <c r="B181" s="4"/>
      <c r="C181" s="5"/>
      <c r="D181" s="5"/>
      <c r="E181" s="5"/>
      <c r="F181" s="5"/>
      <c r="G181" s="5"/>
      <c r="H181" s="28"/>
    </row>
    <row r="182" spans="2:8" x14ac:dyDescent="0.3">
      <c r="B182" s="4"/>
      <c r="C182" s="5"/>
      <c r="D182" s="5"/>
      <c r="E182" s="5"/>
      <c r="F182" s="5"/>
      <c r="G182" s="5"/>
      <c r="H182" s="28"/>
    </row>
    <row r="183" spans="2:8" x14ac:dyDescent="0.3">
      <c r="B183" s="4"/>
      <c r="C183" s="5"/>
      <c r="D183" s="5"/>
      <c r="E183" s="5"/>
      <c r="F183" s="5"/>
      <c r="G183" s="5"/>
      <c r="H183" s="28"/>
    </row>
    <row r="184" spans="2:8" x14ac:dyDescent="0.3">
      <c r="B184" s="4"/>
      <c r="C184" s="5"/>
      <c r="D184" s="5"/>
      <c r="E184" s="5"/>
      <c r="F184" s="5"/>
      <c r="G184" s="5"/>
      <c r="H184" s="28"/>
    </row>
    <row r="185" spans="2:8" x14ac:dyDescent="0.3">
      <c r="B185" s="4"/>
      <c r="C185" s="5"/>
      <c r="D185" s="5"/>
      <c r="E185" s="5"/>
      <c r="F185" s="5"/>
      <c r="G185" s="5"/>
      <c r="H185" s="28"/>
    </row>
    <row r="186" spans="2:8" x14ac:dyDescent="0.3">
      <c r="B186" s="51"/>
      <c r="C186" s="49"/>
      <c r="D186" s="49"/>
      <c r="E186" s="49"/>
      <c r="F186" s="49"/>
      <c r="G186" s="49"/>
      <c r="H186" s="44"/>
    </row>
    <row r="187" spans="2:8" x14ac:dyDescent="0.3">
      <c r="B187" s="2"/>
      <c r="C187" s="3"/>
      <c r="D187" s="3"/>
      <c r="E187" s="3"/>
      <c r="F187" s="3"/>
      <c r="G187" s="3"/>
      <c r="H187" s="27"/>
    </row>
    <row r="188" spans="2:8" x14ac:dyDescent="0.3">
      <c r="B188" s="4"/>
      <c r="C188" s="5"/>
      <c r="D188" s="5"/>
      <c r="E188" s="5"/>
      <c r="F188" s="5"/>
      <c r="G188" s="5"/>
      <c r="H188" s="28"/>
    </row>
    <row r="189" spans="2:8" x14ac:dyDescent="0.3">
      <c r="B189" s="4"/>
      <c r="C189" s="5"/>
      <c r="D189" s="5"/>
      <c r="E189" s="5"/>
      <c r="F189" s="5"/>
      <c r="G189" s="5"/>
      <c r="H189" s="28"/>
    </row>
    <row r="190" spans="2:8" x14ac:dyDescent="0.3">
      <c r="B190" s="4"/>
      <c r="C190" s="5"/>
      <c r="D190" s="5"/>
      <c r="E190" s="5"/>
      <c r="F190" s="5"/>
      <c r="G190" s="5"/>
      <c r="H190" s="28"/>
    </row>
    <row r="191" spans="2:8" x14ac:dyDescent="0.3">
      <c r="B191" s="4"/>
      <c r="C191" s="5"/>
      <c r="D191" s="5"/>
      <c r="E191" s="5"/>
      <c r="F191" s="5"/>
      <c r="G191" s="5"/>
      <c r="H191" s="28"/>
    </row>
    <row r="192" spans="2:8" x14ac:dyDescent="0.3">
      <c r="B192" s="4"/>
      <c r="C192" s="5"/>
      <c r="D192" s="5"/>
      <c r="E192" s="5"/>
      <c r="F192" s="5"/>
      <c r="G192" s="5"/>
      <c r="H192" s="28"/>
    </row>
    <row r="193" spans="2:10" x14ac:dyDescent="0.3">
      <c r="B193" s="4"/>
      <c r="C193" s="5"/>
      <c r="D193" s="5"/>
      <c r="E193" s="5"/>
      <c r="F193" s="5"/>
      <c r="G193" s="5"/>
      <c r="H193" s="28"/>
    </row>
    <row r="194" spans="2:10" x14ac:dyDescent="0.3">
      <c r="B194" s="4"/>
      <c r="C194" s="5"/>
      <c r="D194" s="5"/>
      <c r="E194" s="5"/>
      <c r="F194" s="5"/>
      <c r="G194" s="5"/>
      <c r="H194" s="28"/>
    </row>
    <row r="195" spans="2:10" x14ac:dyDescent="0.3">
      <c r="B195" s="4"/>
      <c r="C195" s="5"/>
      <c r="D195" s="5"/>
      <c r="E195" s="5"/>
      <c r="F195" s="5"/>
      <c r="G195" s="5"/>
      <c r="H195" s="28"/>
    </row>
    <row r="196" spans="2:10" x14ac:dyDescent="0.3">
      <c r="B196" s="51"/>
      <c r="C196" s="49"/>
      <c r="D196" s="49"/>
      <c r="E196" s="49"/>
      <c r="F196" s="49"/>
      <c r="G196" s="49"/>
      <c r="H196" s="44"/>
    </row>
    <row r="197" spans="2:10" x14ac:dyDescent="0.3">
      <c r="J197" t="str">
        <f>IF(ISNUMBER(FIND("_W",C195)),"Winter",IF(OR(ISNUMBER(FIND("_COBFL",C195)),ISNUMBER(FIND("_MDCFL",C195))),"Flat","Summer"))</f>
        <v>Summer</v>
      </c>
    </row>
    <row r="198" spans="2:10" x14ac:dyDescent="0.3">
      <c r="J198" t="str">
        <f>IF(ISNUMBER(FIND("_W",C196)),"Winter",IF(OR(ISNUMBER(FIND("_COBFL",C196)),ISNUMBER(FIND("_MDCFL",C196))),"Flat","Summer"))</f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Y51"/>
  <sheetViews>
    <sheetView topLeftCell="CG1" zoomScale="70" zoomScaleNormal="70" zoomScaleSheetLayoutView="80" workbookViewId="0">
      <selection activeCell="CY10" sqref="CY10"/>
    </sheetView>
  </sheetViews>
  <sheetFormatPr defaultRowHeight="14.4" x14ac:dyDescent="0.3"/>
  <cols>
    <col min="1" max="1" width="18.6640625" customWidth="1"/>
    <col min="2" max="11" width="10.6640625" customWidth="1"/>
    <col min="13" max="13" width="10.5546875" customWidth="1"/>
    <col min="17" max="17" width="0" hidden="1" customWidth="1"/>
    <col min="25" max="25" width="1.44140625" customWidth="1"/>
    <col min="26" max="26" width="1.6640625" customWidth="1"/>
    <col min="27" max="27" width="18.6640625" customWidth="1"/>
    <col min="39" max="39" width="10.6640625" customWidth="1"/>
    <col min="42" max="42" width="0" hidden="1" customWidth="1"/>
    <col min="43" max="43" width="9" hidden="1" customWidth="1"/>
    <col min="51" max="52" width="1.44140625" customWidth="1"/>
    <col min="53" max="53" width="18.6640625" customWidth="1"/>
    <col min="60" max="60" width="12" customWidth="1"/>
    <col min="61" max="61" width="14.88671875" customWidth="1"/>
    <col min="62" max="62" width="15.44140625" customWidth="1"/>
    <col min="63" max="63" width="14.5546875" customWidth="1"/>
    <col min="64" max="64" width="14" customWidth="1"/>
    <col min="66" max="66" width="15.109375" customWidth="1"/>
    <col min="67" max="67" width="14.6640625" customWidth="1"/>
    <col min="69" max="69" width="9.109375" customWidth="1"/>
    <col min="77" max="77" width="1.44140625" customWidth="1"/>
    <col min="78" max="78" width="1.6640625" customWidth="1"/>
    <col min="79" max="79" width="18.6640625" customWidth="1"/>
    <col min="80" max="93" width="14.33203125" customWidth="1"/>
    <col min="94" max="95" width="14.33203125" hidden="1" customWidth="1"/>
    <col min="96" max="99" width="14.33203125" customWidth="1"/>
    <col min="100" max="100" width="16.33203125" customWidth="1"/>
    <col min="101" max="102" width="18.44140625" customWidth="1"/>
    <col min="103" max="103" width="1.44140625" customWidth="1"/>
  </cols>
  <sheetData>
    <row r="4" spans="1:103" x14ac:dyDescent="0.3">
      <c r="A4" s="36" t="s">
        <v>18</v>
      </c>
      <c r="BA4" s="36" t="s">
        <v>17</v>
      </c>
      <c r="CA4" s="36" t="s">
        <v>17</v>
      </c>
    </row>
    <row r="5" spans="1:103" x14ac:dyDescent="0.3">
      <c r="A5" s="30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AA5" s="30" t="s">
        <v>8</v>
      </c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2"/>
      <c r="BA5" s="30" t="s">
        <v>7</v>
      </c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2"/>
      <c r="CA5" s="30" t="s">
        <v>8</v>
      </c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2"/>
    </row>
    <row r="6" spans="1:103" x14ac:dyDescent="0.3">
      <c r="A6" s="33" t="s">
        <v>16</v>
      </c>
      <c r="B6" s="34">
        <v>0.41156195349570163</v>
      </c>
      <c r="C6" s="34">
        <v>0.41156195349570163</v>
      </c>
      <c r="D6" s="34">
        <v>0.41156195349570163</v>
      </c>
      <c r="E6" s="34">
        <v>0.30601336826237258</v>
      </c>
      <c r="F6" s="34">
        <v>0.30601336826237258</v>
      </c>
      <c r="G6" s="34">
        <v>0.42792879720636467</v>
      </c>
      <c r="H6" s="34">
        <v>0.82755792378807014</v>
      </c>
      <c r="I6" s="34">
        <v>0.83616598140283749</v>
      </c>
      <c r="J6" s="34">
        <v>0.83616598140283749</v>
      </c>
      <c r="K6" s="34">
        <v>0.80898596435506986</v>
      </c>
      <c r="L6" s="34">
        <v>0.82752951363946159</v>
      </c>
      <c r="M6" s="34">
        <v>0.82752951363946159</v>
      </c>
      <c r="N6" s="55">
        <v>0.82752951363946159</v>
      </c>
      <c r="O6" s="55">
        <v>0.83616598140283749</v>
      </c>
      <c r="P6" s="55">
        <v>0.88620737005739791</v>
      </c>
      <c r="Q6" s="55">
        <v>0.76684191964285697</v>
      </c>
      <c r="R6" s="55">
        <v>0.93399999999999994</v>
      </c>
      <c r="S6" s="55">
        <v>0.9345</v>
      </c>
      <c r="T6" s="55">
        <v>0.93399999999999994</v>
      </c>
      <c r="U6" s="55">
        <v>0.93399999999999994</v>
      </c>
      <c r="V6" s="55">
        <v>0.92500000000000004</v>
      </c>
      <c r="W6" s="55">
        <v>0.92500000000000004</v>
      </c>
      <c r="X6" s="55">
        <v>0.93399999999999994</v>
      </c>
      <c r="Y6" s="35"/>
      <c r="AA6" s="33" t="s">
        <v>16</v>
      </c>
      <c r="AB6" s="34">
        <f>B6</f>
        <v>0.41156195349570163</v>
      </c>
      <c r="AC6" s="34">
        <f t="shared" ref="AC6:AY6" si="0">C6</f>
        <v>0.41156195349570163</v>
      </c>
      <c r="AD6" s="34">
        <f t="shared" si="0"/>
        <v>0.41156195349570163</v>
      </c>
      <c r="AE6" s="34">
        <f t="shared" si="0"/>
        <v>0.30601336826237258</v>
      </c>
      <c r="AF6" s="34">
        <f t="shared" si="0"/>
        <v>0.30601336826237258</v>
      </c>
      <c r="AG6" s="34">
        <f t="shared" si="0"/>
        <v>0.42792879720636467</v>
      </c>
      <c r="AH6" s="34">
        <f t="shared" si="0"/>
        <v>0.82755792378807014</v>
      </c>
      <c r="AI6" s="34">
        <f t="shared" si="0"/>
        <v>0.83616598140283749</v>
      </c>
      <c r="AJ6" s="34">
        <f t="shared" si="0"/>
        <v>0.83616598140283749</v>
      </c>
      <c r="AK6" s="34">
        <f t="shared" si="0"/>
        <v>0.80898596435506986</v>
      </c>
      <c r="AL6" s="34">
        <f t="shared" si="0"/>
        <v>0.82752951363946159</v>
      </c>
      <c r="AM6" s="34">
        <f t="shared" si="0"/>
        <v>0.82752951363946159</v>
      </c>
      <c r="AN6" s="34">
        <f t="shared" si="0"/>
        <v>0.82752951363946159</v>
      </c>
      <c r="AO6" s="34">
        <f t="shared" si="0"/>
        <v>0.83616598140283749</v>
      </c>
      <c r="AP6" s="34">
        <f t="shared" si="0"/>
        <v>0.88620737005739791</v>
      </c>
      <c r="AQ6" s="34">
        <f t="shared" si="0"/>
        <v>0.76684191964285697</v>
      </c>
      <c r="AR6" s="34">
        <f t="shared" si="0"/>
        <v>0.93399999999999994</v>
      </c>
      <c r="AS6" s="34">
        <f t="shared" si="0"/>
        <v>0.9345</v>
      </c>
      <c r="AT6" s="34">
        <f t="shared" si="0"/>
        <v>0.93399999999999994</v>
      </c>
      <c r="AU6" s="34">
        <f t="shared" si="0"/>
        <v>0.93399999999999994</v>
      </c>
      <c r="AV6" s="34">
        <f t="shared" si="0"/>
        <v>0.92500000000000004</v>
      </c>
      <c r="AW6" s="34">
        <f t="shared" si="0"/>
        <v>0.92500000000000004</v>
      </c>
      <c r="AX6" s="34">
        <f t="shared" si="0"/>
        <v>0.93399999999999994</v>
      </c>
      <c r="AY6" s="34">
        <f t="shared" si="0"/>
        <v>0</v>
      </c>
      <c r="BA6" s="33" t="s">
        <v>16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5"/>
      <c r="CA6" s="42" t="s">
        <v>16</v>
      </c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5"/>
    </row>
    <row r="7" spans="1:103" s="39" customFormat="1" ht="100.8" x14ac:dyDescent="0.3">
      <c r="A7" s="41" t="s">
        <v>9</v>
      </c>
      <c r="B7" s="54" t="s">
        <v>32</v>
      </c>
      <c r="C7" s="54" t="s">
        <v>33</v>
      </c>
      <c r="D7" s="54" t="s">
        <v>34</v>
      </c>
      <c r="E7" s="54" t="s">
        <v>35</v>
      </c>
      <c r="F7" s="54" t="s">
        <v>36</v>
      </c>
      <c r="G7" s="54" t="s">
        <v>37</v>
      </c>
      <c r="H7" s="54" t="s">
        <v>38</v>
      </c>
      <c r="I7" s="54" t="s">
        <v>39</v>
      </c>
      <c r="J7" s="54" t="s">
        <v>40</v>
      </c>
      <c r="K7" s="54" t="s">
        <v>41</v>
      </c>
      <c r="L7" s="54" t="s">
        <v>42</v>
      </c>
      <c r="M7" s="37" t="s">
        <v>43</v>
      </c>
      <c r="N7" s="37" t="s">
        <v>44</v>
      </c>
      <c r="O7" s="37" t="s">
        <v>45</v>
      </c>
      <c r="P7" s="37" t="s">
        <v>46</v>
      </c>
      <c r="Q7" s="37" t="s">
        <v>47</v>
      </c>
      <c r="R7" s="37" t="s">
        <v>48</v>
      </c>
      <c r="S7" s="37" t="s">
        <v>49</v>
      </c>
      <c r="T7" s="37" t="s">
        <v>50</v>
      </c>
      <c r="U7" s="37" t="s">
        <v>51</v>
      </c>
      <c r="V7" s="37" t="s">
        <v>52</v>
      </c>
      <c r="W7" s="37" t="s">
        <v>53</v>
      </c>
      <c r="X7" s="37" t="s">
        <v>54</v>
      </c>
      <c r="Y7" s="38"/>
      <c r="AA7" s="41" t="s">
        <v>9</v>
      </c>
      <c r="AB7" s="56" t="str">
        <f>B7</f>
        <v>IRP21_WD_PX_PNC_006_WD_T</v>
      </c>
      <c r="AC7" s="56" t="str">
        <f t="shared" ref="AC7:AX7" si="1">C7</f>
        <v>IRP21_WD_PX_PNC_WD_T</v>
      </c>
      <c r="AD7" s="56" t="str">
        <f t="shared" si="1"/>
        <v>IRP21_WD_PX_WMV_006_WD_T</v>
      </c>
      <c r="AE7" s="56" t="str">
        <f t="shared" si="1"/>
        <v>IRP21_WD_PX_WYE_WD_T</v>
      </c>
      <c r="AF7" s="56" t="str">
        <f t="shared" si="1"/>
        <v>IRP21_WD_PX_WYE_Djohns_WD_T</v>
      </c>
      <c r="AG7" s="56" t="str">
        <f t="shared" si="1"/>
        <v>IRP21_PWS_PX_YAK_WD_T</v>
      </c>
      <c r="AH7" s="56" t="str">
        <f t="shared" si="1"/>
        <v>IRP21_PVS_PX_BOR_002_PV_T</v>
      </c>
      <c r="AI7" s="56" t="str">
        <f t="shared" si="1"/>
        <v>IRP21_PVS_PX_SOR_C_PV_ 2028_T</v>
      </c>
      <c r="AJ7" s="56" t="str">
        <f t="shared" si="1"/>
        <v>IRP21_PVS_PX_SOR_PV_T</v>
      </c>
      <c r="AK7" s="56" t="str">
        <f t="shared" si="1"/>
        <v>IRP21_PVS_PX_YAK_PV_T</v>
      </c>
      <c r="AL7" s="56" t="str">
        <f t="shared" si="1"/>
        <v>IRP21_PVS_PX_UTN_PV_T</v>
      </c>
      <c r="AM7" s="56" t="str">
        <f t="shared" si="1"/>
        <v>IRP21_PVS_PX_UTS_PV_T</v>
      </c>
      <c r="AN7" s="56" t="str">
        <f t="shared" si="1"/>
        <v>IRP21_PVS_PX_UTS_Hunter_PV_T</v>
      </c>
      <c r="AO7" s="56" t="str">
        <f t="shared" si="1"/>
        <v>IRP21_PVS_PX_COR_PV_T</v>
      </c>
      <c r="AP7" s="56" t="str">
        <f t="shared" si="1"/>
        <v>IRP21_UTN_Nuclear Naughton_w_S_2028_T</v>
      </c>
      <c r="AQ7" s="56" t="str">
        <f t="shared" si="1"/>
        <v>IRP21_BAT_WYE_DJ_Wyodak</v>
      </c>
      <c r="AR7" s="56" t="str">
        <f t="shared" si="1"/>
        <v>IRP21_UTN_Non_Emitting_2033_T</v>
      </c>
      <c r="AS7" s="56" t="str">
        <f t="shared" si="1"/>
        <v>IRP21_NTN_Non_Emitting_2033_T</v>
      </c>
      <c r="AT7" s="56" t="str">
        <f t="shared" si="1"/>
        <v>IRP21_JimBridger_Non_Emitting_2038_T</v>
      </c>
      <c r="AU7" s="56" t="str">
        <f t="shared" si="1"/>
        <v>IRP21_HRM_Non_Emitting_2038_T</v>
      </c>
      <c r="AV7" s="56" t="str">
        <f t="shared" si="1"/>
        <v>IRP21_JimBridger_Nuclear I_w_S_2038_T</v>
      </c>
      <c r="AW7" s="56" t="str">
        <f t="shared" si="1"/>
        <v>IRP21_JimBridger_Nuclear II_w_S_2038_T</v>
      </c>
      <c r="AX7" s="56" t="str">
        <f t="shared" si="1"/>
        <v>IRP21_Wyodak_Non_Emitting_2040_T</v>
      </c>
      <c r="AY7" s="38"/>
      <c r="BA7" s="41" t="s">
        <v>21</v>
      </c>
      <c r="BB7" s="56" t="str">
        <f>B7</f>
        <v>IRP21_WD_PX_PNC_006_WD_T</v>
      </c>
      <c r="BC7" s="56" t="str">
        <f t="shared" ref="BC7:BX7" si="2">C7</f>
        <v>IRP21_WD_PX_PNC_WD_T</v>
      </c>
      <c r="BD7" s="56" t="str">
        <f t="shared" si="2"/>
        <v>IRP21_WD_PX_WMV_006_WD_T</v>
      </c>
      <c r="BE7" s="56" t="str">
        <f t="shared" si="2"/>
        <v>IRP21_WD_PX_WYE_WD_T</v>
      </c>
      <c r="BF7" s="56" t="str">
        <f t="shared" si="2"/>
        <v>IRP21_WD_PX_WYE_Djohns_WD_T</v>
      </c>
      <c r="BG7" s="56" t="str">
        <f t="shared" si="2"/>
        <v>IRP21_PWS_PX_YAK_WD_T</v>
      </c>
      <c r="BH7" s="56" t="str">
        <f t="shared" si="2"/>
        <v>IRP21_PVS_PX_BOR_002_PV_T</v>
      </c>
      <c r="BI7" s="56" t="str">
        <f t="shared" si="2"/>
        <v>IRP21_PVS_PX_SOR_C_PV_ 2028_T</v>
      </c>
      <c r="BJ7" s="56" t="str">
        <f t="shared" si="2"/>
        <v>IRP21_PVS_PX_SOR_PV_T</v>
      </c>
      <c r="BK7" s="56" t="str">
        <f t="shared" si="2"/>
        <v>IRP21_PVS_PX_YAK_PV_T</v>
      </c>
      <c r="BL7" s="56" t="str">
        <f t="shared" si="2"/>
        <v>IRP21_PVS_PX_UTN_PV_T</v>
      </c>
      <c r="BM7" s="56" t="str">
        <f t="shared" si="2"/>
        <v>IRP21_PVS_PX_UTS_PV_T</v>
      </c>
      <c r="BN7" s="56" t="str">
        <f t="shared" si="2"/>
        <v>IRP21_PVS_PX_UTS_Hunter_PV_T</v>
      </c>
      <c r="BO7" s="56" t="str">
        <f t="shared" si="2"/>
        <v>IRP21_PVS_PX_COR_PV_T</v>
      </c>
      <c r="BP7" s="56" t="str">
        <f t="shared" si="2"/>
        <v>IRP21_UTN_Nuclear Naughton_w_S_2028_T</v>
      </c>
      <c r="BQ7" s="56" t="str">
        <f t="shared" si="2"/>
        <v>IRP21_BAT_WYE_DJ_Wyodak</v>
      </c>
      <c r="BR7" s="56" t="str">
        <f t="shared" si="2"/>
        <v>IRP21_UTN_Non_Emitting_2033_T</v>
      </c>
      <c r="BS7" s="56" t="str">
        <f t="shared" si="2"/>
        <v>IRP21_NTN_Non_Emitting_2033_T</v>
      </c>
      <c r="BT7" s="56" t="str">
        <f t="shared" si="2"/>
        <v>IRP21_JimBridger_Non_Emitting_2038_T</v>
      </c>
      <c r="BU7" s="56" t="str">
        <f t="shared" si="2"/>
        <v>IRP21_HRM_Non_Emitting_2038_T</v>
      </c>
      <c r="BV7" s="56" t="str">
        <f t="shared" si="2"/>
        <v>IRP21_JimBridger_Nuclear I_w_S_2038_T</v>
      </c>
      <c r="BW7" s="56" t="str">
        <f t="shared" si="2"/>
        <v>IRP21_JimBridger_Nuclear II_w_S_2038_T</v>
      </c>
      <c r="BX7" s="56" t="str">
        <f t="shared" si="2"/>
        <v>IRP21_Wyodak_Non_Emitting_2040_T</v>
      </c>
      <c r="BY7" s="38"/>
      <c r="CA7" s="41" t="s">
        <v>21</v>
      </c>
      <c r="CB7" s="54" t="str">
        <f>AB7</f>
        <v>IRP21_WD_PX_PNC_006_WD_T</v>
      </c>
      <c r="CC7" s="54" t="str">
        <f t="shared" ref="CC7:CR7" si="3">AC7</f>
        <v>IRP21_WD_PX_PNC_WD_T</v>
      </c>
      <c r="CD7" s="54" t="str">
        <f t="shared" si="3"/>
        <v>IRP21_WD_PX_WMV_006_WD_T</v>
      </c>
      <c r="CE7" s="54" t="str">
        <f t="shared" si="3"/>
        <v>IRP21_WD_PX_WYE_WD_T</v>
      </c>
      <c r="CF7" s="54" t="str">
        <f t="shared" si="3"/>
        <v>IRP21_WD_PX_WYE_Djohns_WD_T</v>
      </c>
      <c r="CG7" s="54" t="str">
        <f t="shared" si="3"/>
        <v>IRP21_PWS_PX_YAK_WD_T</v>
      </c>
      <c r="CH7" s="54" t="str">
        <f t="shared" si="3"/>
        <v>IRP21_PVS_PX_BOR_002_PV_T</v>
      </c>
      <c r="CI7" s="54" t="str">
        <f t="shared" si="3"/>
        <v>IRP21_PVS_PX_SOR_C_PV_ 2028_T</v>
      </c>
      <c r="CJ7" s="54" t="str">
        <f t="shared" si="3"/>
        <v>IRP21_PVS_PX_SOR_PV_T</v>
      </c>
      <c r="CK7" s="54" t="str">
        <f t="shared" si="3"/>
        <v>IRP21_PVS_PX_YAK_PV_T</v>
      </c>
      <c r="CL7" s="54" t="str">
        <f t="shared" si="3"/>
        <v>IRP21_PVS_PX_UTN_PV_T</v>
      </c>
      <c r="CM7" s="54" t="str">
        <f t="shared" si="3"/>
        <v>IRP21_PVS_PX_UTS_PV_T</v>
      </c>
      <c r="CN7" s="54" t="str">
        <f t="shared" si="3"/>
        <v>IRP21_PVS_PX_UTS_Hunter_PV_T</v>
      </c>
      <c r="CO7" s="54" t="str">
        <f t="shared" si="3"/>
        <v>IRP21_PVS_PX_COR_PV_T</v>
      </c>
      <c r="CP7" s="54" t="str">
        <f t="shared" si="3"/>
        <v>IRP21_UTN_Nuclear Naughton_w_S_2028_T</v>
      </c>
      <c r="CQ7" s="54" t="str">
        <f t="shared" si="3"/>
        <v>IRP21_BAT_WYE_DJ_Wyodak</v>
      </c>
      <c r="CR7" s="54" t="str">
        <f t="shared" si="3"/>
        <v>IRP21_UTN_Non_Emitting_2033_T</v>
      </c>
      <c r="CS7" s="54" t="str">
        <f t="shared" ref="CS7" si="4">AS7</f>
        <v>IRP21_NTN_Non_Emitting_2033_T</v>
      </c>
      <c r="CT7" s="54" t="str">
        <f t="shared" ref="CT7" si="5">AT7</f>
        <v>IRP21_JimBridger_Non_Emitting_2038_T</v>
      </c>
      <c r="CU7" s="54" t="str">
        <f t="shared" ref="CU7" si="6">AU7</f>
        <v>IRP21_HRM_Non_Emitting_2038_T</v>
      </c>
      <c r="CV7" s="54" t="str">
        <f t="shared" ref="CV7" si="7">AV7</f>
        <v>IRP21_JimBridger_Nuclear I_w_S_2038_T</v>
      </c>
      <c r="CW7" s="54" t="str">
        <f t="shared" ref="CW7:CX7" si="8">AW7</f>
        <v>IRP21_JimBridger_Nuclear II_w_S_2038_T</v>
      </c>
      <c r="CX7" s="54" t="str">
        <f t="shared" si="8"/>
        <v>IRP21_Wyodak_Non_Emitting_2040_T</v>
      </c>
      <c r="CY7" s="38"/>
    </row>
    <row r="8" spans="1:103" hidden="1" x14ac:dyDescent="0.3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7"/>
      <c r="AA8" s="16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7"/>
      <c r="BA8" s="16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7"/>
      <c r="CA8" s="16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7"/>
    </row>
    <row r="9" spans="1:103" x14ac:dyDescent="0.3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AA9" s="16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7"/>
      <c r="BA9" s="16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7"/>
      <c r="CA9" s="16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7"/>
    </row>
    <row r="10" spans="1:103" x14ac:dyDescent="0.3">
      <c r="A10" s="16">
        <v>2022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7"/>
      <c r="AA10" s="16">
        <f>A10</f>
        <v>2022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7"/>
      <c r="BA10" s="16">
        <f>AA10</f>
        <v>2022</v>
      </c>
      <c r="BB10" s="18">
        <f t="shared" ref="BB10:BB26" si="9">B10/B$6</f>
        <v>0</v>
      </c>
      <c r="BC10" s="18">
        <f t="shared" ref="BC10:BX19" si="10">C10/C$6</f>
        <v>0</v>
      </c>
      <c r="BD10" s="18">
        <f t="shared" si="10"/>
        <v>0</v>
      </c>
      <c r="BE10" s="18">
        <f t="shared" si="10"/>
        <v>0</v>
      </c>
      <c r="BF10" s="18">
        <f t="shared" si="10"/>
        <v>0</v>
      </c>
      <c r="BG10" s="18">
        <f t="shared" si="10"/>
        <v>0</v>
      </c>
      <c r="BH10" s="18">
        <f t="shared" si="10"/>
        <v>0</v>
      </c>
      <c r="BI10" s="18">
        <f t="shared" si="10"/>
        <v>0</v>
      </c>
      <c r="BJ10" s="18">
        <f t="shared" si="10"/>
        <v>0</v>
      </c>
      <c r="BK10" s="18">
        <f t="shared" si="10"/>
        <v>0</v>
      </c>
      <c r="BL10" s="18">
        <f t="shared" si="10"/>
        <v>0</v>
      </c>
      <c r="BM10" s="18">
        <f t="shared" si="10"/>
        <v>0</v>
      </c>
      <c r="BN10" s="18">
        <f t="shared" si="10"/>
        <v>0</v>
      </c>
      <c r="BO10" s="18">
        <f t="shared" si="10"/>
        <v>0</v>
      </c>
      <c r="BP10" s="18">
        <f t="shared" si="10"/>
        <v>0</v>
      </c>
      <c r="BQ10" s="18">
        <f t="shared" si="10"/>
        <v>0</v>
      </c>
      <c r="BR10" s="18">
        <f t="shared" si="10"/>
        <v>0</v>
      </c>
      <c r="BS10" s="18">
        <f t="shared" si="10"/>
        <v>0</v>
      </c>
      <c r="BT10" s="18">
        <f t="shared" si="10"/>
        <v>0</v>
      </c>
      <c r="BU10" s="18">
        <f t="shared" si="10"/>
        <v>0</v>
      </c>
      <c r="BV10" s="18">
        <f t="shared" si="10"/>
        <v>0</v>
      </c>
      <c r="BW10" s="18">
        <f t="shared" si="10"/>
        <v>0</v>
      </c>
      <c r="BX10" s="18">
        <f t="shared" si="10"/>
        <v>0</v>
      </c>
      <c r="BY10" s="17"/>
      <c r="CA10" s="16">
        <f>BA10</f>
        <v>2022</v>
      </c>
      <c r="CB10" s="18">
        <f t="shared" ref="CB10:CB26" si="11">AB10/AB$6</f>
        <v>0</v>
      </c>
      <c r="CC10" s="18">
        <f t="shared" ref="CC10:CR23" si="12">AC10/AC$6</f>
        <v>0</v>
      </c>
      <c r="CD10" s="18">
        <f t="shared" si="12"/>
        <v>0</v>
      </c>
      <c r="CE10" s="18">
        <f t="shared" si="12"/>
        <v>0</v>
      </c>
      <c r="CF10" s="18">
        <f t="shared" si="12"/>
        <v>0</v>
      </c>
      <c r="CG10" s="18">
        <f t="shared" si="12"/>
        <v>0</v>
      </c>
      <c r="CH10" s="18">
        <f t="shared" si="12"/>
        <v>0</v>
      </c>
      <c r="CI10" s="18">
        <f t="shared" si="12"/>
        <v>0</v>
      </c>
      <c r="CJ10" s="18">
        <f t="shared" si="12"/>
        <v>0</v>
      </c>
      <c r="CK10" s="18">
        <f t="shared" si="12"/>
        <v>0</v>
      </c>
      <c r="CL10" s="18">
        <f t="shared" si="12"/>
        <v>0</v>
      </c>
      <c r="CM10" s="18">
        <f t="shared" si="12"/>
        <v>0</v>
      </c>
      <c r="CN10" s="18">
        <f t="shared" si="12"/>
        <v>0</v>
      </c>
      <c r="CO10" s="18">
        <f t="shared" si="12"/>
        <v>0</v>
      </c>
      <c r="CP10" s="18">
        <f t="shared" si="12"/>
        <v>0</v>
      </c>
      <c r="CQ10" s="18">
        <f t="shared" si="12"/>
        <v>0</v>
      </c>
      <c r="CR10" s="18">
        <f t="shared" si="12"/>
        <v>0</v>
      </c>
      <c r="CS10" s="18">
        <f t="shared" ref="CS10:CX23" si="13">AS10/AS$6</f>
        <v>0</v>
      </c>
      <c r="CT10" s="18">
        <f t="shared" si="13"/>
        <v>0</v>
      </c>
      <c r="CU10" s="18">
        <f t="shared" si="13"/>
        <v>0</v>
      </c>
      <c r="CV10" s="18">
        <f t="shared" si="13"/>
        <v>0</v>
      </c>
      <c r="CW10" s="18">
        <f t="shared" si="13"/>
        <v>0</v>
      </c>
      <c r="CX10" s="18">
        <f t="shared" si="13"/>
        <v>0</v>
      </c>
      <c r="CY10" s="17"/>
    </row>
    <row r="11" spans="1:103" x14ac:dyDescent="0.3">
      <c r="A11" s="16">
        <f>A10+1</f>
        <v>2023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7"/>
      <c r="AA11" s="16">
        <f t="shared" ref="AA11" si="14">AA10+1</f>
        <v>2023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7"/>
      <c r="BA11" s="16">
        <f t="shared" ref="BA11:BA29" si="15">AA11</f>
        <v>2023</v>
      </c>
      <c r="BB11" s="18">
        <f t="shared" si="9"/>
        <v>0</v>
      </c>
      <c r="BC11" s="18">
        <f t="shared" si="10"/>
        <v>0</v>
      </c>
      <c r="BD11" s="18">
        <f t="shared" si="10"/>
        <v>0</v>
      </c>
      <c r="BE11" s="18">
        <f t="shared" si="10"/>
        <v>0</v>
      </c>
      <c r="BF11" s="18">
        <f t="shared" si="10"/>
        <v>0</v>
      </c>
      <c r="BG11" s="18">
        <f t="shared" si="10"/>
        <v>0</v>
      </c>
      <c r="BH11" s="18">
        <f t="shared" si="10"/>
        <v>0</v>
      </c>
      <c r="BI11" s="18">
        <f t="shared" si="10"/>
        <v>0</v>
      </c>
      <c r="BJ11" s="18">
        <f t="shared" si="10"/>
        <v>0</v>
      </c>
      <c r="BK11" s="18">
        <f t="shared" si="10"/>
        <v>0</v>
      </c>
      <c r="BL11" s="18">
        <f t="shared" si="10"/>
        <v>0</v>
      </c>
      <c r="BM11" s="18">
        <f t="shared" si="10"/>
        <v>0</v>
      </c>
      <c r="BN11" s="18">
        <f t="shared" si="10"/>
        <v>0</v>
      </c>
      <c r="BO11" s="18">
        <f t="shared" si="10"/>
        <v>0</v>
      </c>
      <c r="BP11" s="18">
        <f t="shared" si="10"/>
        <v>0</v>
      </c>
      <c r="BQ11" s="18">
        <f t="shared" si="10"/>
        <v>0</v>
      </c>
      <c r="BR11" s="18">
        <f t="shared" si="10"/>
        <v>0</v>
      </c>
      <c r="BS11" s="18">
        <f t="shared" si="10"/>
        <v>0</v>
      </c>
      <c r="BT11" s="18">
        <f t="shared" si="10"/>
        <v>0</v>
      </c>
      <c r="BU11" s="18">
        <f t="shared" si="10"/>
        <v>0</v>
      </c>
      <c r="BV11" s="18">
        <f t="shared" si="10"/>
        <v>0</v>
      </c>
      <c r="BW11" s="18">
        <f t="shared" si="10"/>
        <v>0</v>
      </c>
      <c r="BX11" s="18">
        <f t="shared" si="10"/>
        <v>0</v>
      </c>
      <c r="BY11" s="17"/>
      <c r="CA11" s="16">
        <f t="shared" ref="CA11:CA29" si="16">BA11</f>
        <v>2023</v>
      </c>
      <c r="CB11" s="18">
        <f t="shared" si="11"/>
        <v>0</v>
      </c>
      <c r="CC11" s="18">
        <f t="shared" si="12"/>
        <v>0</v>
      </c>
      <c r="CD11" s="18">
        <f t="shared" si="12"/>
        <v>0</v>
      </c>
      <c r="CE11" s="18">
        <f t="shared" si="12"/>
        <v>0</v>
      </c>
      <c r="CF11" s="18">
        <f t="shared" si="12"/>
        <v>0</v>
      </c>
      <c r="CG11" s="18">
        <f t="shared" si="12"/>
        <v>0</v>
      </c>
      <c r="CH11" s="18">
        <f t="shared" si="12"/>
        <v>0</v>
      </c>
      <c r="CI11" s="18">
        <f t="shared" si="12"/>
        <v>0</v>
      </c>
      <c r="CJ11" s="18">
        <f t="shared" si="12"/>
        <v>0</v>
      </c>
      <c r="CK11" s="18">
        <f t="shared" si="12"/>
        <v>0</v>
      </c>
      <c r="CL11" s="18">
        <f t="shared" si="12"/>
        <v>0</v>
      </c>
      <c r="CM11" s="18">
        <f t="shared" si="12"/>
        <v>0</v>
      </c>
      <c r="CN11" s="18">
        <f t="shared" si="12"/>
        <v>0</v>
      </c>
      <c r="CO11" s="18">
        <f t="shared" si="12"/>
        <v>0</v>
      </c>
      <c r="CP11" s="18">
        <f t="shared" si="12"/>
        <v>0</v>
      </c>
      <c r="CQ11" s="18">
        <f t="shared" si="12"/>
        <v>0</v>
      </c>
      <c r="CR11" s="18">
        <f t="shared" si="12"/>
        <v>0</v>
      </c>
      <c r="CS11" s="18">
        <f t="shared" si="13"/>
        <v>0</v>
      </c>
      <c r="CT11" s="18">
        <f t="shared" si="13"/>
        <v>0</v>
      </c>
      <c r="CU11" s="18">
        <f t="shared" si="13"/>
        <v>0</v>
      </c>
      <c r="CV11" s="18">
        <f t="shared" si="13"/>
        <v>0</v>
      </c>
      <c r="CW11" s="18">
        <f t="shared" si="13"/>
        <v>0</v>
      </c>
      <c r="CX11" s="18">
        <f t="shared" si="13"/>
        <v>0</v>
      </c>
      <c r="CY11" s="17"/>
    </row>
    <row r="12" spans="1:103" x14ac:dyDescent="0.3">
      <c r="A12" s="16">
        <f>A11+1</f>
        <v>2024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7"/>
      <c r="AA12" s="16">
        <f t="shared" ref="AA12" si="17">AA11+1</f>
        <v>2024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7"/>
      <c r="BA12" s="16">
        <f t="shared" si="15"/>
        <v>2024</v>
      </c>
      <c r="BB12" s="18">
        <f t="shared" si="9"/>
        <v>0</v>
      </c>
      <c r="BC12" s="18">
        <f t="shared" si="10"/>
        <v>0</v>
      </c>
      <c r="BD12" s="18">
        <f t="shared" si="10"/>
        <v>0</v>
      </c>
      <c r="BE12" s="18">
        <f t="shared" si="10"/>
        <v>0</v>
      </c>
      <c r="BF12" s="18">
        <f t="shared" si="10"/>
        <v>0</v>
      </c>
      <c r="BG12" s="18">
        <f t="shared" si="10"/>
        <v>0</v>
      </c>
      <c r="BH12" s="18">
        <f t="shared" si="10"/>
        <v>0</v>
      </c>
      <c r="BI12" s="18">
        <f t="shared" si="10"/>
        <v>0</v>
      </c>
      <c r="BJ12" s="18">
        <f t="shared" si="10"/>
        <v>0</v>
      </c>
      <c r="BK12" s="18">
        <f t="shared" si="10"/>
        <v>0</v>
      </c>
      <c r="BL12" s="18">
        <f t="shared" si="10"/>
        <v>0</v>
      </c>
      <c r="BM12" s="18">
        <f t="shared" si="10"/>
        <v>0</v>
      </c>
      <c r="BN12" s="18">
        <f t="shared" si="10"/>
        <v>0</v>
      </c>
      <c r="BO12" s="18">
        <f t="shared" si="10"/>
        <v>0</v>
      </c>
      <c r="BP12" s="18">
        <f t="shared" si="10"/>
        <v>0</v>
      </c>
      <c r="BQ12" s="18">
        <f t="shared" si="10"/>
        <v>0</v>
      </c>
      <c r="BR12" s="18">
        <f t="shared" si="10"/>
        <v>0</v>
      </c>
      <c r="BS12" s="18">
        <f t="shared" si="10"/>
        <v>0</v>
      </c>
      <c r="BT12" s="18">
        <f t="shared" si="10"/>
        <v>0</v>
      </c>
      <c r="BU12" s="18">
        <f t="shared" si="10"/>
        <v>0</v>
      </c>
      <c r="BV12" s="18">
        <f t="shared" si="10"/>
        <v>0</v>
      </c>
      <c r="BW12" s="18">
        <f t="shared" si="10"/>
        <v>0</v>
      </c>
      <c r="BX12" s="18">
        <f t="shared" si="10"/>
        <v>0</v>
      </c>
      <c r="BY12" s="17"/>
      <c r="CA12" s="16">
        <f t="shared" si="16"/>
        <v>2024</v>
      </c>
      <c r="CB12" s="18">
        <f t="shared" si="11"/>
        <v>0</v>
      </c>
      <c r="CC12" s="18">
        <f t="shared" si="12"/>
        <v>0</v>
      </c>
      <c r="CD12" s="18">
        <f t="shared" si="12"/>
        <v>0</v>
      </c>
      <c r="CE12" s="18">
        <f t="shared" si="12"/>
        <v>0</v>
      </c>
      <c r="CF12" s="18">
        <f t="shared" si="12"/>
        <v>0</v>
      </c>
      <c r="CG12" s="18">
        <f t="shared" si="12"/>
        <v>0</v>
      </c>
      <c r="CH12" s="18">
        <f t="shared" si="12"/>
        <v>0</v>
      </c>
      <c r="CI12" s="18">
        <f t="shared" si="12"/>
        <v>0</v>
      </c>
      <c r="CJ12" s="18">
        <f t="shared" si="12"/>
        <v>0</v>
      </c>
      <c r="CK12" s="18">
        <f t="shared" si="12"/>
        <v>0</v>
      </c>
      <c r="CL12" s="18">
        <f t="shared" si="12"/>
        <v>0</v>
      </c>
      <c r="CM12" s="18">
        <f t="shared" si="12"/>
        <v>0</v>
      </c>
      <c r="CN12" s="18">
        <f t="shared" si="12"/>
        <v>0</v>
      </c>
      <c r="CO12" s="18">
        <f t="shared" si="12"/>
        <v>0</v>
      </c>
      <c r="CP12" s="18">
        <f t="shared" si="12"/>
        <v>0</v>
      </c>
      <c r="CQ12" s="18">
        <f t="shared" si="12"/>
        <v>0</v>
      </c>
      <c r="CR12" s="18">
        <f t="shared" si="12"/>
        <v>0</v>
      </c>
      <c r="CS12" s="18">
        <f t="shared" si="13"/>
        <v>0</v>
      </c>
      <c r="CT12" s="18">
        <f t="shared" si="13"/>
        <v>0</v>
      </c>
      <c r="CU12" s="18">
        <f t="shared" si="13"/>
        <v>0</v>
      </c>
      <c r="CV12" s="18">
        <f t="shared" si="13"/>
        <v>0</v>
      </c>
      <c r="CW12" s="18">
        <f t="shared" si="13"/>
        <v>0</v>
      </c>
      <c r="CX12" s="18">
        <f t="shared" si="13"/>
        <v>0</v>
      </c>
      <c r="CY12" s="17"/>
    </row>
    <row r="13" spans="1:103" x14ac:dyDescent="0.3">
      <c r="A13" s="16">
        <f t="shared" ref="A13:A29" si="18">A12+1</f>
        <v>2025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7"/>
      <c r="AA13" s="16">
        <f t="shared" ref="AA13:AA29" si="19">AA12+1</f>
        <v>2025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7"/>
      <c r="BA13" s="16">
        <f t="shared" si="15"/>
        <v>2025</v>
      </c>
      <c r="BB13" s="18">
        <f t="shared" si="9"/>
        <v>0</v>
      </c>
      <c r="BC13" s="18">
        <f t="shared" si="10"/>
        <v>0</v>
      </c>
      <c r="BD13" s="18">
        <f t="shared" si="10"/>
        <v>0</v>
      </c>
      <c r="BE13" s="18">
        <f t="shared" si="10"/>
        <v>0</v>
      </c>
      <c r="BF13" s="18">
        <f t="shared" si="10"/>
        <v>0</v>
      </c>
      <c r="BG13" s="18">
        <f t="shared" si="10"/>
        <v>0</v>
      </c>
      <c r="BH13" s="18">
        <f t="shared" si="10"/>
        <v>0</v>
      </c>
      <c r="BI13" s="18">
        <f t="shared" si="10"/>
        <v>0</v>
      </c>
      <c r="BJ13" s="18">
        <f t="shared" si="10"/>
        <v>0</v>
      </c>
      <c r="BK13" s="18">
        <f t="shared" si="10"/>
        <v>0</v>
      </c>
      <c r="BL13" s="18">
        <f t="shared" si="10"/>
        <v>0</v>
      </c>
      <c r="BM13" s="18">
        <f t="shared" si="10"/>
        <v>0</v>
      </c>
      <c r="BN13" s="18">
        <f t="shared" si="10"/>
        <v>0</v>
      </c>
      <c r="BO13" s="18">
        <f t="shared" si="10"/>
        <v>0</v>
      </c>
      <c r="BP13" s="18">
        <f t="shared" si="10"/>
        <v>0</v>
      </c>
      <c r="BQ13" s="18">
        <f t="shared" si="10"/>
        <v>0</v>
      </c>
      <c r="BR13" s="18">
        <f t="shared" si="10"/>
        <v>0</v>
      </c>
      <c r="BS13" s="18">
        <f t="shared" si="10"/>
        <v>0</v>
      </c>
      <c r="BT13" s="18">
        <f t="shared" si="10"/>
        <v>0</v>
      </c>
      <c r="BU13" s="18">
        <f t="shared" si="10"/>
        <v>0</v>
      </c>
      <c r="BV13" s="18">
        <f t="shared" si="10"/>
        <v>0</v>
      </c>
      <c r="BW13" s="18">
        <f t="shared" si="10"/>
        <v>0</v>
      </c>
      <c r="BX13" s="18">
        <f t="shared" si="10"/>
        <v>0</v>
      </c>
      <c r="BY13" s="17"/>
      <c r="CA13" s="16">
        <f t="shared" si="16"/>
        <v>2025</v>
      </c>
      <c r="CB13" s="18">
        <f t="shared" si="11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t="shared" si="12"/>
        <v>0</v>
      </c>
      <c r="CO13" s="18">
        <f t="shared" si="12"/>
        <v>0</v>
      </c>
      <c r="CP13" s="18">
        <f t="shared" si="12"/>
        <v>0</v>
      </c>
      <c r="CQ13" s="18">
        <f t="shared" si="12"/>
        <v>0</v>
      </c>
      <c r="CR13" s="18">
        <f t="shared" si="12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7"/>
    </row>
    <row r="14" spans="1:103" x14ac:dyDescent="0.3">
      <c r="A14" s="16">
        <f t="shared" si="18"/>
        <v>2026</v>
      </c>
      <c r="B14" s="18">
        <v>2.6320000000000001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120.33506368749998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7"/>
      <c r="AA14" s="16">
        <f t="shared" si="19"/>
        <v>2026</v>
      </c>
      <c r="AB14" s="18">
        <v>2.6320000000000001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120.33506368749998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7"/>
      <c r="BA14" s="16">
        <f t="shared" si="15"/>
        <v>2026</v>
      </c>
      <c r="BB14" s="18">
        <f t="shared" si="9"/>
        <v>6.3951489627368794</v>
      </c>
      <c r="BC14" s="18">
        <f t="shared" si="10"/>
        <v>0</v>
      </c>
      <c r="BD14" s="18">
        <f t="shared" si="10"/>
        <v>0</v>
      </c>
      <c r="BE14" s="18">
        <f t="shared" si="10"/>
        <v>0</v>
      </c>
      <c r="BF14" s="18">
        <f t="shared" si="10"/>
        <v>0</v>
      </c>
      <c r="BG14" s="18">
        <f t="shared" si="10"/>
        <v>0</v>
      </c>
      <c r="BH14" s="18">
        <f t="shared" si="10"/>
        <v>145.40983806508348</v>
      </c>
      <c r="BI14" s="18">
        <f t="shared" si="10"/>
        <v>0</v>
      </c>
      <c r="BJ14" s="18">
        <f t="shared" si="10"/>
        <v>0</v>
      </c>
      <c r="BK14" s="18">
        <f t="shared" si="10"/>
        <v>0</v>
      </c>
      <c r="BL14" s="18">
        <f t="shared" si="10"/>
        <v>0</v>
      </c>
      <c r="BM14" s="18">
        <f t="shared" si="10"/>
        <v>0</v>
      </c>
      <c r="BN14" s="18">
        <f t="shared" si="10"/>
        <v>0</v>
      </c>
      <c r="BO14" s="18">
        <f t="shared" si="10"/>
        <v>0</v>
      </c>
      <c r="BP14" s="18">
        <f t="shared" si="10"/>
        <v>0</v>
      </c>
      <c r="BQ14" s="18">
        <f t="shared" si="10"/>
        <v>0</v>
      </c>
      <c r="BR14" s="18">
        <f t="shared" si="10"/>
        <v>0</v>
      </c>
      <c r="BS14" s="18">
        <f t="shared" si="10"/>
        <v>0</v>
      </c>
      <c r="BT14" s="18">
        <f t="shared" si="10"/>
        <v>0</v>
      </c>
      <c r="BU14" s="18">
        <f t="shared" si="10"/>
        <v>0</v>
      </c>
      <c r="BV14" s="18">
        <f t="shared" si="10"/>
        <v>0</v>
      </c>
      <c r="BW14" s="18">
        <f t="shared" si="10"/>
        <v>0</v>
      </c>
      <c r="BX14" s="18">
        <f t="shared" si="10"/>
        <v>0</v>
      </c>
      <c r="BY14" s="17"/>
      <c r="CA14" s="16">
        <f t="shared" si="16"/>
        <v>2026</v>
      </c>
      <c r="CB14" s="18">
        <f t="shared" si="11"/>
        <v>6.3951489627368794</v>
      </c>
      <c r="CC14" s="18">
        <f t="shared" si="12"/>
        <v>0</v>
      </c>
      <c r="CD14" s="18">
        <f t="shared" si="12"/>
        <v>0</v>
      </c>
      <c r="CE14" s="18">
        <f t="shared" si="12"/>
        <v>0</v>
      </c>
      <c r="CF14" s="18">
        <f t="shared" si="12"/>
        <v>0</v>
      </c>
      <c r="CG14" s="18">
        <f t="shared" si="12"/>
        <v>0</v>
      </c>
      <c r="CH14" s="18">
        <f t="shared" si="12"/>
        <v>145.40983806508348</v>
      </c>
      <c r="CI14" s="18">
        <f t="shared" si="12"/>
        <v>0</v>
      </c>
      <c r="CJ14" s="18">
        <f t="shared" si="12"/>
        <v>0</v>
      </c>
      <c r="CK14" s="18">
        <f t="shared" si="12"/>
        <v>0</v>
      </c>
      <c r="CL14" s="18">
        <f t="shared" si="12"/>
        <v>0</v>
      </c>
      <c r="CM14" s="18">
        <f t="shared" si="12"/>
        <v>0</v>
      </c>
      <c r="CN14" s="18">
        <f t="shared" si="12"/>
        <v>0</v>
      </c>
      <c r="CO14" s="18">
        <f t="shared" si="12"/>
        <v>0</v>
      </c>
      <c r="CP14" s="18">
        <f t="shared" si="12"/>
        <v>0</v>
      </c>
      <c r="CQ14" s="18">
        <f t="shared" si="12"/>
        <v>0</v>
      </c>
      <c r="CR14" s="18">
        <f t="shared" si="12"/>
        <v>0</v>
      </c>
      <c r="CS14" s="18">
        <f t="shared" si="13"/>
        <v>0</v>
      </c>
      <c r="CT14" s="18">
        <f t="shared" si="13"/>
        <v>0</v>
      </c>
      <c r="CU14" s="18">
        <f t="shared" si="13"/>
        <v>0</v>
      </c>
      <c r="CV14" s="18">
        <f t="shared" si="13"/>
        <v>0</v>
      </c>
      <c r="CW14" s="18">
        <f t="shared" si="13"/>
        <v>0</v>
      </c>
      <c r="CX14" s="18">
        <f t="shared" si="13"/>
        <v>0</v>
      </c>
      <c r="CY14" s="17"/>
    </row>
    <row r="15" spans="1:103" x14ac:dyDescent="0.3">
      <c r="A15" s="16">
        <f t="shared" si="18"/>
        <v>2027</v>
      </c>
      <c r="B15" s="18">
        <v>2.6320000000000001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120.33506368749998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7"/>
      <c r="AA15" s="16">
        <f t="shared" si="19"/>
        <v>2027</v>
      </c>
      <c r="AB15" s="18">
        <v>2.6320000000000001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120.33506368749998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7"/>
      <c r="BA15" s="16">
        <f t="shared" si="15"/>
        <v>2027</v>
      </c>
      <c r="BB15" s="18">
        <f t="shared" si="9"/>
        <v>6.3951489627368794</v>
      </c>
      <c r="BC15" s="18">
        <f t="shared" si="10"/>
        <v>0</v>
      </c>
      <c r="BD15" s="18">
        <f t="shared" si="10"/>
        <v>0</v>
      </c>
      <c r="BE15" s="18">
        <f t="shared" si="10"/>
        <v>0</v>
      </c>
      <c r="BF15" s="18">
        <f t="shared" si="10"/>
        <v>0</v>
      </c>
      <c r="BG15" s="18">
        <f t="shared" si="10"/>
        <v>0</v>
      </c>
      <c r="BH15" s="18">
        <f t="shared" si="10"/>
        <v>145.40983806508348</v>
      </c>
      <c r="BI15" s="18">
        <f t="shared" si="10"/>
        <v>0</v>
      </c>
      <c r="BJ15" s="18">
        <f t="shared" si="10"/>
        <v>0</v>
      </c>
      <c r="BK15" s="18">
        <f t="shared" si="10"/>
        <v>0</v>
      </c>
      <c r="BL15" s="18">
        <f t="shared" si="10"/>
        <v>0</v>
      </c>
      <c r="BM15" s="18">
        <f t="shared" si="10"/>
        <v>0</v>
      </c>
      <c r="BN15" s="18">
        <f t="shared" si="10"/>
        <v>0</v>
      </c>
      <c r="BO15" s="18">
        <f t="shared" si="10"/>
        <v>0</v>
      </c>
      <c r="BP15" s="18">
        <f t="shared" si="10"/>
        <v>0</v>
      </c>
      <c r="BQ15" s="18">
        <f t="shared" si="10"/>
        <v>0</v>
      </c>
      <c r="BR15" s="18">
        <f t="shared" si="10"/>
        <v>0</v>
      </c>
      <c r="BS15" s="18">
        <f t="shared" si="10"/>
        <v>0</v>
      </c>
      <c r="BT15" s="18">
        <f t="shared" si="10"/>
        <v>0</v>
      </c>
      <c r="BU15" s="18">
        <f t="shared" si="10"/>
        <v>0</v>
      </c>
      <c r="BV15" s="18">
        <f t="shared" si="10"/>
        <v>0</v>
      </c>
      <c r="BW15" s="18">
        <f t="shared" si="10"/>
        <v>0</v>
      </c>
      <c r="BX15" s="18">
        <f t="shared" si="10"/>
        <v>0</v>
      </c>
      <c r="BY15" s="17"/>
      <c r="CA15" s="16">
        <f t="shared" si="16"/>
        <v>2027</v>
      </c>
      <c r="CB15" s="18">
        <f t="shared" si="11"/>
        <v>6.3951489627368794</v>
      </c>
      <c r="CC15" s="18">
        <f t="shared" si="12"/>
        <v>0</v>
      </c>
      <c r="CD15" s="18">
        <f t="shared" si="12"/>
        <v>0</v>
      </c>
      <c r="CE15" s="18">
        <f t="shared" si="12"/>
        <v>0</v>
      </c>
      <c r="CF15" s="18">
        <f t="shared" si="12"/>
        <v>0</v>
      </c>
      <c r="CG15" s="18">
        <f t="shared" si="12"/>
        <v>0</v>
      </c>
      <c r="CH15" s="18">
        <f t="shared" si="12"/>
        <v>145.40983806508348</v>
      </c>
      <c r="CI15" s="18">
        <f t="shared" si="12"/>
        <v>0</v>
      </c>
      <c r="CJ15" s="18">
        <f t="shared" si="12"/>
        <v>0</v>
      </c>
      <c r="CK15" s="18">
        <f t="shared" si="12"/>
        <v>0</v>
      </c>
      <c r="CL15" s="18">
        <f t="shared" si="12"/>
        <v>0</v>
      </c>
      <c r="CM15" s="18">
        <f t="shared" si="12"/>
        <v>0</v>
      </c>
      <c r="CN15" s="18">
        <f t="shared" si="12"/>
        <v>0</v>
      </c>
      <c r="CO15" s="18">
        <f t="shared" si="12"/>
        <v>0</v>
      </c>
      <c r="CP15" s="18">
        <f t="shared" si="12"/>
        <v>0</v>
      </c>
      <c r="CQ15" s="18">
        <f t="shared" si="12"/>
        <v>0</v>
      </c>
      <c r="CR15" s="18">
        <f t="shared" si="12"/>
        <v>0</v>
      </c>
      <c r="CS15" s="18">
        <f t="shared" si="13"/>
        <v>0</v>
      </c>
      <c r="CT15" s="18">
        <f t="shared" si="13"/>
        <v>0</v>
      </c>
      <c r="CU15" s="18">
        <f t="shared" si="13"/>
        <v>0</v>
      </c>
      <c r="CV15" s="18">
        <f t="shared" si="13"/>
        <v>0</v>
      </c>
      <c r="CW15" s="18">
        <f t="shared" si="13"/>
        <v>0</v>
      </c>
      <c r="CX15" s="18">
        <f t="shared" si="13"/>
        <v>0</v>
      </c>
      <c r="CY15" s="17"/>
    </row>
    <row r="16" spans="1:103" x14ac:dyDescent="0.3">
      <c r="A16" s="16">
        <f t="shared" si="18"/>
        <v>2028</v>
      </c>
      <c r="B16" s="18">
        <v>2.6320000000000001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120.33506368749998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7"/>
      <c r="AA16" s="16">
        <f t="shared" si="19"/>
        <v>2028</v>
      </c>
      <c r="AB16" s="18">
        <v>2.6320000000000001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120.33506368749998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7"/>
      <c r="BA16" s="16">
        <f t="shared" si="15"/>
        <v>2028</v>
      </c>
      <c r="BB16" s="18">
        <f t="shared" si="9"/>
        <v>6.3951489627368794</v>
      </c>
      <c r="BC16" s="18">
        <f t="shared" si="10"/>
        <v>0</v>
      </c>
      <c r="BD16" s="18">
        <f t="shared" si="10"/>
        <v>0</v>
      </c>
      <c r="BE16" s="18">
        <f t="shared" si="10"/>
        <v>0</v>
      </c>
      <c r="BF16" s="18">
        <f t="shared" si="10"/>
        <v>0</v>
      </c>
      <c r="BG16" s="18">
        <f t="shared" si="10"/>
        <v>0</v>
      </c>
      <c r="BH16" s="18">
        <f t="shared" si="10"/>
        <v>145.40983806508348</v>
      </c>
      <c r="BI16" s="18">
        <f t="shared" si="10"/>
        <v>0</v>
      </c>
      <c r="BJ16" s="18">
        <f t="shared" si="10"/>
        <v>0</v>
      </c>
      <c r="BK16" s="18">
        <f t="shared" si="10"/>
        <v>0</v>
      </c>
      <c r="BL16" s="18">
        <f t="shared" si="10"/>
        <v>0</v>
      </c>
      <c r="BM16" s="18">
        <f t="shared" si="10"/>
        <v>0</v>
      </c>
      <c r="BN16" s="18">
        <f t="shared" si="10"/>
        <v>0</v>
      </c>
      <c r="BO16" s="18">
        <f t="shared" si="10"/>
        <v>0</v>
      </c>
      <c r="BP16" s="18">
        <f t="shared" si="10"/>
        <v>0</v>
      </c>
      <c r="BQ16" s="18">
        <f t="shared" si="10"/>
        <v>0</v>
      </c>
      <c r="BR16" s="18">
        <f t="shared" si="10"/>
        <v>0</v>
      </c>
      <c r="BS16" s="18">
        <f t="shared" si="10"/>
        <v>0</v>
      </c>
      <c r="BT16" s="18">
        <f t="shared" si="10"/>
        <v>0</v>
      </c>
      <c r="BU16" s="18">
        <f t="shared" si="10"/>
        <v>0</v>
      </c>
      <c r="BV16" s="18">
        <f t="shared" si="10"/>
        <v>0</v>
      </c>
      <c r="BW16" s="18">
        <f t="shared" si="10"/>
        <v>0</v>
      </c>
      <c r="BX16" s="18">
        <f t="shared" si="10"/>
        <v>0</v>
      </c>
      <c r="BY16" s="17"/>
      <c r="CA16" s="16">
        <f t="shared" si="16"/>
        <v>2028</v>
      </c>
      <c r="CB16" s="18">
        <f t="shared" si="11"/>
        <v>6.3951489627368794</v>
      </c>
      <c r="CC16" s="18">
        <f t="shared" si="12"/>
        <v>0</v>
      </c>
      <c r="CD16" s="18">
        <f t="shared" si="12"/>
        <v>0</v>
      </c>
      <c r="CE16" s="18">
        <f t="shared" si="12"/>
        <v>0</v>
      </c>
      <c r="CF16" s="18">
        <f t="shared" si="12"/>
        <v>0</v>
      </c>
      <c r="CG16" s="18">
        <f t="shared" si="12"/>
        <v>0</v>
      </c>
      <c r="CH16" s="18">
        <f t="shared" si="12"/>
        <v>145.40983806508348</v>
      </c>
      <c r="CI16" s="18">
        <f t="shared" si="12"/>
        <v>0</v>
      </c>
      <c r="CJ16" s="18">
        <f t="shared" si="12"/>
        <v>0</v>
      </c>
      <c r="CK16" s="18">
        <f t="shared" si="12"/>
        <v>0</v>
      </c>
      <c r="CL16" s="18">
        <f t="shared" si="12"/>
        <v>0</v>
      </c>
      <c r="CM16" s="18">
        <f t="shared" si="12"/>
        <v>0</v>
      </c>
      <c r="CN16" s="18">
        <f t="shared" si="12"/>
        <v>0</v>
      </c>
      <c r="CO16" s="18">
        <f t="shared" si="12"/>
        <v>0</v>
      </c>
      <c r="CP16" s="18">
        <f t="shared" si="12"/>
        <v>0</v>
      </c>
      <c r="CQ16" s="18">
        <f t="shared" si="12"/>
        <v>0</v>
      </c>
      <c r="CR16" s="18">
        <f t="shared" si="12"/>
        <v>0</v>
      </c>
      <c r="CS16" s="18">
        <f t="shared" si="13"/>
        <v>0</v>
      </c>
      <c r="CT16" s="18">
        <f t="shared" si="13"/>
        <v>0</v>
      </c>
      <c r="CU16" s="18">
        <f t="shared" si="13"/>
        <v>0</v>
      </c>
      <c r="CV16" s="18">
        <f t="shared" si="13"/>
        <v>0</v>
      </c>
      <c r="CW16" s="18">
        <f t="shared" si="13"/>
        <v>0</v>
      </c>
      <c r="CX16" s="18">
        <f t="shared" si="13"/>
        <v>0</v>
      </c>
      <c r="CY16" s="17"/>
    </row>
    <row r="17" spans="1:103" x14ac:dyDescent="0.3">
      <c r="A17" s="16">
        <f t="shared" si="18"/>
        <v>2029</v>
      </c>
      <c r="B17" s="18">
        <v>2.6320000000000001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120.33506368749998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7"/>
      <c r="AA17" s="16">
        <f t="shared" si="19"/>
        <v>2029</v>
      </c>
      <c r="AB17" s="18">
        <v>2.6320000000000001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120.33506368749998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7"/>
      <c r="BA17" s="16">
        <f t="shared" si="15"/>
        <v>2029</v>
      </c>
      <c r="BB17" s="18">
        <f t="shared" si="9"/>
        <v>6.3951489627368794</v>
      </c>
      <c r="BC17" s="18">
        <f t="shared" si="10"/>
        <v>0</v>
      </c>
      <c r="BD17" s="18">
        <f t="shared" si="10"/>
        <v>0</v>
      </c>
      <c r="BE17" s="18">
        <f t="shared" si="10"/>
        <v>0</v>
      </c>
      <c r="BF17" s="18">
        <f t="shared" si="10"/>
        <v>0</v>
      </c>
      <c r="BG17" s="18">
        <f t="shared" si="10"/>
        <v>0</v>
      </c>
      <c r="BH17" s="18">
        <f t="shared" si="10"/>
        <v>145.40983806508348</v>
      </c>
      <c r="BI17" s="18">
        <f t="shared" si="10"/>
        <v>0</v>
      </c>
      <c r="BJ17" s="18">
        <f t="shared" si="10"/>
        <v>0</v>
      </c>
      <c r="BK17" s="18">
        <f t="shared" si="10"/>
        <v>0</v>
      </c>
      <c r="BL17" s="18">
        <f t="shared" si="10"/>
        <v>0</v>
      </c>
      <c r="BM17" s="18">
        <f t="shared" si="10"/>
        <v>0</v>
      </c>
      <c r="BN17" s="18">
        <f t="shared" si="10"/>
        <v>0</v>
      </c>
      <c r="BO17" s="18">
        <f t="shared" si="10"/>
        <v>0</v>
      </c>
      <c r="BP17" s="18">
        <f t="shared" si="10"/>
        <v>0</v>
      </c>
      <c r="BQ17" s="18">
        <f t="shared" si="10"/>
        <v>0</v>
      </c>
      <c r="BR17" s="18">
        <f t="shared" si="10"/>
        <v>0</v>
      </c>
      <c r="BS17" s="18">
        <f t="shared" si="10"/>
        <v>0</v>
      </c>
      <c r="BT17" s="18">
        <f t="shared" si="10"/>
        <v>0</v>
      </c>
      <c r="BU17" s="18">
        <f t="shared" si="10"/>
        <v>0</v>
      </c>
      <c r="BV17" s="18">
        <f t="shared" si="10"/>
        <v>0</v>
      </c>
      <c r="BW17" s="18">
        <f t="shared" si="10"/>
        <v>0</v>
      </c>
      <c r="BX17" s="18">
        <f t="shared" si="10"/>
        <v>0</v>
      </c>
      <c r="BY17" s="17"/>
      <c r="CA17" s="16">
        <f t="shared" si="16"/>
        <v>2029</v>
      </c>
      <c r="CB17" s="18">
        <f t="shared" si="11"/>
        <v>6.3951489627368794</v>
      </c>
      <c r="CC17" s="18">
        <f t="shared" si="12"/>
        <v>0</v>
      </c>
      <c r="CD17" s="18">
        <f t="shared" si="12"/>
        <v>0</v>
      </c>
      <c r="CE17" s="18">
        <f t="shared" si="12"/>
        <v>0</v>
      </c>
      <c r="CF17" s="18">
        <f t="shared" si="12"/>
        <v>0</v>
      </c>
      <c r="CG17" s="18">
        <f t="shared" si="12"/>
        <v>0</v>
      </c>
      <c r="CH17" s="18">
        <f t="shared" si="12"/>
        <v>145.40983806508348</v>
      </c>
      <c r="CI17" s="18">
        <f t="shared" si="12"/>
        <v>0</v>
      </c>
      <c r="CJ17" s="18">
        <f t="shared" si="12"/>
        <v>0</v>
      </c>
      <c r="CK17" s="18">
        <f t="shared" si="12"/>
        <v>0</v>
      </c>
      <c r="CL17" s="18">
        <f t="shared" si="12"/>
        <v>0</v>
      </c>
      <c r="CM17" s="18">
        <f t="shared" si="12"/>
        <v>0</v>
      </c>
      <c r="CN17" s="18">
        <f t="shared" si="12"/>
        <v>0</v>
      </c>
      <c r="CO17" s="18">
        <f t="shared" si="12"/>
        <v>0</v>
      </c>
      <c r="CP17" s="18">
        <f t="shared" si="12"/>
        <v>0</v>
      </c>
      <c r="CQ17" s="18">
        <f t="shared" si="12"/>
        <v>0</v>
      </c>
      <c r="CR17" s="18">
        <f t="shared" si="12"/>
        <v>0</v>
      </c>
      <c r="CS17" s="18">
        <f t="shared" si="13"/>
        <v>0</v>
      </c>
      <c r="CT17" s="18">
        <f t="shared" si="13"/>
        <v>0</v>
      </c>
      <c r="CU17" s="18">
        <f t="shared" si="13"/>
        <v>0</v>
      </c>
      <c r="CV17" s="18">
        <f t="shared" si="13"/>
        <v>0</v>
      </c>
      <c r="CW17" s="18">
        <f t="shared" si="13"/>
        <v>0</v>
      </c>
      <c r="CX17" s="18">
        <f t="shared" si="13"/>
        <v>0</v>
      </c>
      <c r="CY17" s="17"/>
    </row>
    <row r="18" spans="1:103" x14ac:dyDescent="0.3">
      <c r="A18" s="16">
        <f t="shared" si="18"/>
        <v>2030</v>
      </c>
      <c r="B18" s="18">
        <v>2.6320000000000001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120.33506368749998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7"/>
      <c r="AA18" s="16">
        <f t="shared" si="19"/>
        <v>2030</v>
      </c>
      <c r="AB18" s="18">
        <v>2.6320000000000001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120.33506368749998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7"/>
      <c r="BA18" s="16">
        <f t="shared" si="15"/>
        <v>2030</v>
      </c>
      <c r="BB18" s="18">
        <f t="shared" si="9"/>
        <v>6.3951489627368794</v>
      </c>
      <c r="BC18" s="18">
        <f t="shared" si="10"/>
        <v>0</v>
      </c>
      <c r="BD18" s="18">
        <f t="shared" si="10"/>
        <v>0</v>
      </c>
      <c r="BE18" s="18">
        <f t="shared" si="10"/>
        <v>0</v>
      </c>
      <c r="BF18" s="18">
        <f t="shared" si="10"/>
        <v>0</v>
      </c>
      <c r="BG18" s="18">
        <f t="shared" si="10"/>
        <v>0</v>
      </c>
      <c r="BH18" s="18">
        <f t="shared" si="10"/>
        <v>145.40983806508348</v>
      </c>
      <c r="BI18" s="18">
        <f t="shared" si="10"/>
        <v>0</v>
      </c>
      <c r="BJ18" s="18">
        <f t="shared" si="10"/>
        <v>0</v>
      </c>
      <c r="BK18" s="18">
        <f t="shared" si="10"/>
        <v>0</v>
      </c>
      <c r="BL18" s="18">
        <f t="shared" si="10"/>
        <v>0</v>
      </c>
      <c r="BM18" s="18">
        <f t="shared" si="10"/>
        <v>0</v>
      </c>
      <c r="BN18" s="18">
        <f t="shared" si="10"/>
        <v>0</v>
      </c>
      <c r="BO18" s="18">
        <f t="shared" si="10"/>
        <v>0</v>
      </c>
      <c r="BP18" s="18">
        <f t="shared" si="10"/>
        <v>0</v>
      </c>
      <c r="BQ18" s="18">
        <f t="shared" si="10"/>
        <v>0</v>
      </c>
      <c r="BR18" s="18">
        <f t="shared" si="10"/>
        <v>0</v>
      </c>
      <c r="BS18" s="18">
        <f t="shared" si="10"/>
        <v>0</v>
      </c>
      <c r="BT18" s="18">
        <f t="shared" si="10"/>
        <v>0</v>
      </c>
      <c r="BU18" s="18">
        <f t="shared" si="10"/>
        <v>0</v>
      </c>
      <c r="BV18" s="18">
        <f t="shared" si="10"/>
        <v>0</v>
      </c>
      <c r="BW18" s="18">
        <f t="shared" si="10"/>
        <v>0</v>
      </c>
      <c r="BX18" s="18">
        <f t="shared" si="10"/>
        <v>0</v>
      </c>
      <c r="BY18" s="17"/>
      <c r="CA18" s="16">
        <f t="shared" si="16"/>
        <v>2030</v>
      </c>
      <c r="CB18" s="18">
        <f t="shared" si="11"/>
        <v>6.3951489627368794</v>
      </c>
      <c r="CC18" s="18">
        <f t="shared" si="12"/>
        <v>0</v>
      </c>
      <c r="CD18" s="18">
        <f t="shared" si="12"/>
        <v>0</v>
      </c>
      <c r="CE18" s="18">
        <f t="shared" si="12"/>
        <v>0</v>
      </c>
      <c r="CF18" s="18">
        <f t="shared" si="12"/>
        <v>0</v>
      </c>
      <c r="CG18" s="18">
        <f t="shared" si="12"/>
        <v>0</v>
      </c>
      <c r="CH18" s="18">
        <f t="shared" si="12"/>
        <v>145.40983806508348</v>
      </c>
      <c r="CI18" s="18">
        <f t="shared" si="12"/>
        <v>0</v>
      </c>
      <c r="CJ18" s="18">
        <f t="shared" si="12"/>
        <v>0</v>
      </c>
      <c r="CK18" s="18">
        <f t="shared" si="12"/>
        <v>0</v>
      </c>
      <c r="CL18" s="18">
        <f t="shared" si="12"/>
        <v>0</v>
      </c>
      <c r="CM18" s="18">
        <f t="shared" si="12"/>
        <v>0</v>
      </c>
      <c r="CN18" s="18">
        <f t="shared" si="12"/>
        <v>0</v>
      </c>
      <c r="CO18" s="18">
        <f t="shared" si="12"/>
        <v>0</v>
      </c>
      <c r="CP18" s="18">
        <f t="shared" si="12"/>
        <v>0</v>
      </c>
      <c r="CQ18" s="18">
        <f t="shared" si="12"/>
        <v>0</v>
      </c>
      <c r="CR18" s="18">
        <f t="shared" si="12"/>
        <v>0</v>
      </c>
      <c r="CS18" s="18">
        <f t="shared" si="13"/>
        <v>0</v>
      </c>
      <c r="CT18" s="18">
        <f t="shared" si="13"/>
        <v>0</v>
      </c>
      <c r="CU18" s="18">
        <f t="shared" si="13"/>
        <v>0</v>
      </c>
      <c r="CV18" s="18">
        <f t="shared" si="13"/>
        <v>0</v>
      </c>
      <c r="CW18" s="18">
        <f t="shared" si="13"/>
        <v>0</v>
      </c>
      <c r="CX18" s="18">
        <f t="shared" si="13"/>
        <v>0</v>
      </c>
      <c r="CY18" s="17"/>
    </row>
    <row r="19" spans="1:103" x14ac:dyDescent="0.3">
      <c r="A19" s="16">
        <f t="shared" si="18"/>
        <v>2031</v>
      </c>
      <c r="B19" s="18">
        <v>2.6320000000000001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120.33506368749998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7"/>
      <c r="AA19" s="16">
        <f t="shared" si="19"/>
        <v>2031</v>
      </c>
      <c r="AB19" s="18">
        <v>2.6320000000000001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120.33506368749998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7"/>
      <c r="BA19" s="16">
        <f t="shared" si="15"/>
        <v>2031</v>
      </c>
      <c r="BB19" s="18">
        <f t="shared" si="9"/>
        <v>6.3951489627368794</v>
      </c>
      <c r="BC19" s="18">
        <f t="shared" si="10"/>
        <v>0</v>
      </c>
      <c r="BD19" s="18">
        <f t="shared" si="10"/>
        <v>0</v>
      </c>
      <c r="BE19" s="18">
        <f t="shared" ref="BE19:BE29" si="20">E19/E$6</f>
        <v>0</v>
      </c>
      <c r="BF19" s="18">
        <f t="shared" ref="BF19:BF29" si="21">F19/F$6</f>
        <v>0</v>
      </c>
      <c r="BG19" s="18">
        <f t="shared" ref="BG19:BG29" si="22">G19/G$6</f>
        <v>0</v>
      </c>
      <c r="BH19" s="18">
        <f t="shared" ref="BH19:BH29" si="23">H19/H$6</f>
        <v>145.40983806508348</v>
      </c>
      <c r="BI19" s="18">
        <f t="shared" ref="BI19:BI29" si="24">I19/I$6</f>
        <v>0</v>
      </c>
      <c r="BJ19" s="18">
        <f t="shared" ref="BJ19:BJ29" si="25">J19/J$6</f>
        <v>0</v>
      </c>
      <c r="BK19" s="18">
        <f t="shared" ref="BK19:BK29" si="26">K19/K$6</f>
        <v>0</v>
      </c>
      <c r="BL19" s="18">
        <f t="shared" ref="BL19:BL29" si="27">L19/L$6</f>
        <v>0</v>
      </c>
      <c r="BM19" s="18">
        <f t="shared" ref="BM19:BM29" si="28">M19/M$6</f>
        <v>0</v>
      </c>
      <c r="BN19" s="18">
        <f t="shared" ref="BN19:BN29" si="29">N19/N$6</f>
        <v>0</v>
      </c>
      <c r="BO19" s="18">
        <f t="shared" ref="BO19:BO29" si="30">O19/O$6</f>
        <v>0</v>
      </c>
      <c r="BP19" s="18">
        <f t="shared" ref="BP19:BP29" si="31">P19/P$6</f>
        <v>0</v>
      </c>
      <c r="BQ19" s="18">
        <f t="shared" ref="BQ19:BQ29" si="32">Q19/Q$6</f>
        <v>0</v>
      </c>
      <c r="BR19" s="18">
        <f t="shared" ref="BR19:BR29" si="33">R19/R$6</f>
        <v>0</v>
      </c>
      <c r="BS19" s="18">
        <f t="shared" ref="BS19:BS29" si="34">S19/S$6</f>
        <v>0</v>
      </c>
      <c r="BT19" s="18">
        <f t="shared" ref="BT19:BT29" si="35">T19/T$6</f>
        <v>0</v>
      </c>
      <c r="BU19" s="18">
        <f t="shared" ref="BU19:BU29" si="36">U19/U$6</f>
        <v>0</v>
      </c>
      <c r="BV19" s="18">
        <f t="shared" ref="BV19:BV29" si="37">V19/V$6</f>
        <v>0</v>
      </c>
      <c r="BW19" s="18">
        <f t="shared" ref="BW19:BW29" si="38">W19/W$6</f>
        <v>0</v>
      </c>
      <c r="BX19" s="18">
        <f t="shared" ref="BX19:BX29" si="39">X19/X$6</f>
        <v>0</v>
      </c>
      <c r="BY19" s="17"/>
      <c r="CA19" s="16">
        <f t="shared" si="16"/>
        <v>2031</v>
      </c>
      <c r="CB19" s="18">
        <f t="shared" si="11"/>
        <v>6.3951489627368794</v>
      </c>
      <c r="CC19" s="18">
        <f t="shared" si="12"/>
        <v>0</v>
      </c>
      <c r="CD19" s="18">
        <f t="shared" si="12"/>
        <v>0</v>
      </c>
      <c r="CE19" s="18">
        <f t="shared" si="12"/>
        <v>0</v>
      </c>
      <c r="CF19" s="18">
        <f t="shared" si="12"/>
        <v>0</v>
      </c>
      <c r="CG19" s="18">
        <f t="shared" si="12"/>
        <v>0</v>
      </c>
      <c r="CH19" s="18">
        <f t="shared" si="12"/>
        <v>145.40983806508348</v>
      </c>
      <c r="CI19" s="18">
        <f t="shared" si="12"/>
        <v>0</v>
      </c>
      <c r="CJ19" s="18">
        <f t="shared" si="12"/>
        <v>0</v>
      </c>
      <c r="CK19" s="18">
        <f t="shared" si="12"/>
        <v>0</v>
      </c>
      <c r="CL19" s="18">
        <f t="shared" si="12"/>
        <v>0</v>
      </c>
      <c r="CM19" s="18">
        <f t="shared" si="12"/>
        <v>0</v>
      </c>
      <c r="CN19" s="18">
        <f t="shared" si="12"/>
        <v>0</v>
      </c>
      <c r="CO19" s="18">
        <f t="shared" si="12"/>
        <v>0</v>
      </c>
      <c r="CP19" s="18">
        <f t="shared" si="12"/>
        <v>0</v>
      </c>
      <c r="CQ19" s="18">
        <f t="shared" si="12"/>
        <v>0</v>
      </c>
      <c r="CR19" s="18">
        <f t="shared" si="12"/>
        <v>0</v>
      </c>
      <c r="CS19" s="18">
        <f t="shared" si="13"/>
        <v>0</v>
      </c>
      <c r="CT19" s="18">
        <f t="shared" si="13"/>
        <v>0</v>
      </c>
      <c r="CU19" s="18">
        <f t="shared" si="13"/>
        <v>0</v>
      </c>
      <c r="CV19" s="18">
        <f t="shared" si="13"/>
        <v>0</v>
      </c>
      <c r="CW19" s="18">
        <f t="shared" si="13"/>
        <v>0</v>
      </c>
      <c r="CX19" s="18">
        <f t="shared" si="13"/>
        <v>0</v>
      </c>
      <c r="CY19" s="17"/>
    </row>
    <row r="20" spans="1:103" x14ac:dyDescent="0.3">
      <c r="A20" s="16">
        <f t="shared" si="18"/>
        <v>2032</v>
      </c>
      <c r="B20" s="18">
        <v>2.6320000000000001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120.33506368749998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7"/>
      <c r="AA20" s="16">
        <f t="shared" si="19"/>
        <v>2032</v>
      </c>
      <c r="AB20" s="18">
        <v>2.6320000000000001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120.33506368749998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7"/>
      <c r="BA20" s="16">
        <f t="shared" si="15"/>
        <v>2032</v>
      </c>
      <c r="BB20" s="18">
        <f t="shared" si="9"/>
        <v>6.3951489627368794</v>
      </c>
      <c r="BC20" s="18">
        <f t="shared" ref="BC20:BC29" si="40">C20/C$6</f>
        <v>0</v>
      </c>
      <c r="BD20" s="18">
        <f t="shared" ref="BD20:BD29" si="41">D20/D$6</f>
        <v>0</v>
      </c>
      <c r="BE20" s="18">
        <f t="shared" si="20"/>
        <v>0</v>
      </c>
      <c r="BF20" s="18">
        <f t="shared" si="21"/>
        <v>0</v>
      </c>
      <c r="BG20" s="18">
        <f t="shared" si="22"/>
        <v>0</v>
      </c>
      <c r="BH20" s="18">
        <f t="shared" si="23"/>
        <v>145.40983806508348</v>
      </c>
      <c r="BI20" s="18">
        <f t="shared" si="24"/>
        <v>0</v>
      </c>
      <c r="BJ20" s="18">
        <f t="shared" si="25"/>
        <v>0</v>
      </c>
      <c r="BK20" s="18">
        <f t="shared" si="26"/>
        <v>0</v>
      </c>
      <c r="BL20" s="18">
        <f t="shared" si="27"/>
        <v>0</v>
      </c>
      <c r="BM20" s="18">
        <f t="shared" si="28"/>
        <v>0</v>
      </c>
      <c r="BN20" s="18">
        <f t="shared" si="29"/>
        <v>0</v>
      </c>
      <c r="BO20" s="18">
        <f t="shared" si="30"/>
        <v>0</v>
      </c>
      <c r="BP20" s="18">
        <f t="shared" si="31"/>
        <v>0</v>
      </c>
      <c r="BQ20" s="18">
        <f t="shared" si="32"/>
        <v>0</v>
      </c>
      <c r="BR20" s="18">
        <f t="shared" si="33"/>
        <v>0</v>
      </c>
      <c r="BS20" s="18">
        <f t="shared" si="34"/>
        <v>0</v>
      </c>
      <c r="BT20" s="18">
        <f t="shared" si="35"/>
        <v>0</v>
      </c>
      <c r="BU20" s="18">
        <f t="shared" si="36"/>
        <v>0</v>
      </c>
      <c r="BV20" s="18">
        <f t="shared" si="37"/>
        <v>0</v>
      </c>
      <c r="BW20" s="18">
        <f t="shared" si="38"/>
        <v>0</v>
      </c>
      <c r="BX20" s="18">
        <f t="shared" si="39"/>
        <v>0</v>
      </c>
      <c r="BY20" s="17"/>
      <c r="CA20" s="16">
        <f t="shared" si="16"/>
        <v>2032</v>
      </c>
      <c r="CB20" s="18">
        <f t="shared" si="11"/>
        <v>6.3951489627368794</v>
      </c>
      <c r="CC20" s="18">
        <f t="shared" si="12"/>
        <v>0</v>
      </c>
      <c r="CD20" s="18">
        <f t="shared" si="12"/>
        <v>0</v>
      </c>
      <c r="CE20" s="18">
        <f t="shared" si="12"/>
        <v>0</v>
      </c>
      <c r="CF20" s="18">
        <f t="shared" si="12"/>
        <v>0</v>
      </c>
      <c r="CG20" s="18">
        <f t="shared" si="12"/>
        <v>0</v>
      </c>
      <c r="CH20" s="18">
        <f t="shared" si="12"/>
        <v>145.40983806508348</v>
      </c>
      <c r="CI20" s="18">
        <f t="shared" si="12"/>
        <v>0</v>
      </c>
      <c r="CJ20" s="18">
        <f t="shared" si="12"/>
        <v>0</v>
      </c>
      <c r="CK20" s="18">
        <f t="shared" si="12"/>
        <v>0</v>
      </c>
      <c r="CL20" s="18">
        <f t="shared" si="12"/>
        <v>0</v>
      </c>
      <c r="CM20" s="18">
        <f t="shared" si="12"/>
        <v>0</v>
      </c>
      <c r="CN20" s="18">
        <f t="shared" si="12"/>
        <v>0</v>
      </c>
      <c r="CO20" s="18">
        <f t="shared" si="12"/>
        <v>0</v>
      </c>
      <c r="CP20" s="18">
        <f t="shared" si="12"/>
        <v>0</v>
      </c>
      <c r="CQ20" s="18">
        <f t="shared" si="12"/>
        <v>0</v>
      </c>
      <c r="CR20" s="18">
        <f t="shared" si="12"/>
        <v>0</v>
      </c>
      <c r="CS20" s="18">
        <f t="shared" si="13"/>
        <v>0</v>
      </c>
      <c r="CT20" s="18">
        <f t="shared" si="13"/>
        <v>0</v>
      </c>
      <c r="CU20" s="18">
        <f t="shared" si="13"/>
        <v>0</v>
      </c>
      <c r="CV20" s="18">
        <f t="shared" si="13"/>
        <v>0</v>
      </c>
      <c r="CW20" s="18">
        <f t="shared" si="13"/>
        <v>0</v>
      </c>
      <c r="CX20" s="18">
        <f t="shared" si="13"/>
        <v>0</v>
      </c>
      <c r="CY20" s="17"/>
    </row>
    <row r="21" spans="1:103" x14ac:dyDescent="0.3">
      <c r="A21" s="16">
        <f t="shared" si="18"/>
        <v>2033</v>
      </c>
      <c r="B21" s="18">
        <v>2.6320000000000001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120.33506368749998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7"/>
      <c r="AA21" s="16">
        <f t="shared" si="19"/>
        <v>2033</v>
      </c>
      <c r="AB21" s="18">
        <v>2.6320000000000001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120.33506368749998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100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7"/>
      <c r="BA21" s="16">
        <f t="shared" si="15"/>
        <v>2033</v>
      </c>
      <c r="BB21" s="18">
        <f t="shared" si="9"/>
        <v>6.3951489627368794</v>
      </c>
      <c r="BC21" s="18">
        <f t="shared" si="40"/>
        <v>0</v>
      </c>
      <c r="BD21" s="18">
        <f t="shared" si="41"/>
        <v>0</v>
      </c>
      <c r="BE21" s="18">
        <f t="shared" si="20"/>
        <v>0</v>
      </c>
      <c r="BF21" s="18">
        <f t="shared" si="21"/>
        <v>0</v>
      </c>
      <c r="BG21" s="18">
        <f t="shared" si="22"/>
        <v>0</v>
      </c>
      <c r="BH21" s="18">
        <f t="shared" si="23"/>
        <v>145.40983806508348</v>
      </c>
      <c r="BI21" s="18">
        <f t="shared" si="24"/>
        <v>0</v>
      </c>
      <c r="BJ21" s="18">
        <f t="shared" si="25"/>
        <v>0</v>
      </c>
      <c r="BK21" s="18">
        <f t="shared" si="26"/>
        <v>0</v>
      </c>
      <c r="BL21" s="18">
        <f t="shared" si="27"/>
        <v>0</v>
      </c>
      <c r="BM21" s="18">
        <f t="shared" si="28"/>
        <v>0</v>
      </c>
      <c r="BN21" s="18">
        <f t="shared" si="29"/>
        <v>0</v>
      </c>
      <c r="BO21" s="18">
        <f t="shared" si="30"/>
        <v>0</v>
      </c>
      <c r="BP21" s="18">
        <f t="shared" si="31"/>
        <v>0</v>
      </c>
      <c r="BQ21" s="18">
        <f t="shared" si="32"/>
        <v>0</v>
      </c>
      <c r="BR21" s="18">
        <f t="shared" si="33"/>
        <v>0</v>
      </c>
      <c r="BS21" s="18">
        <f t="shared" si="34"/>
        <v>0</v>
      </c>
      <c r="BT21" s="18">
        <f t="shared" si="35"/>
        <v>0</v>
      </c>
      <c r="BU21" s="18">
        <f t="shared" si="36"/>
        <v>0</v>
      </c>
      <c r="BV21" s="18">
        <f t="shared" si="37"/>
        <v>0</v>
      </c>
      <c r="BW21" s="18">
        <f t="shared" si="38"/>
        <v>0</v>
      </c>
      <c r="BX21" s="18">
        <f t="shared" si="39"/>
        <v>0</v>
      </c>
      <c r="BY21" s="17"/>
      <c r="CA21" s="16">
        <f t="shared" si="16"/>
        <v>2033</v>
      </c>
      <c r="CB21" s="18">
        <f t="shared" si="11"/>
        <v>6.3951489627368794</v>
      </c>
      <c r="CC21" s="18">
        <f t="shared" si="12"/>
        <v>0</v>
      </c>
      <c r="CD21" s="18">
        <f t="shared" si="12"/>
        <v>0</v>
      </c>
      <c r="CE21" s="18">
        <f t="shared" si="12"/>
        <v>0</v>
      </c>
      <c r="CF21" s="18">
        <f t="shared" si="12"/>
        <v>0</v>
      </c>
      <c r="CG21" s="18">
        <f t="shared" si="12"/>
        <v>0</v>
      </c>
      <c r="CH21" s="18">
        <f t="shared" si="12"/>
        <v>145.40983806508348</v>
      </c>
      <c r="CI21" s="18">
        <f t="shared" si="12"/>
        <v>0</v>
      </c>
      <c r="CJ21" s="18">
        <f t="shared" si="12"/>
        <v>0</v>
      </c>
      <c r="CK21" s="18">
        <f t="shared" si="12"/>
        <v>0</v>
      </c>
      <c r="CL21" s="18">
        <f t="shared" si="12"/>
        <v>0</v>
      </c>
      <c r="CM21" s="18">
        <f t="shared" si="12"/>
        <v>0</v>
      </c>
      <c r="CN21" s="18">
        <f t="shared" si="12"/>
        <v>0</v>
      </c>
      <c r="CO21" s="18">
        <f t="shared" si="12"/>
        <v>0</v>
      </c>
      <c r="CP21" s="18">
        <f t="shared" si="12"/>
        <v>0</v>
      </c>
      <c r="CQ21" s="18">
        <f t="shared" si="12"/>
        <v>0</v>
      </c>
      <c r="CR21" s="18">
        <f t="shared" si="12"/>
        <v>107.06638115631692</v>
      </c>
      <c r="CS21" s="18">
        <f t="shared" si="13"/>
        <v>0</v>
      </c>
      <c r="CT21" s="18">
        <f t="shared" si="13"/>
        <v>0</v>
      </c>
      <c r="CU21" s="18">
        <f t="shared" si="13"/>
        <v>0</v>
      </c>
      <c r="CV21" s="18">
        <f t="shared" si="13"/>
        <v>0</v>
      </c>
      <c r="CW21" s="18">
        <f t="shared" si="13"/>
        <v>0</v>
      </c>
      <c r="CX21" s="18">
        <f t="shared" si="13"/>
        <v>0</v>
      </c>
      <c r="CY21" s="17"/>
    </row>
    <row r="22" spans="1:103" x14ac:dyDescent="0.3">
      <c r="A22" s="16">
        <f t="shared" si="18"/>
        <v>2034</v>
      </c>
      <c r="B22" s="18">
        <v>2.6320000000000001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120.33506368749998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7"/>
      <c r="AA22" s="16">
        <f t="shared" si="19"/>
        <v>2034</v>
      </c>
      <c r="AB22" s="18">
        <v>2.6320000000000001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120.33506368749998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100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7"/>
      <c r="BA22" s="16">
        <f t="shared" si="15"/>
        <v>2034</v>
      </c>
      <c r="BB22" s="18">
        <f t="shared" si="9"/>
        <v>6.3951489627368794</v>
      </c>
      <c r="BC22" s="18">
        <f t="shared" si="40"/>
        <v>0</v>
      </c>
      <c r="BD22" s="18">
        <f t="shared" si="41"/>
        <v>0</v>
      </c>
      <c r="BE22" s="18">
        <f t="shared" si="20"/>
        <v>0</v>
      </c>
      <c r="BF22" s="18">
        <f t="shared" si="21"/>
        <v>0</v>
      </c>
      <c r="BG22" s="18">
        <f t="shared" si="22"/>
        <v>0</v>
      </c>
      <c r="BH22" s="18">
        <f t="shared" si="23"/>
        <v>145.40983806508348</v>
      </c>
      <c r="BI22" s="18">
        <f t="shared" si="24"/>
        <v>0</v>
      </c>
      <c r="BJ22" s="18">
        <f t="shared" si="25"/>
        <v>0</v>
      </c>
      <c r="BK22" s="18">
        <f t="shared" si="26"/>
        <v>0</v>
      </c>
      <c r="BL22" s="18">
        <f t="shared" si="27"/>
        <v>0</v>
      </c>
      <c r="BM22" s="18">
        <f t="shared" si="28"/>
        <v>0</v>
      </c>
      <c r="BN22" s="18">
        <f t="shared" si="29"/>
        <v>0</v>
      </c>
      <c r="BO22" s="18">
        <f t="shared" si="30"/>
        <v>0</v>
      </c>
      <c r="BP22" s="18">
        <f t="shared" si="31"/>
        <v>0</v>
      </c>
      <c r="BQ22" s="18">
        <f t="shared" si="32"/>
        <v>0</v>
      </c>
      <c r="BR22" s="18">
        <f t="shared" si="33"/>
        <v>0</v>
      </c>
      <c r="BS22" s="18">
        <f t="shared" si="34"/>
        <v>0</v>
      </c>
      <c r="BT22" s="18">
        <f t="shared" si="35"/>
        <v>0</v>
      </c>
      <c r="BU22" s="18">
        <f t="shared" si="36"/>
        <v>0</v>
      </c>
      <c r="BV22" s="18">
        <f t="shared" si="37"/>
        <v>0</v>
      </c>
      <c r="BW22" s="18">
        <f t="shared" si="38"/>
        <v>0</v>
      </c>
      <c r="BX22" s="18">
        <f t="shared" si="39"/>
        <v>0</v>
      </c>
      <c r="BY22" s="17"/>
      <c r="CA22" s="16">
        <f t="shared" si="16"/>
        <v>2034</v>
      </c>
      <c r="CB22" s="18">
        <f t="shared" si="11"/>
        <v>6.3951489627368794</v>
      </c>
      <c r="CC22" s="18">
        <f t="shared" si="12"/>
        <v>0</v>
      </c>
      <c r="CD22" s="18">
        <f t="shared" si="12"/>
        <v>0</v>
      </c>
      <c r="CE22" s="18">
        <f t="shared" si="12"/>
        <v>0</v>
      </c>
      <c r="CF22" s="18">
        <f t="shared" si="12"/>
        <v>0</v>
      </c>
      <c r="CG22" s="18">
        <f t="shared" si="12"/>
        <v>0</v>
      </c>
      <c r="CH22" s="18">
        <f t="shared" si="12"/>
        <v>145.40983806508348</v>
      </c>
      <c r="CI22" s="18">
        <f t="shared" si="12"/>
        <v>0</v>
      </c>
      <c r="CJ22" s="18">
        <f t="shared" si="12"/>
        <v>0</v>
      </c>
      <c r="CK22" s="18">
        <f t="shared" si="12"/>
        <v>0</v>
      </c>
      <c r="CL22" s="18">
        <f t="shared" si="12"/>
        <v>0</v>
      </c>
      <c r="CM22" s="18">
        <f t="shared" si="12"/>
        <v>0</v>
      </c>
      <c r="CN22" s="18">
        <f t="shared" si="12"/>
        <v>0</v>
      </c>
      <c r="CO22" s="18">
        <f t="shared" si="12"/>
        <v>0</v>
      </c>
      <c r="CP22" s="18">
        <f t="shared" si="12"/>
        <v>0</v>
      </c>
      <c r="CQ22" s="18">
        <f t="shared" si="12"/>
        <v>0</v>
      </c>
      <c r="CR22" s="18">
        <f t="shared" si="12"/>
        <v>107.06638115631692</v>
      </c>
      <c r="CS22" s="18">
        <f t="shared" si="13"/>
        <v>0</v>
      </c>
      <c r="CT22" s="18">
        <f t="shared" si="13"/>
        <v>0</v>
      </c>
      <c r="CU22" s="18">
        <f t="shared" si="13"/>
        <v>0</v>
      </c>
      <c r="CV22" s="18">
        <f t="shared" si="13"/>
        <v>0</v>
      </c>
      <c r="CW22" s="18">
        <f t="shared" si="13"/>
        <v>0</v>
      </c>
      <c r="CX22" s="18">
        <f t="shared" si="13"/>
        <v>0</v>
      </c>
      <c r="CY22" s="17"/>
    </row>
    <row r="23" spans="1:103" x14ac:dyDescent="0.3">
      <c r="A23" s="16">
        <f t="shared" si="18"/>
        <v>2035</v>
      </c>
      <c r="B23" s="18">
        <v>2.6320000000000001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120.33506368749998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7"/>
      <c r="AA23" s="16">
        <f t="shared" si="19"/>
        <v>2035</v>
      </c>
      <c r="AB23" s="18">
        <v>2.6320000000000001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120.33506368749998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100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7"/>
      <c r="BA23" s="16">
        <f t="shared" si="15"/>
        <v>2035</v>
      </c>
      <c r="BB23" s="18">
        <f t="shared" si="9"/>
        <v>6.3951489627368794</v>
      </c>
      <c r="BC23" s="18">
        <f t="shared" si="40"/>
        <v>0</v>
      </c>
      <c r="BD23" s="18">
        <f t="shared" si="41"/>
        <v>0</v>
      </c>
      <c r="BE23" s="18">
        <f t="shared" si="20"/>
        <v>0</v>
      </c>
      <c r="BF23" s="18">
        <f t="shared" si="21"/>
        <v>0</v>
      </c>
      <c r="BG23" s="18">
        <f t="shared" si="22"/>
        <v>0</v>
      </c>
      <c r="BH23" s="18">
        <f t="shared" si="23"/>
        <v>145.40983806508348</v>
      </c>
      <c r="BI23" s="18">
        <f t="shared" si="24"/>
        <v>0</v>
      </c>
      <c r="BJ23" s="18">
        <f t="shared" si="25"/>
        <v>0</v>
      </c>
      <c r="BK23" s="18">
        <f t="shared" si="26"/>
        <v>0</v>
      </c>
      <c r="BL23" s="18">
        <f t="shared" si="27"/>
        <v>0</v>
      </c>
      <c r="BM23" s="18">
        <f t="shared" si="28"/>
        <v>0</v>
      </c>
      <c r="BN23" s="18">
        <f t="shared" si="29"/>
        <v>0</v>
      </c>
      <c r="BO23" s="18">
        <f t="shared" si="30"/>
        <v>0</v>
      </c>
      <c r="BP23" s="18">
        <f t="shared" si="31"/>
        <v>0</v>
      </c>
      <c r="BQ23" s="18">
        <f t="shared" si="32"/>
        <v>0</v>
      </c>
      <c r="BR23" s="18">
        <f t="shared" si="33"/>
        <v>0</v>
      </c>
      <c r="BS23" s="18">
        <f t="shared" si="34"/>
        <v>0</v>
      </c>
      <c r="BT23" s="18">
        <f t="shared" si="35"/>
        <v>0</v>
      </c>
      <c r="BU23" s="18">
        <f t="shared" si="36"/>
        <v>0</v>
      </c>
      <c r="BV23" s="18">
        <f t="shared" si="37"/>
        <v>0</v>
      </c>
      <c r="BW23" s="18">
        <f t="shared" si="38"/>
        <v>0</v>
      </c>
      <c r="BX23" s="18">
        <f t="shared" si="39"/>
        <v>0</v>
      </c>
      <c r="BY23" s="17"/>
      <c r="CA23" s="16">
        <f t="shared" si="16"/>
        <v>2035</v>
      </c>
      <c r="CB23" s="18">
        <f t="shared" si="11"/>
        <v>6.3951489627368794</v>
      </c>
      <c r="CC23" s="18">
        <f t="shared" si="12"/>
        <v>0</v>
      </c>
      <c r="CD23" s="18">
        <f t="shared" si="12"/>
        <v>0</v>
      </c>
      <c r="CE23" s="18">
        <f t="shared" si="12"/>
        <v>0</v>
      </c>
      <c r="CF23" s="18">
        <f t="shared" si="12"/>
        <v>0</v>
      </c>
      <c r="CG23" s="18">
        <f t="shared" si="12"/>
        <v>0</v>
      </c>
      <c r="CH23" s="18">
        <f t="shared" si="12"/>
        <v>145.40983806508348</v>
      </c>
      <c r="CI23" s="18">
        <f t="shared" si="12"/>
        <v>0</v>
      </c>
      <c r="CJ23" s="18">
        <f t="shared" si="12"/>
        <v>0</v>
      </c>
      <c r="CK23" s="18">
        <f t="shared" si="12"/>
        <v>0</v>
      </c>
      <c r="CL23" s="18">
        <f t="shared" si="12"/>
        <v>0</v>
      </c>
      <c r="CM23" s="18">
        <f t="shared" si="12"/>
        <v>0</v>
      </c>
      <c r="CN23" s="18">
        <f t="shared" si="12"/>
        <v>0</v>
      </c>
      <c r="CO23" s="18">
        <f t="shared" si="12"/>
        <v>0</v>
      </c>
      <c r="CP23" s="18">
        <f t="shared" si="12"/>
        <v>0</v>
      </c>
      <c r="CQ23" s="18">
        <f t="shared" si="12"/>
        <v>0</v>
      </c>
      <c r="CR23" s="18">
        <f t="shared" ref="CR23:CR29" si="42">AR23/AR$6</f>
        <v>107.06638115631692</v>
      </c>
      <c r="CS23" s="18">
        <f t="shared" si="13"/>
        <v>0</v>
      </c>
      <c r="CT23" s="18">
        <f t="shared" si="13"/>
        <v>0</v>
      </c>
      <c r="CU23" s="18">
        <f t="shared" si="13"/>
        <v>0</v>
      </c>
      <c r="CV23" s="18">
        <f t="shared" si="13"/>
        <v>0</v>
      </c>
      <c r="CW23" s="18">
        <f t="shared" si="13"/>
        <v>0</v>
      </c>
      <c r="CX23" s="18">
        <f t="shared" si="13"/>
        <v>0</v>
      </c>
      <c r="CY23" s="17"/>
    </row>
    <row r="24" spans="1:103" x14ac:dyDescent="0.3">
      <c r="A24" s="16">
        <f t="shared" si="18"/>
        <v>2036</v>
      </c>
      <c r="B24" s="18">
        <v>2.6320000000000001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120.33506368749998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7"/>
      <c r="AA24" s="16">
        <f t="shared" si="19"/>
        <v>2036</v>
      </c>
      <c r="AB24" s="18">
        <v>2.6320000000000001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120.33506368749998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100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7"/>
      <c r="BA24" s="16">
        <f t="shared" si="15"/>
        <v>2036</v>
      </c>
      <c r="BB24" s="18">
        <f t="shared" si="9"/>
        <v>6.3951489627368794</v>
      </c>
      <c r="BC24" s="18">
        <f t="shared" si="40"/>
        <v>0</v>
      </c>
      <c r="BD24" s="18">
        <f t="shared" si="41"/>
        <v>0</v>
      </c>
      <c r="BE24" s="18">
        <f t="shared" si="20"/>
        <v>0</v>
      </c>
      <c r="BF24" s="18">
        <f t="shared" si="21"/>
        <v>0</v>
      </c>
      <c r="BG24" s="18">
        <f t="shared" si="22"/>
        <v>0</v>
      </c>
      <c r="BH24" s="18">
        <f t="shared" si="23"/>
        <v>145.40983806508348</v>
      </c>
      <c r="BI24" s="18">
        <f t="shared" si="24"/>
        <v>0</v>
      </c>
      <c r="BJ24" s="18">
        <f t="shared" si="25"/>
        <v>0</v>
      </c>
      <c r="BK24" s="18">
        <f t="shared" si="26"/>
        <v>0</v>
      </c>
      <c r="BL24" s="18">
        <f t="shared" si="27"/>
        <v>0</v>
      </c>
      <c r="BM24" s="18">
        <f t="shared" si="28"/>
        <v>0</v>
      </c>
      <c r="BN24" s="18">
        <f t="shared" si="29"/>
        <v>0</v>
      </c>
      <c r="BO24" s="18">
        <f t="shared" si="30"/>
        <v>0</v>
      </c>
      <c r="BP24" s="18">
        <f t="shared" si="31"/>
        <v>0</v>
      </c>
      <c r="BQ24" s="18">
        <f t="shared" si="32"/>
        <v>0</v>
      </c>
      <c r="BR24" s="18">
        <f t="shared" si="33"/>
        <v>0</v>
      </c>
      <c r="BS24" s="18">
        <f t="shared" si="34"/>
        <v>0</v>
      </c>
      <c r="BT24" s="18">
        <f t="shared" si="35"/>
        <v>0</v>
      </c>
      <c r="BU24" s="18">
        <f t="shared" si="36"/>
        <v>0</v>
      </c>
      <c r="BV24" s="18">
        <f t="shared" si="37"/>
        <v>0</v>
      </c>
      <c r="BW24" s="18">
        <f t="shared" si="38"/>
        <v>0</v>
      </c>
      <c r="BX24" s="18">
        <f t="shared" si="39"/>
        <v>0</v>
      </c>
      <c r="BY24" s="17"/>
      <c r="CA24" s="16">
        <f t="shared" si="16"/>
        <v>2036</v>
      </c>
      <c r="CB24" s="18">
        <f t="shared" si="11"/>
        <v>6.3951489627368794</v>
      </c>
      <c r="CC24" s="18">
        <f t="shared" ref="CC24:CC29" si="43">AC24/AC$6</f>
        <v>0</v>
      </c>
      <c r="CD24" s="18">
        <f t="shared" ref="CD24:CD29" si="44">AD24/AD$6</f>
        <v>0</v>
      </c>
      <c r="CE24" s="18">
        <f t="shared" ref="CE24:CE29" si="45">AE24/AE$6</f>
        <v>0</v>
      </c>
      <c r="CF24" s="18">
        <f t="shared" ref="CF24:CF29" si="46">AF24/AF$6</f>
        <v>0</v>
      </c>
      <c r="CG24" s="18">
        <f t="shared" ref="CG24:CG29" si="47">AG24/AG$6</f>
        <v>0</v>
      </c>
      <c r="CH24" s="18">
        <f t="shared" ref="CH24:CH29" si="48">AH24/AH$6</f>
        <v>145.40983806508348</v>
      </c>
      <c r="CI24" s="18">
        <f t="shared" ref="CI24:CI29" si="49">AI24/AI$6</f>
        <v>0</v>
      </c>
      <c r="CJ24" s="18">
        <f t="shared" ref="CJ24:CJ29" si="50">AJ24/AJ$6</f>
        <v>0</v>
      </c>
      <c r="CK24" s="18">
        <f t="shared" ref="CK24:CK29" si="51">AK24/AK$6</f>
        <v>0</v>
      </c>
      <c r="CL24" s="18">
        <f t="shared" ref="CL24:CL29" si="52">AL24/AL$6</f>
        <v>0</v>
      </c>
      <c r="CM24" s="18">
        <f t="shared" ref="CM24:CM29" si="53">AM24/AM$6</f>
        <v>0</v>
      </c>
      <c r="CN24" s="18">
        <f t="shared" ref="CN24:CN29" si="54">AN24/AN$6</f>
        <v>0</v>
      </c>
      <c r="CO24" s="18">
        <f t="shared" ref="CO24:CO29" si="55">AO24/AO$6</f>
        <v>0</v>
      </c>
      <c r="CP24" s="18">
        <f t="shared" ref="CP24:CP29" si="56">AP24/AP$6</f>
        <v>0</v>
      </c>
      <c r="CQ24" s="18">
        <f t="shared" ref="CQ24:CQ29" si="57">AQ24/AQ$6</f>
        <v>0</v>
      </c>
      <c r="CR24" s="18">
        <f t="shared" si="42"/>
        <v>107.06638115631692</v>
      </c>
      <c r="CS24" s="18">
        <f t="shared" ref="CS24:CS29" si="58">AS24/AS$6</f>
        <v>0</v>
      </c>
      <c r="CT24" s="18">
        <f t="shared" ref="CT24:CT29" si="59">AT24/AT$6</f>
        <v>0</v>
      </c>
      <c r="CU24" s="18">
        <f t="shared" ref="CU24:CU29" si="60">AU24/AU$6</f>
        <v>0</v>
      </c>
      <c r="CV24" s="18">
        <f t="shared" ref="CV24:CV29" si="61">AV24/AV$6</f>
        <v>0</v>
      </c>
      <c r="CW24" s="18">
        <f t="shared" ref="CW24:CX29" si="62">AW24/AW$6</f>
        <v>0</v>
      </c>
      <c r="CX24" s="18">
        <f t="shared" si="62"/>
        <v>0</v>
      </c>
      <c r="CY24" s="17"/>
    </row>
    <row r="25" spans="1:103" x14ac:dyDescent="0.3">
      <c r="A25" s="16">
        <f t="shared" si="18"/>
        <v>2037</v>
      </c>
      <c r="B25" s="18">
        <v>2.6320000000000001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120.33506368749998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7"/>
      <c r="AA25" s="16">
        <f t="shared" si="19"/>
        <v>2037</v>
      </c>
      <c r="AB25" s="18">
        <v>2.6320000000000001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120.33506368749998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100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7"/>
      <c r="BA25" s="16">
        <f t="shared" si="15"/>
        <v>2037</v>
      </c>
      <c r="BB25" s="18">
        <f t="shared" si="9"/>
        <v>6.3951489627368794</v>
      </c>
      <c r="BC25" s="18">
        <f t="shared" si="40"/>
        <v>0</v>
      </c>
      <c r="BD25" s="18">
        <f t="shared" si="41"/>
        <v>0</v>
      </c>
      <c r="BE25" s="18">
        <f t="shared" si="20"/>
        <v>0</v>
      </c>
      <c r="BF25" s="18">
        <f t="shared" si="21"/>
        <v>0</v>
      </c>
      <c r="BG25" s="18">
        <f t="shared" si="22"/>
        <v>0</v>
      </c>
      <c r="BH25" s="18">
        <f t="shared" si="23"/>
        <v>145.40983806508348</v>
      </c>
      <c r="BI25" s="18">
        <f t="shared" si="24"/>
        <v>0</v>
      </c>
      <c r="BJ25" s="18">
        <f t="shared" si="25"/>
        <v>0</v>
      </c>
      <c r="BK25" s="18">
        <f t="shared" si="26"/>
        <v>0</v>
      </c>
      <c r="BL25" s="18">
        <f t="shared" si="27"/>
        <v>0</v>
      </c>
      <c r="BM25" s="18">
        <f t="shared" si="28"/>
        <v>0</v>
      </c>
      <c r="BN25" s="18">
        <f t="shared" si="29"/>
        <v>0</v>
      </c>
      <c r="BO25" s="18">
        <f t="shared" si="30"/>
        <v>0</v>
      </c>
      <c r="BP25" s="18">
        <f t="shared" si="31"/>
        <v>0</v>
      </c>
      <c r="BQ25" s="18">
        <f t="shared" si="32"/>
        <v>0</v>
      </c>
      <c r="BR25" s="18">
        <f t="shared" si="33"/>
        <v>0</v>
      </c>
      <c r="BS25" s="18">
        <f t="shared" si="34"/>
        <v>0</v>
      </c>
      <c r="BT25" s="18">
        <f t="shared" si="35"/>
        <v>0</v>
      </c>
      <c r="BU25" s="18">
        <f t="shared" si="36"/>
        <v>0</v>
      </c>
      <c r="BV25" s="18">
        <f t="shared" si="37"/>
        <v>0</v>
      </c>
      <c r="BW25" s="18">
        <f t="shared" si="38"/>
        <v>0</v>
      </c>
      <c r="BX25" s="18">
        <f t="shared" si="39"/>
        <v>0</v>
      </c>
      <c r="BY25" s="17"/>
      <c r="CA25" s="16">
        <f t="shared" si="16"/>
        <v>2037</v>
      </c>
      <c r="CB25" s="18">
        <f t="shared" si="11"/>
        <v>6.3951489627368794</v>
      </c>
      <c r="CC25" s="18">
        <f t="shared" si="43"/>
        <v>0</v>
      </c>
      <c r="CD25" s="18">
        <f t="shared" si="44"/>
        <v>0</v>
      </c>
      <c r="CE25" s="18">
        <f t="shared" si="45"/>
        <v>0</v>
      </c>
      <c r="CF25" s="18">
        <f t="shared" si="46"/>
        <v>0</v>
      </c>
      <c r="CG25" s="18">
        <f t="shared" si="47"/>
        <v>0</v>
      </c>
      <c r="CH25" s="18">
        <f t="shared" si="48"/>
        <v>145.40983806508348</v>
      </c>
      <c r="CI25" s="18">
        <f t="shared" si="49"/>
        <v>0</v>
      </c>
      <c r="CJ25" s="18">
        <f t="shared" si="50"/>
        <v>0</v>
      </c>
      <c r="CK25" s="18">
        <f t="shared" si="51"/>
        <v>0</v>
      </c>
      <c r="CL25" s="18">
        <f t="shared" si="52"/>
        <v>0</v>
      </c>
      <c r="CM25" s="18">
        <f t="shared" si="53"/>
        <v>0</v>
      </c>
      <c r="CN25" s="18">
        <f t="shared" si="54"/>
        <v>0</v>
      </c>
      <c r="CO25" s="18">
        <f t="shared" si="55"/>
        <v>0</v>
      </c>
      <c r="CP25" s="18">
        <f t="shared" si="56"/>
        <v>0</v>
      </c>
      <c r="CQ25" s="18">
        <f t="shared" si="57"/>
        <v>0</v>
      </c>
      <c r="CR25" s="18">
        <f t="shared" si="42"/>
        <v>107.06638115631692</v>
      </c>
      <c r="CS25" s="18">
        <f t="shared" si="58"/>
        <v>0</v>
      </c>
      <c r="CT25" s="18">
        <f t="shared" si="59"/>
        <v>0</v>
      </c>
      <c r="CU25" s="18">
        <f t="shared" si="60"/>
        <v>0</v>
      </c>
      <c r="CV25" s="18">
        <f t="shared" si="61"/>
        <v>0</v>
      </c>
      <c r="CW25" s="18">
        <f t="shared" si="62"/>
        <v>0</v>
      </c>
      <c r="CX25" s="18">
        <f t="shared" si="62"/>
        <v>0</v>
      </c>
      <c r="CY25" s="17"/>
    </row>
    <row r="26" spans="1:103" ht="20.25" customHeight="1" x14ac:dyDescent="0.3">
      <c r="A26" s="16">
        <f t="shared" si="18"/>
        <v>2038</v>
      </c>
      <c r="B26" s="18">
        <v>2.6320000000000001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120.33506368749998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7"/>
      <c r="AA26" s="16">
        <f t="shared" si="19"/>
        <v>2038</v>
      </c>
      <c r="AB26" s="18">
        <v>2.6320000000000001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120.33506368749998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100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7"/>
      <c r="BA26" s="16">
        <f t="shared" si="15"/>
        <v>2038</v>
      </c>
      <c r="BB26" s="18">
        <f t="shared" si="9"/>
        <v>6.3951489627368794</v>
      </c>
      <c r="BC26" s="18">
        <f t="shared" si="40"/>
        <v>0</v>
      </c>
      <c r="BD26" s="18">
        <f t="shared" si="41"/>
        <v>0</v>
      </c>
      <c r="BE26" s="18">
        <f t="shared" si="20"/>
        <v>0</v>
      </c>
      <c r="BF26" s="18">
        <f t="shared" si="21"/>
        <v>0</v>
      </c>
      <c r="BG26" s="18">
        <f t="shared" si="22"/>
        <v>0</v>
      </c>
      <c r="BH26" s="18">
        <f t="shared" si="23"/>
        <v>145.40983806508348</v>
      </c>
      <c r="BI26" s="18">
        <f t="shared" si="24"/>
        <v>0</v>
      </c>
      <c r="BJ26" s="18">
        <f t="shared" si="25"/>
        <v>0</v>
      </c>
      <c r="BK26" s="18">
        <f t="shared" si="26"/>
        <v>0</v>
      </c>
      <c r="BL26" s="18">
        <f t="shared" si="27"/>
        <v>0</v>
      </c>
      <c r="BM26" s="18">
        <f t="shared" si="28"/>
        <v>0</v>
      </c>
      <c r="BN26" s="18">
        <f t="shared" si="29"/>
        <v>0</v>
      </c>
      <c r="BO26" s="18">
        <f t="shared" si="30"/>
        <v>0</v>
      </c>
      <c r="BP26" s="18">
        <f t="shared" si="31"/>
        <v>0</v>
      </c>
      <c r="BQ26" s="18">
        <f t="shared" si="32"/>
        <v>0</v>
      </c>
      <c r="BR26" s="18">
        <f t="shared" si="33"/>
        <v>0</v>
      </c>
      <c r="BS26" s="18">
        <f t="shared" si="34"/>
        <v>0</v>
      </c>
      <c r="BT26" s="18">
        <f t="shared" si="35"/>
        <v>0</v>
      </c>
      <c r="BU26" s="18">
        <f t="shared" si="36"/>
        <v>0</v>
      </c>
      <c r="BV26" s="18">
        <f t="shared" si="37"/>
        <v>0</v>
      </c>
      <c r="BW26" s="18">
        <f t="shared" si="38"/>
        <v>0</v>
      </c>
      <c r="BX26" s="18">
        <f t="shared" si="39"/>
        <v>0</v>
      </c>
      <c r="BY26" s="17"/>
      <c r="CA26" s="16">
        <f t="shared" si="16"/>
        <v>2038</v>
      </c>
      <c r="CB26" s="18">
        <f t="shared" si="11"/>
        <v>6.3951489627368794</v>
      </c>
      <c r="CC26" s="18">
        <f t="shared" si="43"/>
        <v>0</v>
      </c>
      <c r="CD26" s="18">
        <f t="shared" si="44"/>
        <v>0</v>
      </c>
      <c r="CE26" s="18">
        <f t="shared" si="45"/>
        <v>0</v>
      </c>
      <c r="CF26" s="18">
        <f t="shared" si="46"/>
        <v>0</v>
      </c>
      <c r="CG26" s="18">
        <f t="shared" si="47"/>
        <v>0</v>
      </c>
      <c r="CH26" s="18">
        <f t="shared" si="48"/>
        <v>145.40983806508348</v>
      </c>
      <c r="CI26" s="18">
        <f t="shared" si="49"/>
        <v>0</v>
      </c>
      <c r="CJ26" s="18">
        <f t="shared" si="50"/>
        <v>0</v>
      </c>
      <c r="CK26" s="18">
        <f t="shared" si="51"/>
        <v>0</v>
      </c>
      <c r="CL26" s="18">
        <f t="shared" si="52"/>
        <v>0</v>
      </c>
      <c r="CM26" s="18">
        <f t="shared" si="53"/>
        <v>0</v>
      </c>
      <c r="CN26" s="18">
        <f t="shared" si="54"/>
        <v>0</v>
      </c>
      <c r="CO26" s="18">
        <f t="shared" si="55"/>
        <v>0</v>
      </c>
      <c r="CP26" s="18">
        <f t="shared" si="56"/>
        <v>0</v>
      </c>
      <c r="CQ26" s="18">
        <f t="shared" si="57"/>
        <v>0</v>
      </c>
      <c r="CR26" s="18">
        <f t="shared" si="42"/>
        <v>107.06638115631692</v>
      </c>
      <c r="CS26" s="18">
        <f t="shared" si="58"/>
        <v>0</v>
      </c>
      <c r="CT26" s="18">
        <f t="shared" si="59"/>
        <v>0</v>
      </c>
      <c r="CU26" s="18">
        <f t="shared" si="60"/>
        <v>0</v>
      </c>
      <c r="CV26" s="18">
        <f t="shared" si="61"/>
        <v>0</v>
      </c>
      <c r="CW26" s="18">
        <f t="shared" si="62"/>
        <v>0</v>
      </c>
      <c r="CX26" s="18">
        <f t="shared" si="62"/>
        <v>0</v>
      </c>
      <c r="CY26" s="17"/>
    </row>
    <row r="27" spans="1:103" ht="20.25" customHeight="1" x14ac:dyDescent="0.3">
      <c r="A27" s="16">
        <f t="shared" si="18"/>
        <v>2039</v>
      </c>
      <c r="B27" s="18">
        <v>2.6320000000000001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120.33506368749998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7"/>
      <c r="AA27" s="16">
        <f t="shared" si="19"/>
        <v>2039</v>
      </c>
      <c r="AB27" s="18">
        <v>2.6320000000000001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120.33506368749998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100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7"/>
      <c r="BA27" s="16">
        <f t="shared" si="15"/>
        <v>2039</v>
      </c>
      <c r="BB27" s="18">
        <f t="shared" ref="BB27:BB29" si="63">B27/B$6</f>
        <v>6.3951489627368794</v>
      </c>
      <c r="BC27" s="18">
        <f t="shared" si="40"/>
        <v>0</v>
      </c>
      <c r="BD27" s="18">
        <f t="shared" si="41"/>
        <v>0</v>
      </c>
      <c r="BE27" s="18">
        <f t="shared" si="20"/>
        <v>0</v>
      </c>
      <c r="BF27" s="18">
        <f t="shared" si="21"/>
        <v>0</v>
      </c>
      <c r="BG27" s="18">
        <f t="shared" si="22"/>
        <v>0</v>
      </c>
      <c r="BH27" s="18">
        <f t="shared" si="23"/>
        <v>145.40983806508348</v>
      </c>
      <c r="BI27" s="18">
        <f t="shared" si="24"/>
        <v>0</v>
      </c>
      <c r="BJ27" s="18">
        <f t="shared" si="25"/>
        <v>0</v>
      </c>
      <c r="BK27" s="18">
        <f t="shared" si="26"/>
        <v>0</v>
      </c>
      <c r="BL27" s="18">
        <f t="shared" si="27"/>
        <v>0</v>
      </c>
      <c r="BM27" s="18">
        <f t="shared" si="28"/>
        <v>0</v>
      </c>
      <c r="BN27" s="18">
        <f t="shared" si="29"/>
        <v>0</v>
      </c>
      <c r="BO27" s="18">
        <f t="shared" si="30"/>
        <v>0</v>
      </c>
      <c r="BP27" s="18">
        <f t="shared" si="31"/>
        <v>0</v>
      </c>
      <c r="BQ27" s="18">
        <f t="shared" si="32"/>
        <v>0</v>
      </c>
      <c r="BR27" s="18">
        <f t="shared" si="33"/>
        <v>0</v>
      </c>
      <c r="BS27" s="18">
        <f t="shared" si="34"/>
        <v>0</v>
      </c>
      <c r="BT27" s="18">
        <f t="shared" si="35"/>
        <v>0</v>
      </c>
      <c r="BU27" s="18">
        <f t="shared" si="36"/>
        <v>0</v>
      </c>
      <c r="BV27" s="18">
        <f t="shared" si="37"/>
        <v>0</v>
      </c>
      <c r="BW27" s="18">
        <f t="shared" si="38"/>
        <v>0</v>
      </c>
      <c r="BX27" s="18">
        <f t="shared" si="39"/>
        <v>0</v>
      </c>
      <c r="BY27" s="17"/>
      <c r="CA27" s="16">
        <f t="shared" si="16"/>
        <v>2039</v>
      </c>
      <c r="CB27" s="18">
        <f t="shared" ref="CB27:CB29" si="64">AB27/AB$6</f>
        <v>6.3951489627368794</v>
      </c>
      <c r="CC27" s="18">
        <f t="shared" si="43"/>
        <v>0</v>
      </c>
      <c r="CD27" s="18">
        <f t="shared" si="44"/>
        <v>0</v>
      </c>
      <c r="CE27" s="18">
        <f t="shared" si="45"/>
        <v>0</v>
      </c>
      <c r="CF27" s="18">
        <f t="shared" si="46"/>
        <v>0</v>
      </c>
      <c r="CG27" s="18">
        <f t="shared" si="47"/>
        <v>0</v>
      </c>
      <c r="CH27" s="18">
        <f t="shared" si="48"/>
        <v>145.40983806508348</v>
      </c>
      <c r="CI27" s="18">
        <f t="shared" si="49"/>
        <v>0</v>
      </c>
      <c r="CJ27" s="18">
        <f t="shared" si="50"/>
        <v>0</v>
      </c>
      <c r="CK27" s="18">
        <f t="shared" si="51"/>
        <v>0</v>
      </c>
      <c r="CL27" s="18">
        <f t="shared" si="52"/>
        <v>0</v>
      </c>
      <c r="CM27" s="18">
        <f t="shared" si="53"/>
        <v>0</v>
      </c>
      <c r="CN27" s="18">
        <f t="shared" si="54"/>
        <v>0</v>
      </c>
      <c r="CO27" s="18">
        <f t="shared" si="55"/>
        <v>0</v>
      </c>
      <c r="CP27" s="18">
        <f t="shared" si="56"/>
        <v>0</v>
      </c>
      <c r="CQ27" s="18">
        <f t="shared" si="57"/>
        <v>0</v>
      </c>
      <c r="CR27" s="18">
        <f t="shared" si="42"/>
        <v>107.06638115631692</v>
      </c>
      <c r="CS27" s="18">
        <f t="shared" si="58"/>
        <v>0</v>
      </c>
      <c r="CT27" s="18">
        <f t="shared" si="59"/>
        <v>0</v>
      </c>
      <c r="CU27" s="18">
        <f t="shared" si="60"/>
        <v>0</v>
      </c>
      <c r="CV27" s="18">
        <f t="shared" si="61"/>
        <v>0</v>
      </c>
      <c r="CW27" s="18">
        <f t="shared" si="62"/>
        <v>0</v>
      </c>
      <c r="CX27" s="18">
        <f t="shared" si="62"/>
        <v>0</v>
      </c>
      <c r="CY27" s="17"/>
    </row>
    <row r="28" spans="1:103" ht="20.25" customHeight="1" x14ac:dyDescent="0.3">
      <c r="A28" s="16">
        <f t="shared" si="18"/>
        <v>2040</v>
      </c>
      <c r="B28" s="18">
        <v>2.6320000000000001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120.33506368749998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7"/>
      <c r="AA28" s="16">
        <f t="shared" si="19"/>
        <v>2040</v>
      </c>
      <c r="AB28" s="18">
        <v>2.6320000000000001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120.33506368749998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100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7"/>
      <c r="BA28" s="16">
        <f t="shared" si="15"/>
        <v>2040</v>
      </c>
      <c r="BB28" s="18">
        <f t="shared" si="63"/>
        <v>6.3951489627368794</v>
      </c>
      <c r="BC28" s="18">
        <f t="shared" si="40"/>
        <v>0</v>
      </c>
      <c r="BD28" s="18">
        <f t="shared" si="41"/>
        <v>0</v>
      </c>
      <c r="BE28" s="18">
        <f t="shared" si="20"/>
        <v>0</v>
      </c>
      <c r="BF28" s="18">
        <f t="shared" si="21"/>
        <v>0</v>
      </c>
      <c r="BG28" s="18">
        <f t="shared" si="22"/>
        <v>0</v>
      </c>
      <c r="BH28" s="18">
        <f t="shared" si="23"/>
        <v>145.40983806508348</v>
      </c>
      <c r="BI28" s="18">
        <f t="shared" si="24"/>
        <v>0</v>
      </c>
      <c r="BJ28" s="18">
        <f t="shared" si="25"/>
        <v>0</v>
      </c>
      <c r="BK28" s="18">
        <f t="shared" si="26"/>
        <v>0</v>
      </c>
      <c r="BL28" s="18">
        <f t="shared" si="27"/>
        <v>0</v>
      </c>
      <c r="BM28" s="18">
        <f t="shared" si="28"/>
        <v>0</v>
      </c>
      <c r="BN28" s="18">
        <f t="shared" si="29"/>
        <v>0</v>
      </c>
      <c r="BO28" s="18">
        <f t="shared" si="30"/>
        <v>0</v>
      </c>
      <c r="BP28" s="18">
        <f t="shared" si="31"/>
        <v>0</v>
      </c>
      <c r="BQ28" s="18">
        <f t="shared" si="32"/>
        <v>0</v>
      </c>
      <c r="BR28" s="18">
        <f t="shared" si="33"/>
        <v>0</v>
      </c>
      <c r="BS28" s="18">
        <f t="shared" si="34"/>
        <v>0</v>
      </c>
      <c r="BT28" s="18">
        <f t="shared" si="35"/>
        <v>0</v>
      </c>
      <c r="BU28" s="18">
        <f t="shared" si="36"/>
        <v>0</v>
      </c>
      <c r="BV28" s="18">
        <f t="shared" si="37"/>
        <v>0</v>
      </c>
      <c r="BW28" s="18">
        <f t="shared" si="38"/>
        <v>0</v>
      </c>
      <c r="BX28" s="18">
        <f t="shared" si="39"/>
        <v>0</v>
      </c>
      <c r="BY28" s="17"/>
      <c r="CA28" s="16">
        <f t="shared" si="16"/>
        <v>2040</v>
      </c>
      <c r="CB28" s="18">
        <f t="shared" si="64"/>
        <v>6.3951489627368794</v>
      </c>
      <c r="CC28" s="18">
        <f t="shared" si="43"/>
        <v>0</v>
      </c>
      <c r="CD28" s="18">
        <f t="shared" si="44"/>
        <v>0</v>
      </c>
      <c r="CE28" s="18">
        <f t="shared" si="45"/>
        <v>0</v>
      </c>
      <c r="CF28" s="18">
        <f t="shared" si="46"/>
        <v>0</v>
      </c>
      <c r="CG28" s="18">
        <f t="shared" si="47"/>
        <v>0</v>
      </c>
      <c r="CH28" s="18">
        <f t="shared" si="48"/>
        <v>145.40983806508348</v>
      </c>
      <c r="CI28" s="18">
        <f t="shared" si="49"/>
        <v>0</v>
      </c>
      <c r="CJ28" s="18">
        <f t="shared" si="50"/>
        <v>0</v>
      </c>
      <c r="CK28" s="18">
        <f t="shared" si="51"/>
        <v>0</v>
      </c>
      <c r="CL28" s="18">
        <f t="shared" si="52"/>
        <v>0</v>
      </c>
      <c r="CM28" s="18">
        <f t="shared" si="53"/>
        <v>0</v>
      </c>
      <c r="CN28" s="18">
        <f t="shared" si="54"/>
        <v>0</v>
      </c>
      <c r="CO28" s="18">
        <f t="shared" si="55"/>
        <v>0</v>
      </c>
      <c r="CP28" s="18">
        <f t="shared" si="56"/>
        <v>0</v>
      </c>
      <c r="CQ28" s="18">
        <f t="shared" si="57"/>
        <v>0</v>
      </c>
      <c r="CR28" s="18">
        <f t="shared" si="42"/>
        <v>107.06638115631692</v>
      </c>
      <c r="CS28" s="18">
        <f t="shared" si="58"/>
        <v>0</v>
      </c>
      <c r="CT28" s="18">
        <f t="shared" si="59"/>
        <v>0</v>
      </c>
      <c r="CU28" s="18">
        <f t="shared" si="60"/>
        <v>0</v>
      </c>
      <c r="CV28" s="18">
        <f t="shared" si="61"/>
        <v>0</v>
      </c>
      <c r="CW28" s="18">
        <f t="shared" si="62"/>
        <v>0</v>
      </c>
      <c r="CX28" s="18">
        <f t="shared" si="62"/>
        <v>0</v>
      </c>
      <c r="CY28" s="17"/>
    </row>
    <row r="29" spans="1:103" x14ac:dyDescent="0.3">
      <c r="A29" s="16">
        <f t="shared" si="18"/>
        <v>2041</v>
      </c>
      <c r="B29" s="20">
        <v>2.6320000000000001</v>
      </c>
      <c r="C29" s="18">
        <v>0</v>
      </c>
      <c r="D29" s="18">
        <v>0</v>
      </c>
      <c r="E29" s="20">
        <v>0</v>
      </c>
      <c r="F29" s="20">
        <v>0</v>
      </c>
      <c r="G29" s="20">
        <v>0</v>
      </c>
      <c r="H29" s="20">
        <v>120.33506368749998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15"/>
      <c r="AA29" s="19">
        <f t="shared" si="19"/>
        <v>2041</v>
      </c>
      <c r="AB29" s="20">
        <v>2.6320000000000001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120.33506368749998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100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15"/>
      <c r="BA29" s="16">
        <f t="shared" si="15"/>
        <v>2041</v>
      </c>
      <c r="BB29" s="20">
        <f t="shared" si="63"/>
        <v>6.3951489627368794</v>
      </c>
      <c r="BC29" s="20">
        <f t="shared" si="40"/>
        <v>0</v>
      </c>
      <c r="BD29" s="20">
        <f t="shared" si="41"/>
        <v>0</v>
      </c>
      <c r="BE29" s="20">
        <f t="shared" si="20"/>
        <v>0</v>
      </c>
      <c r="BF29" s="20">
        <f t="shared" si="21"/>
        <v>0</v>
      </c>
      <c r="BG29" s="20">
        <f t="shared" si="22"/>
        <v>0</v>
      </c>
      <c r="BH29" s="20">
        <f t="shared" si="23"/>
        <v>145.40983806508348</v>
      </c>
      <c r="BI29" s="20">
        <f t="shared" si="24"/>
        <v>0</v>
      </c>
      <c r="BJ29" s="20">
        <f t="shared" si="25"/>
        <v>0</v>
      </c>
      <c r="BK29" s="20">
        <f t="shared" si="26"/>
        <v>0</v>
      </c>
      <c r="BL29" s="20">
        <f t="shared" si="27"/>
        <v>0</v>
      </c>
      <c r="BM29" s="20">
        <f t="shared" si="28"/>
        <v>0</v>
      </c>
      <c r="BN29" s="20">
        <f t="shared" si="29"/>
        <v>0</v>
      </c>
      <c r="BO29" s="20">
        <f t="shared" si="30"/>
        <v>0</v>
      </c>
      <c r="BP29" s="20">
        <f t="shared" si="31"/>
        <v>0</v>
      </c>
      <c r="BQ29" s="20">
        <f t="shared" si="32"/>
        <v>0</v>
      </c>
      <c r="BR29" s="20">
        <f t="shared" si="33"/>
        <v>0</v>
      </c>
      <c r="BS29" s="20">
        <f t="shared" si="34"/>
        <v>0</v>
      </c>
      <c r="BT29" s="20">
        <f t="shared" si="35"/>
        <v>0</v>
      </c>
      <c r="BU29" s="20">
        <f t="shared" si="36"/>
        <v>0</v>
      </c>
      <c r="BV29" s="20">
        <f t="shared" si="37"/>
        <v>0</v>
      </c>
      <c r="BW29" s="20">
        <f t="shared" si="38"/>
        <v>0</v>
      </c>
      <c r="BX29" s="20">
        <f t="shared" si="39"/>
        <v>0</v>
      </c>
      <c r="BY29" s="15"/>
      <c r="CA29" s="19">
        <f t="shared" si="16"/>
        <v>2041</v>
      </c>
      <c r="CB29" s="18">
        <f t="shared" si="64"/>
        <v>6.3951489627368794</v>
      </c>
      <c r="CC29" s="18">
        <f t="shared" si="43"/>
        <v>0</v>
      </c>
      <c r="CD29" s="18">
        <f t="shared" si="44"/>
        <v>0</v>
      </c>
      <c r="CE29" s="18">
        <f t="shared" si="45"/>
        <v>0</v>
      </c>
      <c r="CF29" s="18">
        <f t="shared" si="46"/>
        <v>0</v>
      </c>
      <c r="CG29" s="18">
        <f t="shared" si="47"/>
        <v>0</v>
      </c>
      <c r="CH29" s="18">
        <f t="shared" si="48"/>
        <v>145.40983806508348</v>
      </c>
      <c r="CI29" s="18">
        <f t="shared" si="49"/>
        <v>0</v>
      </c>
      <c r="CJ29" s="18">
        <f t="shared" si="50"/>
        <v>0</v>
      </c>
      <c r="CK29" s="18">
        <f t="shared" si="51"/>
        <v>0</v>
      </c>
      <c r="CL29" s="18">
        <f t="shared" si="52"/>
        <v>0</v>
      </c>
      <c r="CM29" s="18">
        <f t="shared" si="53"/>
        <v>0</v>
      </c>
      <c r="CN29" s="18">
        <f t="shared" si="54"/>
        <v>0</v>
      </c>
      <c r="CO29" s="18">
        <f t="shared" si="55"/>
        <v>0</v>
      </c>
      <c r="CP29" s="18">
        <f t="shared" si="56"/>
        <v>0</v>
      </c>
      <c r="CQ29" s="18">
        <f t="shared" si="57"/>
        <v>0</v>
      </c>
      <c r="CR29" s="18">
        <f t="shared" si="42"/>
        <v>107.06638115631692</v>
      </c>
      <c r="CS29" s="18">
        <f t="shared" si="58"/>
        <v>0</v>
      </c>
      <c r="CT29" s="18">
        <f t="shared" si="59"/>
        <v>0</v>
      </c>
      <c r="CU29" s="18">
        <f t="shared" si="60"/>
        <v>0</v>
      </c>
      <c r="CV29" s="18">
        <f t="shared" si="61"/>
        <v>0</v>
      </c>
      <c r="CW29" s="18">
        <f t="shared" si="62"/>
        <v>0</v>
      </c>
      <c r="CX29" s="18">
        <f t="shared" si="62"/>
        <v>0</v>
      </c>
      <c r="CY29" s="15"/>
    </row>
    <row r="31" spans="1:103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18"/>
      <c r="AF31" s="43"/>
      <c r="BC31" s="40"/>
      <c r="BH31" s="45"/>
    </row>
    <row r="32" spans="1:103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18"/>
      <c r="AF32" s="43"/>
    </row>
    <row r="33" spans="1:32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18"/>
      <c r="AF33" s="43"/>
    </row>
    <row r="34" spans="1:32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18"/>
      <c r="AF34" s="43"/>
    </row>
    <row r="35" spans="1:32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18"/>
      <c r="AF35" s="43"/>
    </row>
    <row r="36" spans="1:32" x14ac:dyDescent="0.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18"/>
      <c r="AF36" s="43"/>
    </row>
    <row r="37" spans="1:32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18"/>
      <c r="AF37" s="43"/>
    </row>
    <row r="38" spans="1:32" x14ac:dyDescent="0.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18"/>
      <c r="AF38" s="43"/>
    </row>
    <row r="39" spans="1:32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18"/>
      <c r="AF39" s="43"/>
    </row>
    <row r="40" spans="1:32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18"/>
      <c r="AF40" s="43"/>
    </row>
    <row r="41" spans="1:32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18"/>
      <c r="AF41" s="43"/>
    </row>
    <row r="42" spans="1:32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18"/>
      <c r="AF42" s="43"/>
    </row>
    <row r="43" spans="1:32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18"/>
      <c r="AF43" s="43"/>
    </row>
    <row r="44" spans="1:32" x14ac:dyDescent="0.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18"/>
      <c r="AF44" s="43"/>
    </row>
    <row r="45" spans="1:32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18"/>
      <c r="AF45" s="43"/>
    </row>
    <row r="46" spans="1:32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18"/>
      <c r="AF46" s="43"/>
    </row>
    <row r="47" spans="1:32" x14ac:dyDescent="0.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18"/>
      <c r="AF47" s="43"/>
    </row>
    <row r="48" spans="1:32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18"/>
      <c r="AF48" s="43"/>
    </row>
    <row r="49" spans="1:32" x14ac:dyDescent="0.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18"/>
      <c r="AF49" s="43"/>
    </row>
    <row r="50" spans="1:32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18"/>
      <c r="AF50" s="43"/>
    </row>
    <row r="51" spans="1:32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</row>
  </sheetData>
  <pageMargins left="0.7" right="0.7" top="0.75" bottom="0.75" header="0.3" footer="0.3"/>
  <pageSetup scale="46" orientation="portrait" r:id="rId1"/>
  <colBreaks count="3" manualBreakCount="3">
    <brk id="25" max="1048575" man="1"/>
    <brk id="51" max="1048575" man="1"/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Lucas Downey</cp:lastModifiedBy>
  <dcterms:created xsi:type="dcterms:W3CDTF">2017-06-01T23:56:35Z</dcterms:created>
  <dcterms:modified xsi:type="dcterms:W3CDTF">2022-03-31T19:24:21Z</dcterms:modified>
</cp:coreProperties>
</file>