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T07\"/>
    </mc:Choice>
  </mc:AlternateContent>
  <bookViews>
    <workbookView xWindow="0" yWindow="0" windowWidth="19200" windowHeight="12885"/>
  </bookViews>
  <sheets>
    <sheet name="EXHIBIT 1" sheetId="1" r:id="rId1"/>
  </sheets>
  <definedNames>
    <definedName name="_xlnm.Print_Area" localSheetId="0">'EXHIBIT 1'!$A$1:$G$203</definedName>
    <definedName name="_xlnm.Print_Titles" localSheetId="0">'EXHIBIT 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0" i="1" l="1"/>
  <c r="D200" i="1"/>
  <c r="E42" i="1"/>
  <c r="D42" i="1"/>
  <c r="F42" i="1" s="1"/>
  <c r="D36" i="1"/>
  <c r="E36" i="1"/>
  <c r="E203" i="1" s="1"/>
  <c r="E29" i="1"/>
  <c r="D29" i="1"/>
  <c r="F29" i="1" s="1"/>
  <c r="E20" i="1"/>
  <c r="D20" i="1"/>
  <c r="F20" i="1" s="1"/>
  <c r="D203" i="1" l="1"/>
  <c r="F36" i="1"/>
</calcChain>
</file>

<file path=xl/sharedStrings.xml><?xml version="1.0" encoding="utf-8"?>
<sst xmlns="http://schemas.openxmlformats.org/spreadsheetml/2006/main" count="382" uniqueCount="204">
  <si>
    <t>STATE OF UTAH</t>
  </si>
  <si>
    <t>LARGE NON-RESIDENTIAL NET METERING CREDIT PRICES</t>
  </si>
  <si>
    <t>FERC FORM 1 DATA</t>
  </si>
  <si>
    <t>12 MONTHS ENDED DECEMBER 31, 2020</t>
  </si>
  <si>
    <t>PRICES EFFECTIVE ON OR AFTER JULY 1, 2021</t>
  </si>
  <si>
    <t>Rate Description</t>
  </si>
  <si>
    <t>Schedule</t>
  </si>
  <si>
    <t>Revenue ($)</t>
  </si>
  <si>
    <t>kWh</t>
  </si>
  <si>
    <t>¢/kWh</t>
  </si>
  <si>
    <t xml:space="preserve">08GNSV0006-GEN SRVC-DISTR               </t>
  </si>
  <si>
    <t>Schedule 6</t>
  </si>
  <si>
    <t>08RGNSV006-GEN SRVC-RES</t>
  </si>
  <si>
    <t>08NMT06135-UT NET METERING GEN SVC</t>
  </si>
  <si>
    <t xml:space="preserve">08GNSV06MN-GNSV DIST VOLT               </t>
  </si>
  <si>
    <t>08CGN06136-UT GEN SVC TRANSITION GEN</t>
  </si>
  <si>
    <t>08MHTP0006-MOBILE HOME &amp; TRAILER</t>
  </si>
  <si>
    <t>08SSLR0006-GENERAL SVC SUBSCR SOLAR</t>
  </si>
  <si>
    <t>08RNM06135 - UT NET MTR, GEN SVC-RES</t>
  </si>
  <si>
    <t>08CGM06136-UT NET METERING GENERAL SVC</t>
  </si>
  <si>
    <t>08CGR06136-RES USE, GEN SVC RATE, MANUAL</t>
  </si>
  <si>
    <t>08RCG06136-UT RES NMT GEN SVC TRNSTN GEN</t>
  </si>
  <si>
    <t>Schedule 6 Total</t>
  </si>
  <si>
    <t xml:space="preserve">08GNSV006A-GEN SRVC-ENERG               </t>
  </si>
  <si>
    <t>Schedule 6A</t>
  </si>
  <si>
    <t>08SSLR006A-GEN SVC TOU SUBSCR SOLAR</t>
  </si>
  <si>
    <t>08NMT6A135-NET METERING GEN SVC TOU</t>
  </si>
  <si>
    <t>08RGNSV06A-UT SMALL GENERAL SVC-RES-TOU</t>
  </si>
  <si>
    <t>08CGN6A136-UT GEN SVC TRAN - TOU ENERGY</t>
  </si>
  <si>
    <t xml:space="preserve">08GNSV06AM-MNL ENERGY TOD               </t>
  </si>
  <si>
    <t>08RNM6A135-RES GEN SVC NET METERING</t>
  </si>
  <si>
    <t>Schedule 6A Total</t>
  </si>
  <si>
    <t>08GNSV0008 - UT GEN SVC TOU &gt; 1000KW</t>
  </si>
  <si>
    <t>Schedule 8</t>
  </si>
  <si>
    <t>08NMT08135 - NET METERING GEN SVC</t>
  </si>
  <si>
    <t>08GNSV008M - UT GEN SVC TOU &gt; 1000KW</t>
  </si>
  <si>
    <t>08CGN08136-UT NET MTR GEN SVC &gt; 1000 KW</t>
  </si>
  <si>
    <t>08RGNSV008-UT RESIDENTIAL GENERAL SVC</t>
  </si>
  <si>
    <t>Schedule 8 Total</t>
  </si>
  <si>
    <t xml:space="preserve">08APSV0010-IRR &amp; SOIL DRA               </t>
  </si>
  <si>
    <t>Schedule 10</t>
  </si>
  <si>
    <t>08APSV10NS- Irg Soil Drain Pump Non Seas</t>
  </si>
  <si>
    <t>08NMT10135-UT IRR_SOIL DRNG NET MTR SVC</t>
  </si>
  <si>
    <t>08NMT010NS-IRR &amp; SOIL DRAIN NON SEASONAL</t>
  </si>
  <si>
    <t>Schedule 10 Total</t>
  </si>
  <si>
    <t xml:space="preserve">08RESD0001-RES SRVC                     </t>
  </si>
  <si>
    <t>Not Used</t>
  </si>
  <si>
    <t xml:space="preserve">08GNSV0009-GEN SRVC-HI VO               </t>
  </si>
  <si>
    <t>REVENUE_ACCOUNTING ADJUSTMENTS</t>
  </si>
  <si>
    <t xml:space="preserve">08GNSV0023-GEN SRVC-DISTR               </t>
  </si>
  <si>
    <t xml:space="preserve">08SPCL0003                              </t>
  </si>
  <si>
    <t xml:space="preserve">08GNSV009M-MANL HIGH VOLT               </t>
  </si>
  <si>
    <t xml:space="preserve">08SPCL0001                              </t>
  </si>
  <si>
    <t xml:space="preserve">08SPCL0002                              </t>
  </si>
  <si>
    <t xml:space="preserve">08RESD0003-LIFELINE PRGRM               </t>
  </si>
  <si>
    <t xml:space="preserve">08PRSV031M-BKUP MNT&amp;SUPPL               </t>
  </si>
  <si>
    <t>08NETMT135 - Net Metering</t>
  </si>
  <si>
    <t>REVENUE ADJUSTMENT - DEFERRED NPC</t>
  </si>
  <si>
    <t>08REFS032M-UT RENEWABLE FAC &amp; SUPP PWR</t>
  </si>
  <si>
    <t>08RGNSV023-GEN SRVC-RES</t>
  </si>
  <si>
    <t>08CGR01136-UTAH RESIDENTIAL TRANS GEN</t>
  </si>
  <si>
    <t>DSM REVENUE-COMMERCIAL</t>
  </si>
  <si>
    <t>DSM REVENUE-INDUSTRIAL</t>
  </si>
  <si>
    <t>SOLAR FEED-IN REVENUE</t>
  </si>
  <si>
    <t>DSM REVENUE-RESIDENTIAL</t>
  </si>
  <si>
    <t>Late Fees</t>
  </si>
  <si>
    <t xml:space="preserve">08SLCO0011-STR LGT CO-OWN               </t>
  </si>
  <si>
    <t>BLUE SKY REVENUE-RESIDENTIAL</t>
  </si>
  <si>
    <t>08SSLR0001 - RESIDENTIAL SUBSCRB SOLAR</t>
  </si>
  <si>
    <t>08LPAY0300-RES-LATEFEE</t>
  </si>
  <si>
    <t>M&amp;S INVENTORY REVENUE</t>
  </si>
  <si>
    <t xml:space="preserve">08GNSV009A-GEN SRVC HI VO               </t>
  </si>
  <si>
    <t>RENTS - COMMON</t>
  </si>
  <si>
    <t>08SLCU012E-DECOR CUST-OWN</t>
  </si>
  <si>
    <t>Joint use</t>
  </si>
  <si>
    <t xml:space="preserve">08LNX00014-80% MIN MNTHLY               </t>
  </si>
  <si>
    <t>REVENUE ADJ PROPERTY INSUR-RES</t>
  </si>
  <si>
    <t>REVENUE ADJ PROPERTY INSUR-COM</t>
  </si>
  <si>
    <t xml:space="preserve">JNT USE POLE               </t>
  </si>
  <si>
    <t xml:space="preserve">08OALT007N-SECURITY AR LG               </t>
  </si>
  <si>
    <t xml:space="preserve">08RCON0001-CONNECT FEE                  </t>
  </si>
  <si>
    <t xml:space="preserve">08LNX00002-MTHLY 80% GUAR               </t>
  </si>
  <si>
    <t>INCOME TAX DEFERRAL ADJUSTMENTS</t>
  </si>
  <si>
    <t>REVENUE ADJ PROPERTY INSUR-IND</t>
  </si>
  <si>
    <t>08REFP034M-RENEWABLE QUAL CUST &gt; 5000 KW</t>
  </si>
  <si>
    <t>08MONL0015-MTR OUTDONIGHT</t>
  </si>
  <si>
    <t>08NMT23135 - UT NET MTR, GEN, &lt; 25 KW</t>
  </si>
  <si>
    <t>08LPAY0300-COM-LATEFEE</t>
  </si>
  <si>
    <t>BLUE SKY REVENUE-COMMERCIAL</t>
  </si>
  <si>
    <t xml:space="preserve">08TEMP0014-TEMP SRVC CONN               </t>
  </si>
  <si>
    <t>Rent Rev-Subleases-Financing</t>
  </si>
  <si>
    <t>08TOSS0015-TRAF &amp;amp; OTHER S</t>
  </si>
  <si>
    <t>SVC PRVD OTHERS-REV</t>
  </si>
  <si>
    <t>08CGENFEER-RES CSTMR GENERATION APP FEE</t>
  </si>
  <si>
    <t xml:space="preserve">08OALT007R-SECURITY AR LG               </t>
  </si>
  <si>
    <t xml:space="preserve">08FCBUYOUT-FAC CHG BUYOUT               </t>
  </si>
  <si>
    <t>08RESD002E-RES ELCTRC VEHICLE TOU PILOT</t>
  </si>
  <si>
    <t xml:space="preserve">08CFR00058-MTH EQUIP LEAS               </t>
  </si>
  <si>
    <t xml:space="preserve">08RCHK0300-UT RET CHK CHR               </t>
  </si>
  <si>
    <t xml:space="preserve">FLYASH SALES                     </t>
  </si>
  <si>
    <t xml:space="preserve">08LNX00017-ADV/REF&amp;80%ANN               </t>
  </si>
  <si>
    <t xml:space="preserve">UNBILLED REVENUE                        </t>
  </si>
  <si>
    <t>08SSLR0023-SMALL GEN SVC SUBSCR SOLAR</t>
  </si>
  <si>
    <t>08SLCU012P-STR LGT CUST-O</t>
  </si>
  <si>
    <t xml:space="preserve">08RESD0002-RES SRVC-OPTIO               </t>
  </si>
  <si>
    <t xml:space="preserve">08GNSV006B-GEN SRVC-DEM&amp;                </t>
  </si>
  <si>
    <t>08LNX00311 - LINE EXT 80% GUARANTEE</t>
  </si>
  <si>
    <t>08LPAY0300-IND-LATEFEE</t>
  </si>
  <si>
    <t>08LNX00300 - LINE EXT 80% PLUS MONTHLY</t>
  </si>
  <si>
    <t>Other</t>
  </si>
  <si>
    <t>08NMT8135M - NET METERING GEN SVC MANUAL</t>
  </si>
  <si>
    <t>RENT REV-TRANSMISS</t>
  </si>
  <si>
    <t>Joint Use Reim</t>
  </si>
  <si>
    <t>08CGN23136-UTAH NET METER SMALL GEN SVC</t>
  </si>
  <si>
    <t>3RD PARTY TRANS O&amp;M-REVENUE</t>
  </si>
  <si>
    <t xml:space="preserve">08GNSV023F-GEN SRVC FIXED               </t>
  </si>
  <si>
    <t>BLUE SKY REVENUE-INDUSTRIAL</t>
  </si>
  <si>
    <t>08TCVLNXGN-TCV LNX - 80% GAR - NON RES</t>
  </si>
  <si>
    <t>DSM REVENUE-IRRIGATION</t>
  </si>
  <si>
    <t>08RNM23135 - UT NET MTR, GEN SVC-RES</t>
  </si>
  <si>
    <t xml:space="preserve">08EFOP021M-ELEC FURNACE O               </t>
  </si>
  <si>
    <t xml:space="preserve">08CFR00051-MTH FAC SRVCHG               </t>
  </si>
  <si>
    <t>08NMT03135-LOW INCOME RES NET METERING</t>
  </si>
  <si>
    <t>08SLCU012F-STR LGT CUST-O</t>
  </si>
  <si>
    <t>08CONTSERV-3RD PARTY O/S BILL CONT SVCS</t>
  </si>
  <si>
    <t>08TOSS015F-TRAFFIC SIG NM</t>
  </si>
  <si>
    <t>08LPAY0300-Other-LATEFEE</t>
  </si>
  <si>
    <t>08LNX00310 - IRR, 80% ANNUAL MIN + 80% ?</t>
  </si>
  <si>
    <t xml:space="preserve">08LNX00004-ANNUAL 80%GUAR               </t>
  </si>
  <si>
    <t xml:space="preserve">08XTRN0011-SALE ORDERS (I               </t>
  </si>
  <si>
    <t xml:space="preserve">08CONN0300-RECONN&amp;DISCONN               </t>
  </si>
  <si>
    <t xml:space="preserve">RENT REV-NON-UTILI               </t>
  </si>
  <si>
    <t>08CGNSL136-UT RES TRANSITION GEN-SOLEIL</t>
  </si>
  <si>
    <t>08CGENR136-UT RES TRANSITION GENERATION</t>
  </si>
  <si>
    <t>08CGM23136-UTAH NET METER SM GEN SVC</t>
  </si>
  <si>
    <t xml:space="preserve">08POLE0075-STEEL POLES US               </t>
  </si>
  <si>
    <t>REVENUE ADJ PROPERTY INSUR-IRG</t>
  </si>
  <si>
    <t>DSM REVENUE-PSHL</t>
  </si>
  <si>
    <t>Joint Use Contr Reim</t>
  </si>
  <si>
    <t>08CGENFEEN-NRES CSTMR GENERATION APP FEE</t>
  </si>
  <si>
    <t xml:space="preserve">UNBILLED REV - IRRIGATION               </t>
  </si>
  <si>
    <t>08CGR03136-UTAH LOW INC RES TRANS GEN</t>
  </si>
  <si>
    <t xml:space="preserve">08LNX00158-ANNUALCOST MTH               </t>
  </si>
  <si>
    <t>08SSLR0003-RES LOW INC SUBSCR SOLAR</t>
  </si>
  <si>
    <t xml:space="preserve">08LNX00013-80% MNTHLY MIN               </t>
  </si>
  <si>
    <t>08LNX00312 UT IRG LINE EXT</t>
  </si>
  <si>
    <t>08TCVLNAGN-UTAH LNX ANNUAL GAR NON RES</t>
  </si>
  <si>
    <t xml:space="preserve">ELEC INC-OTHR               </t>
  </si>
  <si>
    <t>08VISIT300 - UT Visit, Service Call, RES</t>
  </si>
  <si>
    <t>08RCG23136-RES NET METER, SMALL GEN SVC</t>
  </si>
  <si>
    <t xml:space="preserve">RENT REV-GEN(COMM)               </t>
  </si>
  <si>
    <t xml:space="preserve">08CFR00053-MTHLY MAINTFEE               </t>
  </si>
  <si>
    <t>08TCVLXACN-GAR ADDED CAPACITY NON RES</t>
  </si>
  <si>
    <t>08CGR23136-RESIDENTIAL SMALL GEN SVC</t>
  </si>
  <si>
    <t>08ABTCLXGN-LINE EXT 80% CONTRACT MIN</t>
  </si>
  <si>
    <t>08APPFEE34-UT SCH 34 APPLCATION FEES</t>
  </si>
  <si>
    <t>08MHTP0023-MOBILE HOME &amp; TRAILER</t>
  </si>
  <si>
    <t>UNBILLED REV - UNCOLLECTIBLE</t>
  </si>
  <si>
    <t xml:space="preserve">08LNX00001-MTHLY 80% GUAR               </t>
  </si>
  <si>
    <t>08SSLRRG23-RES SMALL GEN SV SUBSCR SOLAR</t>
  </si>
  <si>
    <t>08RGNSV06B-UT SMALL GENERAL SVC-RES-TOU</t>
  </si>
  <si>
    <t xml:space="preserve">08CFR00064-ANN MISC CHARG               </t>
  </si>
  <si>
    <t>08CGR02136-UT RES TOU TRANSITION GEN</t>
  </si>
  <si>
    <t>08CGS23136-RES SMALL GEN SVC MANUAL</t>
  </si>
  <si>
    <t>08CGN10136-UT IRG AND SOIL DRAIN NET MTR</t>
  </si>
  <si>
    <t>08CFR00054-NRES EMERGENCY STNDBY SVC CHG</t>
  </si>
  <si>
    <t xml:space="preserve">RENT REVENUE-STEAM               </t>
  </si>
  <si>
    <t xml:space="preserve">08INVCHG0N-INVEST MNT CHG               </t>
  </si>
  <si>
    <t>08TCVLAACN-UTAH TCV LNX ANNUAL GAR</t>
  </si>
  <si>
    <t xml:space="preserve">08LNX00006-FIXD MTHLY MIN               </t>
  </si>
  <si>
    <t xml:space="preserve">08CFR00063-MTH MISC CHARG               </t>
  </si>
  <si>
    <t>Fish, Wildlife, Recr</t>
  </si>
  <si>
    <t>08SOLRXFEE-SUBSCRI SOLAR BLCK CANCEL FEE</t>
  </si>
  <si>
    <t xml:space="preserve">08LNX00108-ANN COST MTHLY               </t>
  </si>
  <si>
    <t>08ABL-NRES - APPLICANT BUILT LINE</t>
  </si>
  <si>
    <t xml:space="preserve">08NCON0300-UT FEE NRES RE               </t>
  </si>
  <si>
    <t xml:space="preserve">08TAMP0300-TAMPERING&amp;UNAU               </t>
  </si>
  <si>
    <t>08RTCVLNGA-TCV LNX GAR</t>
  </si>
  <si>
    <t>08NSMTR300-UT NON STANDARD METER ACCOM</t>
  </si>
  <si>
    <t>Uncollectible Revenue Joint Use</t>
  </si>
  <si>
    <t xml:space="preserve">08CFR00001-MTH FACILITY S               </t>
  </si>
  <si>
    <t xml:space="preserve">08GNSV023M-GNSV DIST VOLT               </t>
  </si>
  <si>
    <t xml:space="preserve">RENT REV-DISTRIBUT               </t>
  </si>
  <si>
    <t xml:space="preserve">08PTLD000N-POST TOP LIGHT               </t>
  </si>
  <si>
    <t xml:space="preserve">08CFR00052-ANN FAC SVCCHG               </t>
  </si>
  <si>
    <t xml:space="preserve">08LNX00005-MTHLY MIN GUAR               </t>
  </si>
  <si>
    <t>08CFR00055-NON RES INTERMINTENT SVC CHG</t>
  </si>
  <si>
    <t xml:space="preserve">08INVCHG0R-INVEST MNT CHG               </t>
  </si>
  <si>
    <t>08NETAGFEE-&gt; 6 NET METER AGGREGATION FEE</t>
  </si>
  <si>
    <t>Energy Finanswer new Com</t>
  </si>
  <si>
    <t xml:space="preserve">08POLE0075-POLES W/LIGHT                </t>
  </si>
  <si>
    <t xml:space="preserve">08PTLD000R-POST TOP LIGHT               </t>
  </si>
  <si>
    <t xml:space="preserve">08CFR00062-STREET LIGHTS                </t>
  </si>
  <si>
    <t>Revenue Sales Emissions Rights</t>
  </si>
  <si>
    <t xml:space="preserve">08CFR00012-STR LGTS (CONV               </t>
  </si>
  <si>
    <t>BLUE SKY REVENUE-IRRIGATION</t>
  </si>
  <si>
    <t xml:space="preserve">08CFR00056-MTH EQUIP RENT               </t>
  </si>
  <si>
    <t>Joint Use Sanctions/Fines Rent</t>
  </si>
  <si>
    <t>08CGR01137-UT RES CUST GENERATION 137</t>
  </si>
  <si>
    <t>08COOLKPRR - Utah Cool Keeper Program</t>
  </si>
  <si>
    <t xml:space="preserve">08BLSKY01R-BLUESKY ENERGY               </t>
  </si>
  <si>
    <t xml:space="preserve">08ZZMERGCR-MERGER CREDITS               </t>
  </si>
  <si>
    <t>Not Used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</si>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</sst>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#.0000\ &quot;¢ per kWh&quot;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4D515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0" xfId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43" fontId="2" fillId="0" borderId="0" xfId="1" applyFont="1" applyFill="1" applyBorder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64" fontId="2" fillId="0" borderId="0" xfId="1" applyNumberFormat="1" applyFont="1"/>
    <xf numFmtId="43" fontId="3" fillId="0" borderId="0" xfId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Fill="1" applyBorder="1" applyAlignment="1">
      <alignment horizontal="left" indent="1"/>
    </xf>
    <xf numFmtId="164" fontId="3" fillId="0" borderId="0" xfId="1" applyNumberFormat="1" applyFont="1" applyFill="1" applyBorder="1"/>
    <xf numFmtId="165" fontId="3" fillId="0" borderId="0" xfId="0" applyNumberFormat="1" applyFont="1"/>
    <xf numFmtId="43" fontId="3" fillId="0" borderId="1" xfId="1" applyFont="1" applyFill="1" applyBorder="1"/>
    <xf numFmtId="164" fontId="3" fillId="0" borderId="1" xfId="1" applyNumberFormat="1" applyFont="1" applyFill="1" applyBorder="1"/>
    <xf numFmtId="165" fontId="3" fillId="0" borderId="1" xfId="0" applyNumberFormat="1" applyFont="1" applyBorder="1"/>
    <xf numFmtId="166" fontId="3" fillId="0" borderId="0" xfId="1" applyNumberFormat="1" applyFont="1" applyFill="1" applyBorder="1"/>
    <xf numFmtId="0" fontId="3" fillId="0" borderId="0" xfId="0" applyFont="1" applyAlignment="1">
      <alignment horizontal="centerContinuous"/>
    </xf>
    <xf numFmtId="167" fontId="3" fillId="0" borderId="0" xfId="2" applyNumberFormat="1" applyFont="1" applyFill="1" applyBorder="1"/>
    <xf numFmtId="43" fontId="3" fillId="0" borderId="0" xfId="1" applyFont="1"/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3"/>
  <sheetViews>
    <sheetView tabSelected="1" view="pageBreakPreview" zoomScale="85" zoomScaleNormal="85" zoomScaleSheetLayoutView="85" workbookViewId="0"/>
  </sheetViews>
  <sheetFormatPr defaultRowHeight="15.75" x14ac:dyDescent="0.25"/>
  <cols>
    <col min="1" max="1" width="1.7109375" style="12" customWidth="1"/>
    <col min="2" max="2" width="61.140625" style="22" bestFit="1" customWidth="1"/>
    <col min="3" max="3" width="20.7109375" style="22" bestFit="1" customWidth="1"/>
    <col min="4" max="4" width="16.7109375" style="12" customWidth="1"/>
    <col min="5" max="5" width="18.140625" style="12" bestFit="1" customWidth="1"/>
    <col min="6" max="6" width="10.5703125" style="12" bestFit="1" customWidth="1"/>
    <col min="7" max="7" width="1.7109375" style="12" customWidth="1"/>
    <col min="8" max="16384" width="9.140625" style="12"/>
  </cols>
  <sheetData>
    <row r="1" spans="2:6" s="3" customFormat="1" x14ac:dyDescent="0.25">
      <c r="B1" s="1" t="s">
        <v>0</v>
      </c>
      <c r="C1" s="1"/>
      <c r="D1" s="2"/>
      <c r="E1" s="2"/>
      <c r="F1" s="2"/>
    </row>
    <row r="2" spans="2:6" s="3" customFormat="1" x14ac:dyDescent="0.25">
      <c r="B2" s="1" t="s">
        <v>1</v>
      </c>
      <c r="C2" s="1"/>
      <c r="D2" s="2"/>
      <c r="E2" s="2"/>
      <c r="F2" s="2"/>
    </row>
    <row r="3" spans="2:6" s="3" customFormat="1" x14ac:dyDescent="0.25">
      <c r="B3" s="1" t="s">
        <v>2</v>
      </c>
      <c r="C3" s="1"/>
      <c r="D3" s="2"/>
      <c r="E3" s="2"/>
      <c r="F3" s="2"/>
    </row>
    <row r="4" spans="2:6" s="3" customFormat="1" x14ac:dyDescent="0.25">
      <c r="B4" s="1" t="s">
        <v>3</v>
      </c>
      <c r="C4" s="1"/>
      <c r="D4" s="2"/>
      <c r="E4" s="2"/>
      <c r="F4" s="2"/>
    </row>
    <row r="5" spans="2:6" s="3" customFormat="1" x14ac:dyDescent="0.25">
      <c r="B5" s="1" t="s">
        <v>4</v>
      </c>
      <c r="C5" s="1"/>
      <c r="D5" s="2"/>
      <c r="E5" s="2"/>
      <c r="F5" s="2"/>
    </row>
    <row r="6" spans="2:6" s="3" customFormat="1" x14ac:dyDescent="0.25">
      <c r="B6" s="4"/>
      <c r="C6" s="4"/>
    </row>
    <row r="7" spans="2:6" s="8" customFormat="1" x14ac:dyDescent="0.25">
      <c r="B7" s="5" t="s">
        <v>5</v>
      </c>
      <c r="C7" s="6" t="s">
        <v>6</v>
      </c>
      <c r="D7" s="7" t="s">
        <v>7</v>
      </c>
      <c r="E7" s="7" t="s">
        <v>8</v>
      </c>
      <c r="F7" s="7" t="s">
        <v>9</v>
      </c>
    </row>
    <row r="8" spans="2:6" x14ac:dyDescent="0.25">
      <c r="B8" s="9"/>
      <c r="C8" s="9"/>
      <c r="D8" s="10"/>
      <c r="E8" s="10"/>
      <c r="F8" s="11"/>
    </row>
    <row r="9" spans="2:6" x14ac:dyDescent="0.25">
      <c r="B9" s="13" t="s">
        <v>10</v>
      </c>
      <c r="C9" s="9" t="s">
        <v>11</v>
      </c>
      <c r="D9" s="14">
        <v>445174072.83000004</v>
      </c>
      <c r="E9" s="14">
        <v>5403315752</v>
      </c>
      <c r="F9" s="15"/>
    </row>
    <row r="10" spans="2:6" x14ac:dyDescent="0.25">
      <c r="B10" s="13" t="s">
        <v>12</v>
      </c>
      <c r="C10" s="9" t="s">
        <v>11</v>
      </c>
      <c r="D10" s="14">
        <v>10737823.779999999</v>
      </c>
      <c r="E10" s="14">
        <v>143925373</v>
      </c>
      <c r="F10" s="15"/>
    </row>
    <row r="11" spans="2:6" x14ac:dyDescent="0.25">
      <c r="B11" s="13" t="s">
        <v>13</v>
      </c>
      <c r="C11" s="9" t="s">
        <v>11</v>
      </c>
      <c r="D11" s="14">
        <v>9650464.5199999996</v>
      </c>
      <c r="E11" s="14">
        <v>114637014</v>
      </c>
      <c r="F11" s="15"/>
    </row>
    <row r="12" spans="2:6" x14ac:dyDescent="0.25">
      <c r="B12" s="13" t="s">
        <v>14</v>
      </c>
      <c r="C12" s="9" t="s">
        <v>11</v>
      </c>
      <c r="D12" s="14">
        <v>3070446.8000000003</v>
      </c>
      <c r="E12" s="14">
        <v>38723681</v>
      </c>
      <c r="F12" s="15"/>
    </row>
    <row r="13" spans="2:6" x14ac:dyDescent="0.25">
      <c r="B13" s="13" t="s">
        <v>15</v>
      </c>
      <c r="C13" s="9" t="s">
        <v>11</v>
      </c>
      <c r="D13" s="14">
        <v>1950710.9300000002</v>
      </c>
      <c r="E13" s="14">
        <v>21297454</v>
      </c>
      <c r="F13" s="15"/>
    </row>
    <row r="14" spans="2:6" x14ac:dyDescent="0.25">
      <c r="B14" s="13" t="s">
        <v>16</v>
      </c>
      <c r="C14" s="9" t="s">
        <v>11</v>
      </c>
      <c r="D14" s="14">
        <v>896569.94</v>
      </c>
      <c r="E14" s="14">
        <v>11847435</v>
      </c>
      <c r="F14" s="15"/>
    </row>
    <row r="15" spans="2:6" x14ac:dyDescent="0.25">
      <c r="B15" s="13" t="s">
        <v>17</v>
      </c>
      <c r="C15" s="9" t="s">
        <v>11</v>
      </c>
      <c r="D15" s="14">
        <v>455854.60000000003</v>
      </c>
      <c r="E15" s="14">
        <v>4836900</v>
      </c>
      <c r="F15" s="15"/>
    </row>
    <row r="16" spans="2:6" x14ac:dyDescent="0.25">
      <c r="B16" s="13" t="s">
        <v>18</v>
      </c>
      <c r="C16" s="9" t="s">
        <v>11</v>
      </c>
      <c r="D16" s="14">
        <v>290346.88</v>
      </c>
      <c r="E16" s="14">
        <v>3539023</v>
      </c>
      <c r="F16" s="15"/>
    </row>
    <row r="17" spans="2:6" x14ac:dyDescent="0.25">
      <c r="B17" s="13" t="s">
        <v>19</v>
      </c>
      <c r="C17" s="9" t="s">
        <v>11</v>
      </c>
      <c r="D17" s="14">
        <v>211156.78</v>
      </c>
      <c r="E17" s="14">
        <v>1874113</v>
      </c>
      <c r="F17" s="15"/>
    </row>
    <row r="18" spans="2:6" x14ac:dyDescent="0.25">
      <c r="B18" s="13" t="s">
        <v>20</v>
      </c>
      <c r="C18" s="9" t="s">
        <v>11</v>
      </c>
      <c r="D18" s="14">
        <v>12475.77</v>
      </c>
      <c r="E18" s="14">
        <v>111370</v>
      </c>
      <c r="F18" s="15"/>
    </row>
    <row r="19" spans="2:6" x14ac:dyDescent="0.25">
      <c r="B19" s="13" t="s">
        <v>21</v>
      </c>
      <c r="C19" s="16" t="s">
        <v>11</v>
      </c>
      <c r="D19" s="17">
        <v>502.76</v>
      </c>
      <c r="E19" s="17">
        <v>4936</v>
      </c>
      <c r="F19" s="18"/>
    </row>
    <row r="20" spans="2:6" x14ac:dyDescent="0.25">
      <c r="B20" s="9"/>
      <c r="C20" s="9" t="s">
        <v>22</v>
      </c>
      <c r="D20" s="14">
        <f>SUM(D9:D19)</f>
        <v>472450425.58999997</v>
      </c>
      <c r="E20" s="14">
        <f>SUM(E9:E19)</f>
        <v>5744113051</v>
      </c>
      <c r="F20" s="19">
        <f>ROUND(D20/E20*100,6)</f>
        <v>8.2249499999999998</v>
      </c>
    </row>
    <row r="21" spans="2:6" x14ac:dyDescent="0.25">
      <c r="B21" s="9"/>
      <c r="C21" s="9"/>
      <c r="D21" s="14"/>
      <c r="E21" s="14"/>
      <c r="F21" s="19"/>
    </row>
    <row r="22" spans="2:6" x14ac:dyDescent="0.25">
      <c r="B22" s="13" t="s">
        <v>23</v>
      </c>
      <c r="C22" s="9" t="s">
        <v>24</v>
      </c>
      <c r="D22" s="14">
        <v>32397385.299999997</v>
      </c>
      <c r="E22" s="14">
        <v>285283667</v>
      </c>
      <c r="F22" s="15"/>
    </row>
    <row r="23" spans="2:6" x14ac:dyDescent="0.25">
      <c r="B23" s="13" t="s">
        <v>25</v>
      </c>
      <c r="C23" s="9" t="s">
        <v>24</v>
      </c>
      <c r="D23" s="14">
        <v>5083546.92</v>
      </c>
      <c r="E23" s="14">
        <v>58747269</v>
      </c>
      <c r="F23" s="15"/>
    </row>
    <row r="24" spans="2:6" x14ac:dyDescent="0.25">
      <c r="B24" s="13" t="s">
        <v>26</v>
      </c>
      <c r="C24" s="9" t="s">
        <v>24</v>
      </c>
      <c r="D24" s="14">
        <v>1835781.44</v>
      </c>
      <c r="E24" s="14">
        <v>13631645</v>
      </c>
      <c r="F24" s="15"/>
    </row>
    <row r="25" spans="2:6" x14ac:dyDescent="0.25">
      <c r="B25" s="13" t="s">
        <v>27</v>
      </c>
      <c r="C25" s="9" t="s">
        <v>24</v>
      </c>
      <c r="D25" s="14">
        <v>746201.59</v>
      </c>
      <c r="E25" s="14">
        <v>8815216</v>
      </c>
      <c r="F25" s="15"/>
    </row>
    <row r="26" spans="2:6" x14ac:dyDescent="0.25">
      <c r="B26" s="13" t="s">
        <v>28</v>
      </c>
      <c r="C26" s="9" t="s">
        <v>24</v>
      </c>
      <c r="D26" s="14">
        <v>328954.2</v>
      </c>
      <c r="E26" s="14">
        <v>3964196</v>
      </c>
      <c r="F26" s="15"/>
    </row>
    <row r="27" spans="2:6" x14ac:dyDescent="0.25">
      <c r="B27" s="13" t="s">
        <v>29</v>
      </c>
      <c r="C27" s="9" t="s">
        <v>24</v>
      </c>
      <c r="D27" s="14">
        <v>82079</v>
      </c>
      <c r="E27" s="14">
        <v>786446</v>
      </c>
      <c r="F27" s="15"/>
    </row>
    <row r="28" spans="2:6" x14ac:dyDescent="0.25">
      <c r="B28" s="13" t="s">
        <v>30</v>
      </c>
      <c r="C28" s="16" t="s">
        <v>24</v>
      </c>
      <c r="D28" s="17">
        <v>9303.86</v>
      </c>
      <c r="E28" s="17">
        <v>18423</v>
      </c>
      <c r="F28" s="18"/>
    </row>
    <row r="29" spans="2:6" x14ac:dyDescent="0.25">
      <c r="B29" s="9"/>
      <c r="C29" s="9" t="s">
        <v>31</v>
      </c>
      <c r="D29" s="14">
        <f>SUM(D22:D28)</f>
        <v>40483252.310000002</v>
      </c>
      <c r="E29" s="14">
        <f>SUM(E22:E28)</f>
        <v>371246862</v>
      </c>
      <c r="F29" s="19">
        <f>ROUND(D29/E29*100,6)</f>
        <v>10.904672</v>
      </c>
    </row>
    <row r="30" spans="2:6" x14ac:dyDescent="0.25">
      <c r="B30" s="9"/>
      <c r="C30" s="9"/>
      <c r="D30" s="14"/>
      <c r="E30" s="14"/>
      <c r="F30" s="19"/>
    </row>
    <row r="31" spans="2:6" x14ac:dyDescent="0.25">
      <c r="B31" s="13" t="s">
        <v>32</v>
      </c>
      <c r="C31" s="9" t="s">
        <v>33</v>
      </c>
      <c r="D31" s="14">
        <v>126764541.96000001</v>
      </c>
      <c r="E31" s="14">
        <v>1740043254</v>
      </c>
      <c r="F31" s="15"/>
    </row>
    <row r="32" spans="2:6" x14ac:dyDescent="0.25">
      <c r="B32" s="13" t="s">
        <v>34</v>
      </c>
      <c r="C32" s="9" t="s">
        <v>33</v>
      </c>
      <c r="D32" s="14">
        <v>4037230.2</v>
      </c>
      <c r="E32" s="14">
        <v>53547732</v>
      </c>
      <c r="F32" s="15"/>
    </row>
    <row r="33" spans="2:14" x14ac:dyDescent="0.25">
      <c r="B33" s="13" t="s">
        <v>35</v>
      </c>
      <c r="C33" s="9" t="s">
        <v>33</v>
      </c>
      <c r="D33" s="14">
        <v>2789555.91</v>
      </c>
      <c r="E33" s="14">
        <v>35993750</v>
      </c>
      <c r="F33" s="15"/>
      <c r="J33" s="20"/>
      <c r="K33" s="20"/>
      <c r="L33" s="20"/>
      <c r="M33" s="20"/>
      <c r="N33" s="20"/>
    </row>
    <row r="34" spans="2:14" x14ac:dyDescent="0.25">
      <c r="B34" s="13" t="s">
        <v>36</v>
      </c>
      <c r="C34" s="9" t="s">
        <v>33</v>
      </c>
      <c r="D34" s="14">
        <v>221197.85</v>
      </c>
      <c r="E34" s="14">
        <v>2856619</v>
      </c>
      <c r="F34" s="15"/>
    </row>
    <row r="35" spans="2:14" x14ac:dyDescent="0.25">
      <c r="B35" s="13" t="s">
        <v>37</v>
      </c>
      <c r="C35" s="16" t="s">
        <v>33</v>
      </c>
      <c r="D35" s="17">
        <v>62260.61</v>
      </c>
      <c r="E35" s="17">
        <v>904480</v>
      </c>
      <c r="F35" s="18"/>
    </row>
    <row r="36" spans="2:14" x14ac:dyDescent="0.25">
      <c r="B36" s="9"/>
      <c r="C36" s="9" t="s">
        <v>38</v>
      </c>
      <c r="D36" s="14">
        <f>SUM(D31:D35)</f>
        <v>133874786.53</v>
      </c>
      <c r="E36" s="14">
        <f>SUM(E31:E35)</f>
        <v>1833345835</v>
      </c>
      <c r="F36" s="19">
        <f>ROUND(D36/E36*100,6)</f>
        <v>7.3022109999999998</v>
      </c>
    </row>
    <row r="37" spans="2:14" x14ac:dyDescent="0.25">
      <c r="B37" s="9"/>
      <c r="C37" s="9"/>
      <c r="D37" s="14"/>
      <c r="E37" s="14"/>
      <c r="F37" s="19"/>
    </row>
    <row r="38" spans="2:14" x14ac:dyDescent="0.25">
      <c r="B38" s="13" t="s">
        <v>39</v>
      </c>
      <c r="C38" s="9" t="s">
        <v>40</v>
      </c>
      <c r="D38" s="14">
        <v>16653570.300000001</v>
      </c>
      <c r="E38" s="14">
        <v>229408443</v>
      </c>
      <c r="F38" s="15"/>
    </row>
    <row r="39" spans="2:14" x14ac:dyDescent="0.25">
      <c r="B39" s="13" t="s">
        <v>41</v>
      </c>
      <c r="C39" s="9" t="s">
        <v>40</v>
      </c>
      <c r="D39" s="14">
        <v>2873884.59</v>
      </c>
      <c r="E39" s="14">
        <v>42249140</v>
      </c>
      <c r="F39" s="15"/>
    </row>
    <row r="40" spans="2:14" x14ac:dyDescent="0.25">
      <c r="B40" s="13" t="s">
        <v>42</v>
      </c>
      <c r="C40" s="9" t="s">
        <v>40</v>
      </c>
      <c r="D40" s="14">
        <v>695070.15</v>
      </c>
      <c r="E40" s="14">
        <v>8786331</v>
      </c>
      <c r="F40" s="15"/>
    </row>
    <row r="41" spans="2:14" x14ac:dyDescent="0.25">
      <c r="B41" s="13" t="s">
        <v>43</v>
      </c>
      <c r="C41" s="16" t="s">
        <v>40</v>
      </c>
      <c r="D41" s="17">
        <v>27647.72</v>
      </c>
      <c r="E41" s="17">
        <v>299505</v>
      </c>
      <c r="F41" s="18"/>
    </row>
    <row r="42" spans="2:14" x14ac:dyDescent="0.25">
      <c r="B42" s="9"/>
      <c r="C42" s="9" t="s">
        <v>44</v>
      </c>
      <c r="D42" s="14">
        <f>SUM(D38:D41)</f>
        <v>20250172.759999998</v>
      </c>
      <c r="E42" s="14">
        <f>SUM(E38:E41)</f>
        <v>280743419</v>
      </c>
      <c r="F42" s="19">
        <f>ROUND(D42/E42*100,6)</f>
        <v>7.2130530000000004</v>
      </c>
    </row>
    <row r="43" spans="2:14" x14ac:dyDescent="0.25">
      <c r="B43" s="9"/>
      <c r="C43" s="9"/>
      <c r="D43" s="14"/>
      <c r="E43" s="14"/>
      <c r="F43" s="19"/>
    </row>
    <row r="44" spans="2:14" x14ac:dyDescent="0.25">
      <c r="B44" s="13" t="s">
        <v>45</v>
      </c>
      <c r="C44" s="9" t="s">
        <v>46</v>
      </c>
      <c r="D44" s="14">
        <v>754318360.75</v>
      </c>
      <c r="E44" s="14">
        <v>7005442333</v>
      </c>
      <c r="F44" s="19"/>
    </row>
    <row r="45" spans="2:14" x14ac:dyDescent="0.25">
      <c r="B45" s="13" t="s">
        <v>47</v>
      </c>
      <c r="C45" s="9" t="s">
        <v>46</v>
      </c>
      <c r="D45" s="14">
        <v>198813610.65000001</v>
      </c>
      <c r="E45" s="14">
        <v>3616277412</v>
      </c>
    </row>
    <row r="46" spans="2:14" x14ac:dyDescent="0.25">
      <c r="B46" s="13" t="s">
        <v>48</v>
      </c>
      <c r="C46" s="9" t="s">
        <v>46</v>
      </c>
      <c r="D46" s="14">
        <v>187489760.84</v>
      </c>
      <c r="E46" s="14">
        <v>0</v>
      </c>
    </row>
    <row r="47" spans="2:14" x14ac:dyDescent="0.25">
      <c r="B47" s="13" t="s">
        <v>49</v>
      </c>
      <c r="C47" s="9" t="s">
        <v>46</v>
      </c>
      <c r="D47" s="14">
        <v>124893189.16</v>
      </c>
      <c r="E47" s="14">
        <v>1280084473</v>
      </c>
    </row>
    <row r="48" spans="2:14" x14ac:dyDescent="0.25">
      <c r="B48" s="13" t="s">
        <v>50</v>
      </c>
      <c r="C48" s="9" t="s">
        <v>46</v>
      </c>
      <c r="D48" s="14">
        <v>56056769.520000003</v>
      </c>
      <c r="E48" s="14">
        <v>1375783770</v>
      </c>
    </row>
    <row r="49" spans="2:5" x14ac:dyDescent="0.25">
      <c r="B49" s="13" t="s">
        <v>51</v>
      </c>
      <c r="C49" s="9" t="s">
        <v>46</v>
      </c>
      <c r="D49" s="14">
        <v>45687241.719999999</v>
      </c>
      <c r="E49" s="14">
        <v>856215057</v>
      </c>
    </row>
    <row r="50" spans="2:5" x14ac:dyDescent="0.25">
      <c r="B50" s="13" t="s">
        <v>52</v>
      </c>
      <c r="C50" s="9" t="s">
        <v>46</v>
      </c>
      <c r="D50" s="14">
        <v>33706533.460000001</v>
      </c>
      <c r="E50" s="14">
        <v>653823000</v>
      </c>
    </row>
    <row r="51" spans="2:5" x14ac:dyDescent="0.25">
      <c r="B51" s="13" t="s">
        <v>53</v>
      </c>
      <c r="C51" s="9" t="s">
        <v>46</v>
      </c>
      <c r="D51" s="14">
        <v>31844950.710000001</v>
      </c>
      <c r="E51" s="14">
        <v>704448361</v>
      </c>
    </row>
    <row r="52" spans="2:5" x14ac:dyDescent="0.25">
      <c r="B52" s="13" t="s">
        <v>54</v>
      </c>
      <c r="C52" s="9" t="s">
        <v>46</v>
      </c>
      <c r="D52" s="14">
        <v>17435262.059999999</v>
      </c>
      <c r="E52" s="14">
        <v>164337466</v>
      </c>
    </row>
    <row r="53" spans="2:5" x14ac:dyDescent="0.25">
      <c r="B53" s="13" t="s">
        <v>55</v>
      </c>
      <c r="C53" s="9" t="s">
        <v>46</v>
      </c>
      <c r="D53" s="14">
        <v>15317351.060000001</v>
      </c>
      <c r="E53" s="14">
        <v>248709676</v>
      </c>
    </row>
    <row r="54" spans="2:5" x14ac:dyDescent="0.25">
      <c r="B54" s="13" t="s">
        <v>56</v>
      </c>
      <c r="C54" s="9" t="s">
        <v>46</v>
      </c>
      <c r="D54" s="14">
        <v>14878097.85</v>
      </c>
      <c r="E54" s="14">
        <v>127188244</v>
      </c>
    </row>
    <row r="55" spans="2:5" x14ac:dyDescent="0.25">
      <c r="B55" s="13" t="s">
        <v>57</v>
      </c>
      <c r="C55" s="9" t="s">
        <v>46</v>
      </c>
      <c r="D55" s="14">
        <v>12873864</v>
      </c>
      <c r="E55" s="14">
        <v>0</v>
      </c>
    </row>
    <row r="56" spans="2:5" x14ac:dyDescent="0.25">
      <c r="B56" s="13" t="s">
        <v>58</v>
      </c>
      <c r="C56" s="9" t="s">
        <v>46</v>
      </c>
      <c r="D56" s="14">
        <v>11791248.310000001</v>
      </c>
      <c r="E56" s="14">
        <v>169427939</v>
      </c>
    </row>
    <row r="57" spans="2:5" x14ac:dyDescent="0.25">
      <c r="B57" s="13" t="s">
        <v>59</v>
      </c>
      <c r="C57" s="9" t="s">
        <v>46</v>
      </c>
      <c r="D57" s="14">
        <v>11033191.050000001</v>
      </c>
      <c r="E57" s="14">
        <v>102730141</v>
      </c>
    </row>
    <row r="58" spans="2:5" x14ac:dyDescent="0.25">
      <c r="B58" s="13" t="s">
        <v>60</v>
      </c>
      <c r="C58" s="9" t="s">
        <v>46</v>
      </c>
      <c r="D58" s="14">
        <v>9410552.3300000001</v>
      </c>
      <c r="E58" s="14">
        <v>87304444</v>
      </c>
    </row>
    <row r="59" spans="2:5" x14ac:dyDescent="0.25">
      <c r="B59" s="13" t="s">
        <v>61</v>
      </c>
      <c r="C59" s="9" t="s">
        <v>46</v>
      </c>
      <c r="D59" s="14">
        <v>6821172.0800000001</v>
      </c>
      <c r="E59" s="14">
        <v>0</v>
      </c>
    </row>
    <row r="60" spans="2:5" x14ac:dyDescent="0.25">
      <c r="B60" s="13" t="s">
        <v>62</v>
      </c>
      <c r="C60" s="9" t="s">
        <v>46</v>
      </c>
      <c r="D60" s="14">
        <v>6031778.2699999996</v>
      </c>
      <c r="E60" s="14">
        <v>0</v>
      </c>
    </row>
    <row r="61" spans="2:5" x14ac:dyDescent="0.25">
      <c r="B61" s="13" t="s">
        <v>63</v>
      </c>
      <c r="C61" s="9" t="s">
        <v>46</v>
      </c>
      <c r="D61" s="14">
        <v>5483706.0800000001</v>
      </c>
      <c r="E61" s="14">
        <v>0</v>
      </c>
    </row>
    <row r="62" spans="2:5" x14ac:dyDescent="0.25">
      <c r="B62" s="13" t="s">
        <v>64</v>
      </c>
      <c r="C62" s="9" t="s">
        <v>46</v>
      </c>
      <c r="D62" s="14">
        <v>5345428.8899999997</v>
      </c>
      <c r="E62" s="14">
        <v>0</v>
      </c>
    </row>
    <row r="63" spans="2:5" x14ac:dyDescent="0.25">
      <c r="B63" s="13" t="s">
        <v>65</v>
      </c>
      <c r="C63" s="9" t="s">
        <v>46</v>
      </c>
      <c r="D63" s="14">
        <v>4488185.3900000006</v>
      </c>
      <c r="E63" s="14">
        <v>0</v>
      </c>
    </row>
    <row r="64" spans="2:5" x14ac:dyDescent="0.25">
      <c r="B64" s="13" t="s">
        <v>66</v>
      </c>
      <c r="C64" s="9" t="s">
        <v>46</v>
      </c>
      <c r="D64" s="14">
        <v>4069571.15</v>
      </c>
      <c r="E64" s="14">
        <v>13456287</v>
      </c>
    </row>
    <row r="65" spans="2:5" x14ac:dyDescent="0.25">
      <c r="B65" s="13" t="s">
        <v>67</v>
      </c>
      <c r="C65" s="9" t="s">
        <v>46</v>
      </c>
      <c r="D65" s="14">
        <v>3530997.97</v>
      </c>
      <c r="E65" s="14">
        <v>0</v>
      </c>
    </row>
    <row r="66" spans="2:5" x14ac:dyDescent="0.25">
      <c r="B66" s="13" t="s">
        <v>68</v>
      </c>
      <c r="C66" s="9" t="s">
        <v>46</v>
      </c>
      <c r="D66" s="14">
        <v>3339268.16</v>
      </c>
      <c r="E66" s="14">
        <v>29568981</v>
      </c>
    </row>
    <row r="67" spans="2:5" x14ac:dyDescent="0.25">
      <c r="B67" s="13" t="s">
        <v>69</v>
      </c>
      <c r="C67" s="9" t="s">
        <v>46</v>
      </c>
      <c r="D67" s="14">
        <v>3198099.99</v>
      </c>
      <c r="E67" s="14">
        <v>0</v>
      </c>
    </row>
    <row r="68" spans="2:5" x14ac:dyDescent="0.25">
      <c r="B68" s="13" t="s">
        <v>70</v>
      </c>
      <c r="C68" s="9" t="s">
        <v>46</v>
      </c>
      <c r="D68" s="14">
        <v>3066863.5</v>
      </c>
      <c r="E68" s="14">
        <v>0</v>
      </c>
    </row>
    <row r="69" spans="2:5" x14ac:dyDescent="0.25">
      <c r="B69" s="13" t="s">
        <v>71</v>
      </c>
      <c r="C69" s="9" t="s">
        <v>46</v>
      </c>
      <c r="D69" s="14">
        <v>3052208.9</v>
      </c>
      <c r="E69" s="14">
        <v>40041454</v>
      </c>
    </row>
    <row r="70" spans="2:5" x14ac:dyDescent="0.25">
      <c r="B70" s="13" t="s">
        <v>72</v>
      </c>
      <c r="C70" s="9" t="s">
        <v>46</v>
      </c>
      <c r="D70" s="14">
        <v>2794333.05</v>
      </c>
      <c r="E70" s="14">
        <v>0</v>
      </c>
    </row>
    <row r="71" spans="2:5" x14ac:dyDescent="0.25">
      <c r="B71" s="13" t="s">
        <v>73</v>
      </c>
      <c r="C71" s="9" t="s">
        <v>46</v>
      </c>
      <c r="D71" s="14">
        <v>2570099.2799999998</v>
      </c>
      <c r="E71" s="14">
        <v>40275350</v>
      </c>
    </row>
    <row r="72" spans="2:5" x14ac:dyDescent="0.25">
      <c r="B72" s="13" t="s">
        <v>74</v>
      </c>
      <c r="C72" s="9" t="s">
        <v>46</v>
      </c>
      <c r="D72" s="14">
        <v>2251111.1800000002</v>
      </c>
      <c r="E72" s="14">
        <v>0</v>
      </c>
    </row>
    <row r="73" spans="2:5" x14ac:dyDescent="0.25">
      <c r="B73" s="13" t="s">
        <v>75</v>
      </c>
      <c r="C73" s="9" t="s">
        <v>46</v>
      </c>
      <c r="D73" s="14">
        <v>2218099.91</v>
      </c>
      <c r="E73" s="14">
        <v>0</v>
      </c>
    </row>
    <row r="74" spans="2:5" x14ac:dyDescent="0.25">
      <c r="B74" s="13" t="s">
        <v>76</v>
      </c>
      <c r="C74" s="9" t="s">
        <v>46</v>
      </c>
      <c r="D74" s="14">
        <v>2155016.11</v>
      </c>
      <c r="E74" s="14">
        <v>0</v>
      </c>
    </row>
    <row r="75" spans="2:5" x14ac:dyDescent="0.25">
      <c r="B75" s="13" t="s">
        <v>77</v>
      </c>
      <c r="C75" s="9" t="s">
        <v>46</v>
      </c>
      <c r="D75" s="14">
        <v>2071669.38</v>
      </c>
      <c r="E75" s="14">
        <v>0</v>
      </c>
    </row>
    <row r="76" spans="2:5" x14ac:dyDescent="0.25">
      <c r="B76" s="13" t="s">
        <v>78</v>
      </c>
      <c r="C76" s="9" t="s">
        <v>46</v>
      </c>
      <c r="D76" s="14">
        <v>1958792.96</v>
      </c>
      <c r="E76" s="14">
        <v>0</v>
      </c>
    </row>
    <row r="77" spans="2:5" x14ac:dyDescent="0.25">
      <c r="B77" s="13" t="s">
        <v>79</v>
      </c>
      <c r="C77" s="9" t="s">
        <v>46</v>
      </c>
      <c r="D77" s="14">
        <v>1912840.2500000002</v>
      </c>
      <c r="E77" s="14">
        <v>8391004</v>
      </c>
    </row>
    <row r="78" spans="2:5" x14ac:dyDescent="0.25">
      <c r="B78" s="13" t="s">
        <v>80</v>
      </c>
      <c r="C78" s="9" t="s">
        <v>46</v>
      </c>
      <c r="D78" s="14">
        <v>1879310</v>
      </c>
      <c r="E78" s="14">
        <v>0</v>
      </c>
    </row>
    <row r="79" spans="2:5" x14ac:dyDescent="0.25">
      <c r="B79" s="13" t="s">
        <v>81</v>
      </c>
      <c r="C79" s="9" t="s">
        <v>46</v>
      </c>
      <c r="D79" s="14">
        <v>1649348.42</v>
      </c>
      <c r="E79" s="14">
        <v>0</v>
      </c>
    </row>
    <row r="80" spans="2:5" x14ac:dyDescent="0.25">
      <c r="B80" s="13" t="s">
        <v>82</v>
      </c>
      <c r="C80" s="9" t="s">
        <v>46</v>
      </c>
      <c r="D80" s="14">
        <v>1456659</v>
      </c>
      <c r="E80" s="14">
        <v>0</v>
      </c>
    </row>
    <row r="81" spans="2:5" x14ac:dyDescent="0.25">
      <c r="B81" s="13" t="s">
        <v>83</v>
      </c>
      <c r="C81" s="9" t="s">
        <v>46</v>
      </c>
      <c r="D81" s="14">
        <v>1362068.58</v>
      </c>
      <c r="E81" s="14">
        <v>0</v>
      </c>
    </row>
    <row r="82" spans="2:5" x14ac:dyDescent="0.25">
      <c r="B82" s="13" t="s">
        <v>84</v>
      </c>
      <c r="C82" s="9" t="s">
        <v>46</v>
      </c>
      <c r="D82" s="14">
        <v>1151221.68</v>
      </c>
      <c r="E82" s="14">
        <v>21100000</v>
      </c>
    </row>
    <row r="83" spans="2:5" x14ac:dyDescent="0.25">
      <c r="B83" s="13" t="s">
        <v>85</v>
      </c>
      <c r="C83" s="9" t="s">
        <v>46</v>
      </c>
      <c r="D83" s="14">
        <v>1039119.4</v>
      </c>
      <c r="E83" s="14">
        <v>14233171</v>
      </c>
    </row>
    <row r="84" spans="2:5" x14ac:dyDescent="0.25">
      <c r="B84" s="13" t="s">
        <v>86</v>
      </c>
      <c r="C84" s="9" t="s">
        <v>46</v>
      </c>
      <c r="D84" s="14">
        <v>979581.42</v>
      </c>
      <c r="E84" s="14">
        <v>9346196</v>
      </c>
    </row>
    <row r="85" spans="2:5" x14ac:dyDescent="0.25">
      <c r="B85" s="13" t="s">
        <v>87</v>
      </c>
      <c r="C85" s="9" t="s">
        <v>46</v>
      </c>
      <c r="D85" s="14">
        <v>879514.62</v>
      </c>
      <c r="E85" s="14">
        <v>0</v>
      </c>
    </row>
    <row r="86" spans="2:5" x14ac:dyDescent="0.25">
      <c r="B86" s="13" t="s">
        <v>88</v>
      </c>
      <c r="C86" s="9" t="s">
        <v>46</v>
      </c>
      <c r="D86" s="14">
        <v>753214.25</v>
      </c>
      <c r="E86" s="14">
        <v>0</v>
      </c>
    </row>
    <row r="87" spans="2:5" x14ac:dyDescent="0.25">
      <c r="B87" s="13" t="s">
        <v>89</v>
      </c>
      <c r="C87" s="9" t="s">
        <v>46</v>
      </c>
      <c r="D87" s="14">
        <v>751950</v>
      </c>
      <c r="E87" s="14">
        <v>0</v>
      </c>
    </row>
    <row r="88" spans="2:5" x14ac:dyDescent="0.25">
      <c r="B88" s="13" t="s">
        <v>90</v>
      </c>
      <c r="C88" s="9" t="s">
        <v>46</v>
      </c>
      <c r="D88" s="14">
        <v>714340.16</v>
      </c>
      <c r="E88" s="14">
        <v>0</v>
      </c>
    </row>
    <row r="89" spans="2:5" x14ac:dyDescent="0.25">
      <c r="B89" s="13" t="s">
        <v>91</v>
      </c>
      <c r="C89" s="9" t="s">
        <v>46</v>
      </c>
      <c r="D89" s="14">
        <v>693783.64999999991</v>
      </c>
      <c r="E89" s="14">
        <v>6499015</v>
      </c>
    </row>
    <row r="90" spans="2:5" x14ac:dyDescent="0.25">
      <c r="B90" s="13" t="s">
        <v>92</v>
      </c>
      <c r="C90" s="9" t="s">
        <v>46</v>
      </c>
      <c r="D90" s="14">
        <v>679998.82</v>
      </c>
      <c r="E90" s="14">
        <v>0</v>
      </c>
    </row>
    <row r="91" spans="2:5" x14ac:dyDescent="0.25">
      <c r="B91" s="13" t="s">
        <v>93</v>
      </c>
      <c r="C91" s="9" t="s">
        <v>46</v>
      </c>
      <c r="D91" s="14">
        <v>621158.34</v>
      </c>
      <c r="E91" s="14">
        <v>0</v>
      </c>
    </row>
    <row r="92" spans="2:5" x14ac:dyDescent="0.25">
      <c r="B92" s="13" t="s">
        <v>94</v>
      </c>
      <c r="C92" s="9" t="s">
        <v>46</v>
      </c>
      <c r="D92" s="14">
        <v>606537.4</v>
      </c>
      <c r="E92" s="14">
        <v>2175673</v>
      </c>
    </row>
    <row r="93" spans="2:5" x14ac:dyDescent="0.25">
      <c r="B93" s="13" t="s">
        <v>95</v>
      </c>
      <c r="C93" s="9" t="s">
        <v>46</v>
      </c>
      <c r="D93" s="14">
        <v>598217.06999999995</v>
      </c>
      <c r="E93" s="14">
        <v>0</v>
      </c>
    </row>
    <row r="94" spans="2:5" x14ac:dyDescent="0.25">
      <c r="B94" s="13" t="s">
        <v>96</v>
      </c>
      <c r="C94" s="9" t="s">
        <v>46</v>
      </c>
      <c r="D94" s="14">
        <v>535336.38</v>
      </c>
      <c r="E94" s="14">
        <v>6218019</v>
      </c>
    </row>
    <row r="95" spans="2:5" x14ac:dyDescent="0.25">
      <c r="B95" s="13" t="s">
        <v>97</v>
      </c>
      <c r="C95" s="9" t="s">
        <v>46</v>
      </c>
      <c r="D95" s="14">
        <v>534384.12</v>
      </c>
      <c r="E95" s="14">
        <v>0</v>
      </c>
    </row>
    <row r="96" spans="2:5" x14ac:dyDescent="0.25">
      <c r="B96" s="13" t="s">
        <v>98</v>
      </c>
      <c r="C96" s="9" t="s">
        <v>46</v>
      </c>
      <c r="D96" s="14">
        <v>483748</v>
      </c>
      <c r="E96" s="14">
        <v>0</v>
      </c>
    </row>
    <row r="97" spans="2:6" x14ac:dyDescent="0.25">
      <c r="B97" s="13" t="s">
        <v>99</v>
      </c>
      <c r="C97" s="9" t="s">
        <v>46</v>
      </c>
      <c r="D97" s="14">
        <v>464484.39</v>
      </c>
      <c r="E97" s="14">
        <v>0</v>
      </c>
    </row>
    <row r="98" spans="2:6" x14ac:dyDescent="0.25">
      <c r="B98" s="13" t="s">
        <v>100</v>
      </c>
      <c r="C98" s="9" t="s">
        <v>46</v>
      </c>
      <c r="D98" s="14">
        <v>457055.63</v>
      </c>
      <c r="E98" s="14">
        <v>0</v>
      </c>
    </row>
    <row r="99" spans="2:6" x14ac:dyDescent="0.25">
      <c r="B99" s="13" t="s">
        <v>101</v>
      </c>
      <c r="C99" s="9" t="s">
        <v>46</v>
      </c>
      <c r="D99" s="14">
        <v>-408000</v>
      </c>
      <c r="E99" s="14">
        <v>11759000</v>
      </c>
    </row>
    <row r="100" spans="2:6" x14ac:dyDescent="0.25">
      <c r="B100" s="13" t="s">
        <v>102</v>
      </c>
      <c r="C100" s="9" t="s">
        <v>46</v>
      </c>
      <c r="D100" s="14">
        <v>387670.5</v>
      </c>
      <c r="E100" s="14">
        <v>3459167</v>
      </c>
    </row>
    <row r="101" spans="2:6" x14ac:dyDescent="0.25">
      <c r="B101" s="13" t="s">
        <v>103</v>
      </c>
      <c r="C101" s="9" t="s">
        <v>46</v>
      </c>
      <c r="D101" s="14">
        <v>359597.69</v>
      </c>
      <c r="E101" s="14">
        <v>2915264</v>
      </c>
    </row>
    <row r="102" spans="2:6" x14ac:dyDescent="0.25">
      <c r="B102" s="13" t="s">
        <v>104</v>
      </c>
      <c r="C102" s="9" t="s">
        <v>46</v>
      </c>
      <c r="D102" s="14">
        <v>355806.12</v>
      </c>
      <c r="E102" s="14">
        <v>3346328</v>
      </c>
    </row>
    <row r="103" spans="2:6" x14ac:dyDescent="0.25">
      <c r="B103" s="13" t="s">
        <v>105</v>
      </c>
      <c r="C103" s="9" t="s">
        <v>46</v>
      </c>
      <c r="D103" s="14">
        <v>331027.8</v>
      </c>
      <c r="E103" s="14">
        <v>3354072</v>
      </c>
      <c r="F103" s="15"/>
    </row>
    <row r="104" spans="2:6" x14ac:dyDescent="0.25">
      <c r="B104" s="13" t="s">
        <v>106</v>
      </c>
      <c r="C104" s="9" t="s">
        <v>46</v>
      </c>
      <c r="D104" s="14">
        <v>324891.51</v>
      </c>
      <c r="E104" s="14">
        <v>0</v>
      </c>
    </row>
    <row r="105" spans="2:6" x14ac:dyDescent="0.25">
      <c r="B105" s="13" t="s">
        <v>107</v>
      </c>
      <c r="C105" s="9" t="s">
        <v>46</v>
      </c>
      <c r="D105" s="14">
        <v>319077.09999999998</v>
      </c>
      <c r="E105" s="14">
        <v>0</v>
      </c>
    </row>
    <row r="106" spans="2:6" x14ac:dyDescent="0.25">
      <c r="B106" s="13" t="s">
        <v>108</v>
      </c>
      <c r="C106" s="9" t="s">
        <v>46</v>
      </c>
      <c r="D106" s="14">
        <v>300492.36</v>
      </c>
      <c r="E106" s="14">
        <v>0</v>
      </c>
    </row>
    <row r="107" spans="2:6" x14ac:dyDescent="0.25">
      <c r="B107" s="13" t="s">
        <v>109</v>
      </c>
      <c r="C107" s="9" t="s">
        <v>46</v>
      </c>
      <c r="D107" s="14">
        <v>-287639.42000000004</v>
      </c>
      <c r="E107" s="14">
        <v>0</v>
      </c>
    </row>
    <row r="108" spans="2:6" x14ac:dyDescent="0.25">
      <c r="B108" s="13" t="s">
        <v>110</v>
      </c>
      <c r="C108" s="9" t="s">
        <v>46</v>
      </c>
      <c r="D108" s="14">
        <v>252569.08</v>
      </c>
      <c r="E108" s="14">
        <v>2390758</v>
      </c>
    </row>
    <row r="109" spans="2:6" x14ac:dyDescent="0.25">
      <c r="B109" s="13" t="s">
        <v>111</v>
      </c>
      <c r="C109" s="9" t="s">
        <v>46</v>
      </c>
      <c r="D109" s="14">
        <v>251312.91</v>
      </c>
      <c r="E109" s="14">
        <v>0</v>
      </c>
    </row>
    <row r="110" spans="2:6" x14ac:dyDescent="0.25">
      <c r="B110" s="13" t="s">
        <v>112</v>
      </c>
      <c r="C110" s="9" t="s">
        <v>46</v>
      </c>
      <c r="D110" s="14">
        <v>247970.72</v>
      </c>
      <c r="E110" s="14">
        <v>0</v>
      </c>
    </row>
    <row r="111" spans="2:6" x14ac:dyDescent="0.25">
      <c r="B111" s="13" t="s">
        <v>113</v>
      </c>
      <c r="C111" s="9" t="s">
        <v>46</v>
      </c>
      <c r="D111" s="14">
        <v>201991.76</v>
      </c>
      <c r="E111" s="14">
        <v>2022886</v>
      </c>
    </row>
    <row r="112" spans="2:6" x14ac:dyDescent="0.25">
      <c r="B112" s="13" t="s">
        <v>114</v>
      </c>
      <c r="C112" s="9" t="s">
        <v>46</v>
      </c>
      <c r="D112" s="14">
        <v>189254.78</v>
      </c>
      <c r="E112" s="14">
        <v>0</v>
      </c>
    </row>
    <row r="113" spans="2:5" x14ac:dyDescent="0.25">
      <c r="B113" s="13" t="s">
        <v>115</v>
      </c>
      <c r="C113" s="9" t="s">
        <v>46</v>
      </c>
      <c r="D113" s="14">
        <v>184491.06</v>
      </c>
      <c r="E113" s="14">
        <v>1305008</v>
      </c>
    </row>
    <row r="114" spans="2:5" x14ac:dyDescent="0.25">
      <c r="B114" s="13" t="s">
        <v>116</v>
      </c>
      <c r="C114" s="9" t="s">
        <v>46</v>
      </c>
      <c r="D114" s="14">
        <v>183828.18</v>
      </c>
      <c r="E114" s="14">
        <v>0</v>
      </c>
    </row>
    <row r="115" spans="2:5" x14ac:dyDescent="0.25">
      <c r="B115" s="13" t="s">
        <v>117</v>
      </c>
      <c r="C115" s="9" t="s">
        <v>46</v>
      </c>
      <c r="D115" s="14">
        <v>174306.51</v>
      </c>
      <c r="E115" s="14">
        <v>0</v>
      </c>
    </row>
    <row r="116" spans="2:5" x14ac:dyDescent="0.25">
      <c r="B116" s="13" t="s">
        <v>118</v>
      </c>
      <c r="C116" s="9" t="s">
        <v>46</v>
      </c>
      <c r="D116" s="14">
        <v>156406.71</v>
      </c>
      <c r="E116" s="14">
        <v>0</v>
      </c>
    </row>
    <row r="117" spans="2:5" x14ac:dyDescent="0.25">
      <c r="B117" s="13" t="s">
        <v>119</v>
      </c>
      <c r="C117" s="9" t="s">
        <v>46</v>
      </c>
      <c r="D117" s="14">
        <v>149017.65</v>
      </c>
      <c r="E117" s="14">
        <v>1047329</v>
      </c>
    </row>
    <row r="118" spans="2:5" x14ac:dyDescent="0.25">
      <c r="B118" s="13" t="s">
        <v>120</v>
      </c>
      <c r="C118" s="9" t="s">
        <v>46</v>
      </c>
      <c r="D118" s="14">
        <v>138070.64000000001</v>
      </c>
      <c r="E118" s="14">
        <v>869120</v>
      </c>
    </row>
    <row r="119" spans="2:5" x14ac:dyDescent="0.25">
      <c r="B119" s="13" t="s">
        <v>121</v>
      </c>
      <c r="C119" s="9" t="s">
        <v>46</v>
      </c>
      <c r="D119" s="14">
        <v>137030.38</v>
      </c>
      <c r="E119" s="14">
        <v>0</v>
      </c>
    </row>
    <row r="120" spans="2:5" x14ac:dyDescent="0.25">
      <c r="B120" s="13" t="s">
        <v>122</v>
      </c>
      <c r="C120" s="9" t="s">
        <v>46</v>
      </c>
      <c r="D120" s="14">
        <v>134043.51999999999</v>
      </c>
      <c r="E120" s="14">
        <v>1236979</v>
      </c>
    </row>
    <row r="121" spans="2:5" x14ac:dyDescent="0.25">
      <c r="B121" s="13" t="s">
        <v>123</v>
      </c>
      <c r="C121" s="9" t="s">
        <v>46</v>
      </c>
      <c r="D121" s="14">
        <v>123612.53</v>
      </c>
      <c r="E121" s="14">
        <v>922288</v>
      </c>
    </row>
    <row r="122" spans="2:5" x14ac:dyDescent="0.25">
      <c r="B122" s="13" t="s">
        <v>124</v>
      </c>
      <c r="C122" s="9" t="s">
        <v>46</v>
      </c>
      <c r="D122" s="14">
        <v>117000</v>
      </c>
      <c r="E122" s="14">
        <v>0</v>
      </c>
    </row>
    <row r="123" spans="2:5" x14ac:dyDescent="0.25">
      <c r="B123" s="13" t="s">
        <v>125</v>
      </c>
      <c r="C123" s="9" t="s">
        <v>46</v>
      </c>
      <c r="D123" s="14">
        <v>116642.15</v>
      </c>
      <c r="E123" s="14">
        <v>1322748</v>
      </c>
    </row>
    <row r="124" spans="2:5" x14ac:dyDescent="0.25">
      <c r="B124" s="13" t="s">
        <v>126</v>
      </c>
      <c r="C124" s="9" t="s">
        <v>46</v>
      </c>
      <c r="D124" s="14">
        <v>90938.07</v>
      </c>
      <c r="E124" s="14">
        <v>0</v>
      </c>
    </row>
    <row r="125" spans="2:5" x14ac:dyDescent="0.25">
      <c r="B125" s="13" t="s">
        <v>127</v>
      </c>
      <c r="C125" s="9" t="s">
        <v>46</v>
      </c>
      <c r="D125" s="14">
        <v>82879.77</v>
      </c>
      <c r="E125" s="14">
        <v>0</v>
      </c>
    </row>
    <row r="126" spans="2:5" x14ac:dyDescent="0.25">
      <c r="B126" s="13" t="s">
        <v>128</v>
      </c>
      <c r="C126" s="9" t="s">
        <v>46</v>
      </c>
      <c r="D126" s="14">
        <v>80169.100000000006</v>
      </c>
      <c r="E126" s="14">
        <v>0</v>
      </c>
    </row>
    <row r="127" spans="2:5" x14ac:dyDescent="0.25">
      <c r="B127" s="13" t="s">
        <v>129</v>
      </c>
      <c r="C127" s="9" t="s">
        <v>46</v>
      </c>
      <c r="D127" s="14">
        <v>78921.75</v>
      </c>
      <c r="E127" s="14">
        <v>0</v>
      </c>
    </row>
    <row r="128" spans="2:5" x14ac:dyDescent="0.25">
      <c r="B128" s="13" t="s">
        <v>130</v>
      </c>
      <c r="C128" s="9" t="s">
        <v>46</v>
      </c>
      <c r="D128" s="14">
        <v>78240</v>
      </c>
      <c r="E128" s="14">
        <v>0</v>
      </c>
    </row>
    <row r="129" spans="2:5" x14ac:dyDescent="0.25">
      <c r="B129" s="13" t="s">
        <v>131</v>
      </c>
      <c r="C129" s="9" t="s">
        <v>46</v>
      </c>
      <c r="D129" s="14">
        <v>61312.959999999999</v>
      </c>
      <c r="E129" s="14">
        <v>0</v>
      </c>
    </row>
    <row r="130" spans="2:5" x14ac:dyDescent="0.25">
      <c r="B130" s="13" t="s">
        <v>132</v>
      </c>
      <c r="C130" s="9" t="s">
        <v>46</v>
      </c>
      <c r="D130" s="14">
        <v>52958.28</v>
      </c>
      <c r="E130" s="14">
        <v>447547</v>
      </c>
    </row>
    <row r="131" spans="2:5" x14ac:dyDescent="0.25">
      <c r="B131" s="13" t="s">
        <v>133</v>
      </c>
      <c r="C131" s="9" t="s">
        <v>46</v>
      </c>
      <c r="D131" s="14">
        <v>52755.61</v>
      </c>
      <c r="E131" s="14">
        <v>465734</v>
      </c>
    </row>
    <row r="132" spans="2:5" x14ac:dyDescent="0.25">
      <c r="B132" s="13" t="s">
        <v>134</v>
      </c>
      <c r="C132" s="9" t="s">
        <v>46</v>
      </c>
      <c r="D132" s="14">
        <v>51000.12</v>
      </c>
      <c r="E132" s="14">
        <v>499076</v>
      </c>
    </row>
    <row r="133" spans="2:5" x14ac:dyDescent="0.25">
      <c r="B133" s="13" t="s">
        <v>135</v>
      </c>
      <c r="C133" s="9" t="s">
        <v>46</v>
      </c>
      <c r="D133" s="14">
        <v>50914.89</v>
      </c>
      <c r="E133" s="14">
        <v>0</v>
      </c>
    </row>
    <row r="134" spans="2:5" x14ac:dyDescent="0.25">
      <c r="B134" s="13" t="s">
        <v>136</v>
      </c>
      <c r="C134" s="9" t="s">
        <v>46</v>
      </c>
      <c r="D134" s="14">
        <v>46508.72</v>
      </c>
      <c r="E134" s="14">
        <v>0</v>
      </c>
    </row>
    <row r="135" spans="2:5" x14ac:dyDescent="0.25">
      <c r="B135" s="13" t="s">
        <v>137</v>
      </c>
      <c r="C135" s="9" t="s">
        <v>46</v>
      </c>
      <c r="D135" s="14">
        <v>46001.96</v>
      </c>
      <c r="E135" s="14">
        <v>0</v>
      </c>
    </row>
    <row r="136" spans="2:5" x14ac:dyDescent="0.25">
      <c r="B136" s="13" t="s">
        <v>138</v>
      </c>
      <c r="C136" s="9" t="s">
        <v>46</v>
      </c>
      <c r="D136" s="14">
        <v>43502.37</v>
      </c>
      <c r="E136" s="14">
        <v>0</v>
      </c>
    </row>
    <row r="137" spans="2:5" x14ac:dyDescent="0.25">
      <c r="B137" s="13" t="s">
        <v>139</v>
      </c>
      <c r="C137" s="9" t="s">
        <v>46</v>
      </c>
      <c r="D137" s="14">
        <v>37666.14</v>
      </c>
      <c r="E137" s="14">
        <v>0</v>
      </c>
    </row>
    <row r="138" spans="2:5" x14ac:dyDescent="0.25">
      <c r="B138" s="13" t="s">
        <v>140</v>
      </c>
      <c r="C138" s="9" t="s">
        <v>46</v>
      </c>
      <c r="D138" s="14">
        <v>-36000</v>
      </c>
      <c r="E138" s="14">
        <v>-558000</v>
      </c>
    </row>
    <row r="139" spans="2:5" x14ac:dyDescent="0.25">
      <c r="B139" s="13" t="s">
        <v>141</v>
      </c>
      <c r="C139" s="9" t="s">
        <v>46</v>
      </c>
      <c r="D139" s="14">
        <v>32716.47</v>
      </c>
      <c r="E139" s="14">
        <v>305448</v>
      </c>
    </row>
    <row r="140" spans="2:5" x14ac:dyDescent="0.25">
      <c r="B140" s="13" t="s">
        <v>142</v>
      </c>
      <c r="C140" s="9" t="s">
        <v>46</v>
      </c>
      <c r="D140" s="14">
        <v>29953.61</v>
      </c>
      <c r="E140" s="14">
        <v>0</v>
      </c>
    </row>
    <row r="141" spans="2:5" x14ac:dyDescent="0.25">
      <c r="B141" s="13" t="s">
        <v>143</v>
      </c>
      <c r="C141" s="9" t="s">
        <v>46</v>
      </c>
      <c r="D141" s="14">
        <v>27144.15</v>
      </c>
      <c r="E141" s="14">
        <v>237147</v>
      </c>
    </row>
    <row r="142" spans="2:5" x14ac:dyDescent="0.25">
      <c r="B142" s="13" t="s">
        <v>144</v>
      </c>
      <c r="C142" s="9" t="s">
        <v>46</v>
      </c>
      <c r="D142" s="14">
        <v>26857.64</v>
      </c>
      <c r="E142" s="14">
        <v>0</v>
      </c>
    </row>
    <row r="143" spans="2:5" x14ac:dyDescent="0.25">
      <c r="B143" s="13" t="s">
        <v>145</v>
      </c>
      <c r="C143" s="9" t="s">
        <v>46</v>
      </c>
      <c r="D143" s="14">
        <v>23336.04</v>
      </c>
      <c r="E143" s="14">
        <v>0</v>
      </c>
    </row>
    <row r="144" spans="2:5" x14ac:dyDescent="0.25">
      <c r="B144" s="13" t="s">
        <v>146</v>
      </c>
      <c r="C144" s="9" t="s">
        <v>46</v>
      </c>
      <c r="D144" s="14">
        <v>18383.7</v>
      </c>
      <c r="E144" s="14">
        <v>0</v>
      </c>
    </row>
    <row r="145" spans="2:6" x14ac:dyDescent="0.25">
      <c r="B145" s="13" t="s">
        <v>147</v>
      </c>
      <c r="C145" s="9" t="s">
        <v>46</v>
      </c>
      <c r="D145" s="14">
        <v>18203</v>
      </c>
      <c r="E145" s="14">
        <v>0</v>
      </c>
    </row>
    <row r="146" spans="2:6" x14ac:dyDescent="0.25">
      <c r="B146" s="13" t="s">
        <v>148</v>
      </c>
      <c r="C146" s="9" t="s">
        <v>46</v>
      </c>
      <c r="D146" s="14">
        <v>17310</v>
      </c>
      <c r="E146" s="14">
        <v>0</v>
      </c>
    </row>
    <row r="147" spans="2:6" x14ac:dyDescent="0.25">
      <c r="B147" s="13" t="s">
        <v>149</v>
      </c>
      <c r="C147" s="9" t="s">
        <v>46</v>
      </c>
      <c r="D147" s="14">
        <v>16449.310000000001</v>
      </c>
      <c r="E147" s="14">
        <v>132730</v>
      </c>
    </row>
    <row r="148" spans="2:6" x14ac:dyDescent="0.25">
      <c r="B148" s="13" t="s">
        <v>150</v>
      </c>
      <c r="C148" s="9" t="s">
        <v>46</v>
      </c>
      <c r="D148" s="14">
        <v>15820.03</v>
      </c>
      <c r="E148" s="14">
        <v>0</v>
      </c>
    </row>
    <row r="149" spans="2:6" x14ac:dyDescent="0.25">
      <c r="B149" s="13" t="s">
        <v>151</v>
      </c>
      <c r="C149" s="9" t="s">
        <v>46</v>
      </c>
      <c r="D149" s="14">
        <v>13317.27</v>
      </c>
      <c r="E149" s="14">
        <v>0</v>
      </c>
    </row>
    <row r="150" spans="2:6" x14ac:dyDescent="0.25">
      <c r="B150" s="13" t="s">
        <v>152</v>
      </c>
      <c r="C150" s="9" t="s">
        <v>46</v>
      </c>
      <c r="D150" s="14">
        <v>11127.37</v>
      </c>
      <c r="E150" s="14">
        <v>0</v>
      </c>
    </row>
    <row r="151" spans="2:6" x14ac:dyDescent="0.25">
      <c r="B151" s="13" t="s">
        <v>153</v>
      </c>
      <c r="C151" s="9" t="s">
        <v>46</v>
      </c>
      <c r="D151" s="14">
        <v>10642.33</v>
      </c>
      <c r="E151" s="14">
        <v>128865</v>
      </c>
    </row>
    <row r="152" spans="2:6" x14ac:dyDescent="0.25">
      <c r="B152" s="13" t="s">
        <v>154</v>
      </c>
      <c r="C152" s="9" t="s">
        <v>46</v>
      </c>
      <c r="D152" s="14">
        <v>10073.43</v>
      </c>
      <c r="E152" s="14">
        <v>0</v>
      </c>
    </row>
    <row r="153" spans="2:6" x14ac:dyDescent="0.25">
      <c r="B153" s="13" t="s">
        <v>155</v>
      </c>
      <c r="C153" s="9" t="s">
        <v>46</v>
      </c>
      <c r="D153" s="14">
        <v>10000</v>
      </c>
      <c r="E153" s="14">
        <v>0</v>
      </c>
    </row>
    <row r="154" spans="2:6" x14ac:dyDescent="0.25">
      <c r="B154" s="13" t="s">
        <v>156</v>
      </c>
      <c r="C154" s="9" t="s">
        <v>46</v>
      </c>
      <c r="D154" s="14">
        <v>9267.81</v>
      </c>
      <c r="E154" s="14">
        <v>120881</v>
      </c>
    </row>
    <row r="155" spans="2:6" x14ac:dyDescent="0.25">
      <c r="B155" s="13" t="s">
        <v>157</v>
      </c>
      <c r="C155" s="9" t="s">
        <v>46</v>
      </c>
      <c r="D155" s="14">
        <v>9000</v>
      </c>
      <c r="E155" s="14">
        <v>0</v>
      </c>
    </row>
    <row r="156" spans="2:6" x14ac:dyDescent="0.25">
      <c r="B156" s="13" t="s">
        <v>158</v>
      </c>
      <c r="C156" s="9" t="s">
        <v>46</v>
      </c>
      <c r="D156" s="14">
        <v>8857.56</v>
      </c>
      <c r="E156" s="14">
        <v>0</v>
      </c>
    </row>
    <row r="157" spans="2:6" x14ac:dyDescent="0.25">
      <c r="B157" s="13" t="s">
        <v>159</v>
      </c>
      <c r="C157" s="9" t="s">
        <v>46</v>
      </c>
      <c r="D157" s="14">
        <v>8358.5</v>
      </c>
      <c r="E157" s="14">
        <v>60945</v>
      </c>
    </row>
    <row r="158" spans="2:6" x14ac:dyDescent="0.25">
      <c r="B158" s="13" t="s">
        <v>160</v>
      </c>
      <c r="C158" s="9" t="s">
        <v>46</v>
      </c>
      <c r="D158" s="14">
        <v>8009.64</v>
      </c>
      <c r="E158" s="14">
        <v>30849</v>
      </c>
      <c r="F158" s="15"/>
    </row>
    <row r="159" spans="2:6" x14ac:dyDescent="0.25">
      <c r="B159" s="13" t="s">
        <v>161</v>
      </c>
      <c r="C159" s="9" t="s">
        <v>46</v>
      </c>
      <c r="D159" s="14">
        <v>6660</v>
      </c>
      <c r="E159" s="14">
        <v>0</v>
      </c>
    </row>
    <row r="160" spans="2:6" x14ac:dyDescent="0.25">
      <c r="B160" s="13" t="s">
        <v>162</v>
      </c>
      <c r="C160" s="9" t="s">
        <v>46</v>
      </c>
      <c r="D160" s="14">
        <v>6455.06</v>
      </c>
      <c r="E160" s="14">
        <v>62061</v>
      </c>
    </row>
    <row r="161" spans="2:5" x14ac:dyDescent="0.25">
      <c r="B161" s="13" t="s">
        <v>163</v>
      </c>
      <c r="C161" s="9" t="s">
        <v>46</v>
      </c>
      <c r="D161" s="14">
        <v>5987.84</v>
      </c>
      <c r="E161" s="14">
        <v>50082</v>
      </c>
    </row>
    <row r="162" spans="2:5" x14ac:dyDescent="0.25">
      <c r="B162" s="13" t="s">
        <v>164</v>
      </c>
      <c r="C162" s="9" t="s">
        <v>46</v>
      </c>
      <c r="D162" s="14">
        <v>5134.99</v>
      </c>
      <c r="E162" s="14">
        <v>69930</v>
      </c>
    </row>
    <row r="163" spans="2:5" x14ac:dyDescent="0.25">
      <c r="B163" s="13" t="s">
        <v>165</v>
      </c>
      <c r="C163" s="9" t="s">
        <v>46</v>
      </c>
      <c r="D163" s="14">
        <v>4975.68</v>
      </c>
      <c r="E163" s="14">
        <v>0</v>
      </c>
    </row>
    <row r="164" spans="2:5" x14ac:dyDescent="0.25">
      <c r="B164" s="13" t="s">
        <v>166</v>
      </c>
      <c r="C164" s="9" t="s">
        <v>46</v>
      </c>
      <c r="D164" s="14">
        <v>3700</v>
      </c>
      <c r="E164" s="14">
        <v>0</v>
      </c>
    </row>
    <row r="165" spans="2:5" x14ac:dyDescent="0.25">
      <c r="B165" s="13" t="s">
        <v>167</v>
      </c>
      <c r="C165" s="9" t="s">
        <v>46</v>
      </c>
      <c r="D165" s="14">
        <v>3508.66</v>
      </c>
      <c r="E165" s="14">
        <v>0</v>
      </c>
    </row>
    <row r="166" spans="2:5" x14ac:dyDescent="0.25">
      <c r="B166" s="13" t="s">
        <v>168</v>
      </c>
      <c r="C166" s="9" t="s">
        <v>46</v>
      </c>
      <c r="D166" s="14">
        <v>-3211.79</v>
      </c>
      <c r="E166" s="14">
        <v>0</v>
      </c>
    </row>
    <row r="167" spans="2:5" x14ac:dyDescent="0.25">
      <c r="B167" s="13" t="s">
        <v>169</v>
      </c>
      <c r="C167" s="9" t="s">
        <v>46</v>
      </c>
      <c r="D167" s="14">
        <v>2882.16</v>
      </c>
      <c r="E167" s="14">
        <v>0</v>
      </c>
    </row>
    <row r="168" spans="2:5" x14ac:dyDescent="0.25">
      <c r="B168" s="13" t="s">
        <v>170</v>
      </c>
      <c r="C168" s="9" t="s">
        <v>46</v>
      </c>
      <c r="D168" s="14">
        <v>2372.6999999999998</v>
      </c>
      <c r="E168" s="14">
        <v>0</v>
      </c>
    </row>
    <row r="169" spans="2:5" x14ac:dyDescent="0.25">
      <c r="B169" s="13" t="s">
        <v>171</v>
      </c>
      <c r="C169" s="9" t="s">
        <v>46</v>
      </c>
      <c r="D169" s="14">
        <v>1960</v>
      </c>
      <c r="E169" s="14">
        <v>0</v>
      </c>
    </row>
    <row r="170" spans="2:5" x14ac:dyDescent="0.25">
      <c r="B170" s="13" t="s">
        <v>172</v>
      </c>
      <c r="C170" s="9" t="s">
        <v>46</v>
      </c>
      <c r="D170" s="14">
        <v>1850</v>
      </c>
      <c r="E170" s="14">
        <v>0</v>
      </c>
    </row>
    <row r="171" spans="2:5" x14ac:dyDescent="0.25">
      <c r="B171" s="13" t="s">
        <v>173</v>
      </c>
      <c r="C171" s="9" t="s">
        <v>46</v>
      </c>
      <c r="D171" s="14">
        <v>1656.48</v>
      </c>
      <c r="E171" s="14">
        <v>0</v>
      </c>
    </row>
    <row r="172" spans="2:5" x14ac:dyDescent="0.25">
      <c r="B172" s="13" t="s">
        <v>174</v>
      </c>
      <c r="C172" s="9" t="s">
        <v>46</v>
      </c>
      <c r="D172" s="14">
        <v>1303.08</v>
      </c>
      <c r="E172" s="14">
        <v>0</v>
      </c>
    </row>
    <row r="173" spans="2:5" x14ac:dyDescent="0.25">
      <c r="B173" s="13" t="s">
        <v>175</v>
      </c>
      <c r="C173" s="9" t="s">
        <v>46</v>
      </c>
      <c r="D173" s="14">
        <v>1155</v>
      </c>
      <c r="E173" s="14">
        <v>0</v>
      </c>
    </row>
    <row r="174" spans="2:5" x14ac:dyDescent="0.25">
      <c r="B174" s="13" t="s">
        <v>176</v>
      </c>
      <c r="C174" s="9" t="s">
        <v>46</v>
      </c>
      <c r="D174" s="14">
        <v>975</v>
      </c>
      <c r="E174" s="14">
        <v>0</v>
      </c>
    </row>
    <row r="175" spans="2:5" x14ac:dyDescent="0.25">
      <c r="B175" s="13" t="s">
        <v>177</v>
      </c>
      <c r="C175" s="9" t="s">
        <v>46</v>
      </c>
      <c r="D175" s="14">
        <v>910.5</v>
      </c>
      <c r="E175" s="14">
        <v>0</v>
      </c>
    </row>
    <row r="176" spans="2:5" x14ac:dyDescent="0.25">
      <c r="B176" s="13" t="s">
        <v>178</v>
      </c>
      <c r="C176" s="9" t="s">
        <v>46</v>
      </c>
      <c r="D176" s="14">
        <v>849</v>
      </c>
      <c r="E176" s="14">
        <v>0</v>
      </c>
    </row>
    <row r="177" spans="2:5" x14ac:dyDescent="0.25">
      <c r="B177" s="13" t="s">
        <v>179</v>
      </c>
      <c r="C177" s="9" t="s">
        <v>46</v>
      </c>
      <c r="D177" s="14">
        <v>812.96</v>
      </c>
      <c r="E177" s="14">
        <v>0</v>
      </c>
    </row>
    <row r="178" spans="2:5" x14ac:dyDescent="0.25">
      <c r="B178" s="13" t="s">
        <v>180</v>
      </c>
      <c r="C178" s="9" t="s">
        <v>46</v>
      </c>
      <c r="D178" s="14">
        <v>734.76</v>
      </c>
      <c r="E178" s="14">
        <v>0</v>
      </c>
    </row>
    <row r="179" spans="2:5" x14ac:dyDescent="0.25">
      <c r="B179" s="13" t="s">
        <v>181</v>
      </c>
      <c r="C179" s="9" t="s">
        <v>46</v>
      </c>
      <c r="D179" s="14">
        <v>667.65</v>
      </c>
      <c r="E179" s="14">
        <v>10145</v>
      </c>
    </row>
    <row r="180" spans="2:5" x14ac:dyDescent="0.25">
      <c r="B180" s="13" t="s">
        <v>182</v>
      </c>
      <c r="C180" s="9" t="s">
        <v>46</v>
      </c>
      <c r="D180" s="14">
        <v>500</v>
      </c>
      <c r="E180" s="14">
        <v>0</v>
      </c>
    </row>
    <row r="181" spans="2:5" x14ac:dyDescent="0.25">
      <c r="B181" s="13" t="s">
        <v>183</v>
      </c>
      <c r="C181" s="9" t="s">
        <v>46</v>
      </c>
      <c r="D181" s="14">
        <v>452.1</v>
      </c>
      <c r="E181" s="14">
        <v>5997</v>
      </c>
    </row>
    <row r="182" spans="2:5" x14ac:dyDescent="0.25">
      <c r="B182" s="13" t="s">
        <v>184</v>
      </c>
      <c r="C182" s="9" t="s">
        <v>46</v>
      </c>
      <c r="D182" s="14">
        <v>425.6</v>
      </c>
      <c r="E182" s="14">
        <v>0</v>
      </c>
    </row>
    <row r="183" spans="2:5" x14ac:dyDescent="0.25">
      <c r="B183" s="13" t="s">
        <v>185</v>
      </c>
      <c r="C183" s="9" t="s">
        <v>46</v>
      </c>
      <c r="D183" s="14">
        <v>396.48</v>
      </c>
      <c r="E183" s="14">
        <v>0</v>
      </c>
    </row>
    <row r="184" spans="2:5" x14ac:dyDescent="0.25">
      <c r="B184" s="13" t="s">
        <v>186</v>
      </c>
      <c r="C184" s="9" t="s">
        <v>46</v>
      </c>
      <c r="D184" s="14">
        <v>305</v>
      </c>
      <c r="E184" s="14">
        <v>0</v>
      </c>
    </row>
    <row r="185" spans="2:5" x14ac:dyDescent="0.25">
      <c r="B185" s="13" t="s">
        <v>187</v>
      </c>
      <c r="C185" s="9" t="s">
        <v>46</v>
      </c>
      <c r="D185" s="14">
        <v>191.88</v>
      </c>
      <c r="E185" s="14">
        <v>0</v>
      </c>
    </row>
    <row r="186" spans="2:5" x14ac:dyDescent="0.25">
      <c r="B186" s="13" t="s">
        <v>188</v>
      </c>
      <c r="C186" s="9" t="s">
        <v>46</v>
      </c>
      <c r="D186" s="14">
        <v>175</v>
      </c>
      <c r="E186" s="14">
        <v>0</v>
      </c>
    </row>
    <row r="187" spans="2:5" x14ac:dyDescent="0.25">
      <c r="B187" s="13" t="s">
        <v>189</v>
      </c>
      <c r="C187" s="9" t="s">
        <v>46</v>
      </c>
      <c r="D187" s="14">
        <v>149.53</v>
      </c>
      <c r="E187" s="14">
        <v>0</v>
      </c>
    </row>
    <row r="188" spans="2:5" x14ac:dyDescent="0.25">
      <c r="B188" s="13" t="s">
        <v>190</v>
      </c>
      <c r="C188" s="9" t="s">
        <v>46</v>
      </c>
      <c r="D188" s="14">
        <v>148.05000000000001</v>
      </c>
      <c r="E188" s="14">
        <v>0</v>
      </c>
    </row>
    <row r="189" spans="2:5" x14ac:dyDescent="0.25">
      <c r="B189" s="13" t="s">
        <v>191</v>
      </c>
      <c r="C189" s="9" t="s">
        <v>46</v>
      </c>
      <c r="D189" s="14">
        <v>104.64</v>
      </c>
      <c r="E189" s="14">
        <v>1392</v>
      </c>
    </row>
    <row r="190" spans="2:5" x14ac:dyDescent="0.25">
      <c r="B190" s="13" t="s">
        <v>192</v>
      </c>
      <c r="C190" s="9" t="s">
        <v>46</v>
      </c>
      <c r="D190" s="14">
        <v>85.8</v>
      </c>
      <c r="E190" s="14">
        <v>0</v>
      </c>
    </row>
    <row r="191" spans="2:5" x14ac:dyDescent="0.25">
      <c r="B191" s="13" t="s">
        <v>193</v>
      </c>
      <c r="C191" s="9" t="s">
        <v>46</v>
      </c>
      <c r="D191" s="14">
        <v>61.54</v>
      </c>
      <c r="E191" s="14">
        <v>0</v>
      </c>
    </row>
    <row r="192" spans="2:5" x14ac:dyDescent="0.25">
      <c r="B192" s="13" t="s">
        <v>194</v>
      </c>
      <c r="C192" s="9" t="s">
        <v>46</v>
      </c>
      <c r="D192" s="14">
        <v>53.88</v>
      </c>
      <c r="E192" s="14">
        <v>0</v>
      </c>
    </row>
    <row r="193" spans="2:6" x14ac:dyDescent="0.25">
      <c r="B193" s="13" t="s">
        <v>195</v>
      </c>
      <c r="C193" s="9" t="s">
        <v>46</v>
      </c>
      <c r="D193" s="14">
        <v>35.53</v>
      </c>
      <c r="E193" s="14">
        <v>0</v>
      </c>
    </row>
    <row r="194" spans="2:6" x14ac:dyDescent="0.25">
      <c r="B194" s="13" t="s">
        <v>196</v>
      </c>
      <c r="C194" s="9" t="s">
        <v>46</v>
      </c>
      <c r="D194" s="14">
        <v>33.36</v>
      </c>
      <c r="E194" s="14">
        <v>0</v>
      </c>
    </row>
    <row r="195" spans="2:6" x14ac:dyDescent="0.25">
      <c r="B195" s="13" t="s">
        <v>197</v>
      </c>
      <c r="C195" s="9" t="s">
        <v>46</v>
      </c>
      <c r="D195" s="14">
        <v>32.17</v>
      </c>
      <c r="E195" s="14">
        <v>0</v>
      </c>
    </row>
    <row r="196" spans="2:6" x14ac:dyDescent="0.25">
      <c r="B196" s="13" t="s">
        <v>198</v>
      </c>
      <c r="C196" s="9" t="s">
        <v>46</v>
      </c>
      <c r="D196" s="14">
        <v>13.34</v>
      </c>
      <c r="E196" s="14">
        <v>133</v>
      </c>
    </row>
    <row r="197" spans="2:6" x14ac:dyDescent="0.25">
      <c r="B197" s="13" t="s">
        <v>199</v>
      </c>
      <c r="C197" s="9" t="s">
        <v>46</v>
      </c>
      <c r="D197" s="14">
        <v>-12.32</v>
      </c>
      <c r="E197" s="14">
        <v>0</v>
      </c>
    </row>
    <row r="198" spans="2:6" x14ac:dyDescent="0.25">
      <c r="B198" s="13" t="s">
        <v>200</v>
      </c>
      <c r="C198" s="9" t="s">
        <v>46</v>
      </c>
      <c r="D198" s="14">
        <v>-7.9</v>
      </c>
      <c r="E198" s="14">
        <v>0</v>
      </c>
    </row>
    <row r="199" spans="2:6" x14ac:dyDescent="0.25">
      <c r="B199" s="13" t="s">
        <v>201</v>
      </c>
      <c r="C199" s="16" t="s">
        <v>46</v>
      </c>
      <c r="D199" s="17">
        <v>4.42</v>
      </c>
      <c r="E199" s="17">
        <v>0</v>
      </c>
    </row>
    <row r="200" spans="2:6" x14ac:dyDescent="0.25">
      <c r="B200" s="9"/>
      <c r="C200" s="9" t="s">
        <v>202</v>
      </c>
      <c r="D200" s="14">
        <f>SUM(D44:D199)</f>
        <v>1615837814.9700005</v>
      </c>
      <c r="E200" s="14">
        <f>SUM(E44:E199)</f>
        <v>16621099375</v>
      </c>
      <c r="F200" s="21"/>
    </row>
    <row r="201" spans="2:6" x14ac:dyDescent="0.25">
      <c r="B201" s="9"/>
      <c r="C201" s="9"/>
      <c r="D201" s="14"/>
      <c r="E201" s="14"/>
      <c r="F201" s="21"/>
    </row>
    <row r="202" spans="2:6" x14ac:dyDescent="0.25">
      <c r="B202" s="9"/>
      <c r="C202" s="9"/>
      <c r="D202" s="14"/>
      <c r="E202" s="14"/>
      <c r="F202" s="21"/>
    </row>
    <row r="203" spans="2:6" x14ac:dyDescent="0.25">
      <c r="B203" s="9"/>
      <c r="C203" s="9" t="s">
        <v>203</v>
      </c>
      <c r="D203" s="14">
        <f>D36+D29+D20+D42+D200</f>
        <v>2282896452.1600003</v>
      </c>
      <c r="E203" s="14">
        <f>E36+E29+E20+E42+E200</f>
        <v>24850548542</v>
      </c>
      <c r="F203" s="21"/>
    </row>
  </sheetData>
  <printOptions horizontalCentered="1"/>
  <pageMargins left="0.25" right="0.25" top="0.75" bottom="0.75" header="0.3" footer="0.3"/>
  <pageSetup scale="79" fitToHeight="0" orientation="portrait" r:id="rId1"/>
  <headerFooter alignWithMargins="0">
    <oddFooter>&amp;C&amp;"Times New Roman,Regular"&amp;12Page &amp;P of &amp;N</oddFooter>
  </headerFooter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</vt:lpstr>
      <vt:lpstr>'EXHIBIT 1'!Print_Area</vt:lpstr>
      <vt:lpstr>'EXHIBIT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Fred Nass</cp:lastModifiedBy>
  <dcterms:created xsi:type="dcterms:W3CDTF">2021-04-21T15:25:16Z</dcterms:created>
  <dcterms:modified xsi:type="dcterms:W3CDTF">2021-05-18T21:24:21Z</dcterms:modified>
</cp:coreProperties>
</file>