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28\"/>
    </mc:Choice>
  </mc:AlternateContent>
  <xr:revisionPtr revIDLastSave="0" documentId="8_{3B22AC34-06C7-4A48-8323-06D6DAFB68C7}" xr6:coauthVersionLast="47" xr6:coauthVersionMax="47" xr10:uidLastSave="{00000000-0000-0000-0000-000000000000}"/>
  <bookViews>
    <workbookView xWindow="195" yWindow="0" windowWidth="24600" windowHeight="15480" xr2:uid="{00000000-000D-0000-FFFF-FFFF00000000}"/>
  </bookViews>
  <sheets>
    <sheet name="Base" sheetId="10" r:id="rId1"/>
    <sheet name="AC" sheetId="12" r:id="rId2"/>
    <sheet name="Displacement" sheetId="7" r:id="rId3"/>
  </sheets>
  <externalReferences>
    <externalReference r:id="rId4"/>
    <externalReference r:id="rId5"/>
    <externalReference r:id="rId6"/>
  </externalReferences>
  <definedNames>
    <definedName name="_xlnm.Print_Area" localSheetId="1">AC!$A$1:$AA$120</definedName>
    <definedName name="_xlnm.Print_Area" localSheetId="0">Base!$A$1:$AB$120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29" i="7" l="1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Z29" i="7"/>
  <c r="Y29" i="7"/>
  <c r="X29" i="7"/>
  <c r="W29" i="7"/>
  <c r="V29" i="7"/>
  <c r="U29" i="7"/>
  <c r="T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Z28" i="7"/>
  <c r="Y28" i="7"/>
  <c r="X28" i="7"/>
  <c r="W28" i="7"/>
  <c r="V28" i="7"/>
  <c r="U28" i="7"/>
  <c r="T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Z27" i="7"/>
  <c r="Y27" i="7"/>
  <c r="X27" i="7"/>
  <c r="W27" i="7"/>
  <c r="V27" i="7"/>
  <c r="U27" i="7"/>
  <c r="T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Z26" i="7"/>
  <c r="Y26" i="7"/>
  <c r="X26" i="7"/>
  <c r="W26" i="7"/>
  <c r="V26" i="7"/>
  <c r="U26" i="7"/>
  <c r="T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Z25" i="7"/>
  <c r="Y25" i="7"/>
  <c r="X25" i="7"/>
  <c r="W25" i="7"/>
  <c r="V25" i="7"/>
  <c r="U25" i="7"/>
  <c r="T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Z24" i="7"/>
  <c r="Y24" i="7"/>
  <c r="X24" i="7"/>
  <c r="W24" i="7"/>
  <c r="V24" i="7"/>
  <c r="U24" i="7"/>
  <c r="T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Z23" i="7"/>
  <c r="Y23" i="7"/>
  <c r="X23" i="7"/>
  <c r="W23" i="7"/>
  <c r="V23" i="7"/>
  <c r="U23" i="7"/>
  <c r="T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Z22" i="7"/>
  <c r="Y22" i="7"/>
  <c r="X22" i="7"/>
  <c r="W22" i="7"/>
  <c r="V22" i="7"/>
  <c r="U22" i="7"/>
  <c r="T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Z21" i="7"/>
  <c r="Y21" i="7"/>
  <c r="X21" i="7"/>
  <c r="W21" i="7"/>
  <c r="V21" i="7"/>
  <c r="U21" i="7"/>
  <c r="T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Z20" i="7"/>
  <c r="Y20" i="7"/>
  <c r="X20" i="7"/>
  <c r="W20" i="7"/>
  <c r="V20" i="7"/>
  <c r="U20" i="7"/>
  <c r="T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Z19" i="7"/>
  <c r="Y19" i="7"/>
  <c r="X19" i="7"/>
  <c r="W19" i="7"/>
  <c r="V19" i="7"/>
  <c r="U19" i="7"/>
  <c r="T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Z18" i="7"/>
  <c r="Y18" i="7"/>
  <c r="X18" i="7"/>
  <c r="W18" i="7"/>
  <c r="V18" i="7"/>
  <c r="U18" i="7"/>
  <c r="T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Z17" i="7"/>
  <c r="Y17" i="7"/>
  <c r="X17" i="7"/>
  <c r="W17" i="7"/>
  <c r="V17" i="7"/>
  <c r="U17" i="7"/>
  <c r="T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Z16" i="7"/>
  <c r="Y16" i="7"/>
  <c r="X16" i="7"/>
  <c r="W16" i="7"/>
  <c r="V16" i="7"/>
  <c r="U16" i="7"/>
  <c r="T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Z15" i="7"/>
  <c r="Y15" i="7"/>
  <c r="X15" i="7"/>
  <c r="W15" i="7"/>
  <c r="V15" i="7"/>
  <c r="U15" i="7"/>
  <c r="T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Z14" i="7"/>
  <c r="Y14" i="7"/>
  <c r="X14" i="7"/>
  <c r="W14" i="7"/>
  <c r="V14" i="7"/>
  <c r="U14" i="7"/>
  <c r="T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Z13" i="7"/>
  <c r="Y13" i="7"/>
  <c r="X13" i="7"/>
  <c r="W13" i="7"/>
  <c r="V13" i="7"/>
  <c r="U13" i="7"/>
  <c r="T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Z12" i="7"/>
  <c r="Y12" i="7"/>
  <c r="X12" i="7"/>
  <c r="W12" i="7"/>
  <c r="V12" i="7"/>
  <c r="U12" i="7"/>
  <c r="T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Z11" i="7"/>
  <c r="Y11" i="7"/>
  <c r="X11" i="7"/>
  <c r="W11" i="7"/>
  <c r="V11" i="7"/>
  <c r="U11" i="7"/>
  <c r="T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Z10" i="7"/>
  <c r="Y10" i="7"/>
  <c r="X10" i="7"/>
  <c r="W10" i="7"/>
  <c r="V10" i="7"/>
  <c r="U10" i="7"/>
  <c r="T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A27" i="12"/>
  <c r="Z27" i="12"/>
  <c r="AA26" i="12"/>
  <c r="Z26" i="12"/>
  <c r="AA25" i="12"/>
  <c r="Z25" i="12"/>
  <c r="AA24" i="12"/>
  <c r="Z24" i="12"/>
  <c r="AA23" i="12"/>
  <c r="Z23" i="12"/>
  <c r="AA22" i="12"/>
  <c r="Z22" i="12"/>
  <c r="AA21" i="12"/>
  <c r="Z21" i="12"/>
  <c r="AA20" i="12"/>
  <c r="Z20" i="12"/>
  <c r="AA19" i="12"/>
  <c r="Z19" i="12"/>
  <c r="AA18" i="12"/>
  <c r="Z18" i="12"/>
  <c r="AA17" i="12"/>
  <c r="Z17" i="12"/>
  <c r="AA16" i="12"/>
  <c r="Z16" i="12"/>
  <c r="AA15" i="12"/>
  <c r="Z15" i="12"/>
  <c r="AA14" i="12"/>
  <c r="Z14" i="12"/>
  <c r="AA13" i="12"/>
  <c r="Z13" i="12"/>
  <c r="AA12" i="12"/>
  <c r="Z12" i="12"/>
  <c r="AA11" i="12"/>
  <c r="Z11" i="12"/>
  <c r="AA10" i="12"/>
  <c r="Z10" i="12"/>
  <c r="AA9" i="12"/>
  <c r="Z9" i="12"/>
  <c r="AA8" i="12"/>
  <c r="Z8" i="12"/>
  <c r="T27" i="12"/>
  <c r="S27" i="12"/>
  <c r="Q27" i="12"/>
  <c r="P27" i="12"/>
  <c r="O27" i="12"/>
  <c r="N27" i="12"/>
  <c r="T26" i="12"/>
  <c r="S26" i="12"/>
  <c r="Q26" i="12"/>
  <c r="P26" i="12"/>
  <c r="O26" i="12"/>
  <c r="N26" i="12"/>
  <c r="T25" i="12"/>
  <c r="S25" i="12"/>
  <c r="Q25" i="12"/>
  <c r="P25" i="12"/>
  <c r="O25" i="12"/>
  <c r="N25" i="12"/>
  <c r="T24" i="12"/>
  <c r="S24" i="12"/>
  <c r="Q24" i="12"/>
  <c r="P24" i="12"/>
  <c r="O24" i="12"/>
  <c r="N24" i="12"/>
  <c r="T23" i="12"/>
  <c r="S23" i="12"/>
  <c r="Q23" i="12"/>
  <c r="P23" i="12"/>
  <c r="O23" i="12"/>
  <c r="N23" i="12"/>
  <c r="T22" i="12"/>
  <c r="S22" i="12"/>
  <c r="Q22" i="12"/>
  <c r="P22" i="12"/>
  <c r="O22" i="12"/>
  <c r="N22" i="12"/>
  <c r="T21" i="12"/>
  <c r="S21" i="12"/>
  <c r="Q21" i="12"/>
  <c r="P21" i="12"/>
  <c r="O21" i="12"/>
  <c r="N21" i="12"/>
  <c r="T20" i="12"/>
  <c r="S20" i="12"/>
  <c r="Q20" i="12"/>
  <c r="P20" i="12"/>
  <c r="O20" i="12"/>
  <c r="N20" i="12"/>
  <c r="T19" i="12"/>
  <c r="S19" i="12"/>
  <c r="Q19" i="12"/>
  <c r="P19" i="12"/>
  <c r="O19" i="12"/>
  <c r="N19" i="12"/>
  <c r="T18" i="12"/>
  <c r="S18" i="12"/>
  <c r="Q18" i="12"/>
  <c r="P18" i="12"/>
  <c r="O18" i="12"/>
  <c r="N18" i="12"/>
  <c r="T17" i="12"/>
  <c r="S17" i="12"/>
  <c r="Q17" i="12"/>
  <c r="P17" i="12"/>
  <c r="O17" i="12"/>
  <c r="N17" i="12"/>
  <c r="T16" i="12"/>
  <c r="S16" i="12"/>
  <c r="Q16" i="12"/>
  <c r="P16" i="12"/>
  <c r="O16" i="12"/>
  <c r="N16" i="12"/>
  <c r="T15" i="12"/>
  <c r="S15" i="12"/>
  <c r="Q15" i="12"/>
  <c r="P15" i="12"/>
  <c r="O15" i="12"/>
  <c r="N15" i="12"/>
  <c r="T14" i="12"/>
  <c r="S14" i="12"/>
  <c r="Q14" i="12"/>
  <c r="P14" i="12"/>
  <c r="O14" i="12"/>
  <c r="N14" i="12"/>
  <c r="T13" i="12"/>
  <c r="S13" i="12"/>
  <c r="Q13" i="12"/>
  <c r="P13" i="12"/>
  <c r="O13" i="12"/>
  <c r="N13" i="12"/>
  <c r="T12" i="12"/>
  <c r="S12" i="12"/>
  <c r="Q12" i="12"/>
  <c r="P12" i="12"/>
  <c r="O12" i="12"/>
  <c r="N12" i="12"/>
  <c r="T11" i="12"/>
  <c r="S11" i="12"/>
  <c r="Q11" i="12"/>
  <c r="P11" i="12"/>
  <c r="O11" i="12"/>
  <c r="N11" i="12"/>
  <c r="T10" i="12"/>
  <c r="S10" i="12"/>
  <c r="Q10" i="12"/>
  <c r="P10" i="12"/>
  <c r="O10" i="12"/>
  <c r="N10" i="12"/>
  <c r="T9" i="12"/>
  <c r="S9" i="12"/>
  <c r="Q9" i="12"/>
  <c r="P9" i="12"/>
  <c r="O9" i="12"/>
  <c r="N9" i="12"/>
  <c r="T8" i="12"/>
  <c r="S8" i="12"/>
  <c r="Q8" i="12"/>
  <c r="P8" i="12"/>
  <c r="O8" i="12"/>
  <c r="N8" i="12"/>
  <c r="AA27" i="10"/>
  <c r="Z27" i="10"/>
  <c r="AA26" i="10"/>
  <c r="Z26" i="10"/>
  <c r="AA25" i="10"/>
  <c r="Z25" i="10"/>
  <c r="AA24" i="10"/>
  <c r="Z24" i="10"/>
  <c r="AA23" i="10"/>
  <c r="Z23" i="10"/>
  <c r="AA22" i="10"/>
  <c r="Z22" i="10"/>
  <c r="AA21" i="10"/>
  <c r="Z21" i="10"/>
  <c r="AA20" i="10"/>
  <c r="Z20" i="10"/>
  <c r="AA19" i="10"/>
  <c r="Z19" i="10"/>
  <c r="AA18" i="10"/>
  <c r="Z18" i="10"/>
  <c r="AA17" i="10"/>
  <c r="Z17" i="10"/>
  <c r="AA16" i="10"/>
  <c r="Z16" i="10"/>
  <c r="AA15" i="10"/>
  <c r="Z15" i="10"/>
  <c r="AA14" i="10"/>
  <c r="Z14" i="10"/>
  <c r="AA13" i="10"/>
  <c r="Z13" i="10"/>
  <c r="AA12" i="10"/>
  <c r="Z12" i="10"/>
  <c r="AA11" i="10"/>
  <c r="Z11" i="10"/>
  <c r="AA10" i="10"/>
  <c r="Z10" i="10"/>
  <c r="AA9" i="10"/>
  <c r="Z9" i="10"/>
  <c r="AA8" i="10"/>
  <c r="Z8" i="10"/>
  <c r="T27" i="10"/>
  <c r="S27" i="10"/>
  <c r="Q27" i="10"/>
  <c r="P27" i="10"/>
  <c r="O27" i="10"/>
  <c r="N27" i="10"/>
  <c r="T26" i="10"/>
  <c r="S26" i="10"/>
  <c r="Q26" i="10"/>
  <c r="P26" i="10"/>
  <c r="O26" i="10"/>
  <c r="N26" i="10"/>
  <c r="T25" i="10"/>
  <c r="S25" i="10"/>
  <c r="Q25" i="10"/>
  <c r="P25" i="10"/>
  <c r="O25" i="10"/>
  <c r="N25" i="10"/>
  <c r="T24" i="10"/>
  <c r="S24" i="10"/>
  <c r="Q24" i="10"/>
  <c r="P24" i="10"/>
  <c r="O24" i="10"/>
  <c r="N24" i="10"/>
  <c r="T23" i="10"/>
  <c r="S23" i="10"/>
  <c r="Q23" i="10"/>
  <c r="P23" i="10"/>
  <c r="O23" i="10"/>
  <c r="N23" i="10"/>
  <c r="T22" i="10"/>
  <c r="S22" i="10"/>
  <c r="Q22" i="10"/>
  <c r="P22" i="10"/>
  <c r="O22" i="10"/>
  <c r="N22" i="10"/>
  <c r="T21" i="10"/>
  <c r="S21" i="10"/>
  <c r="Q21" i="10"/>
  <c r="P21" i="10"/>
  <c r="O21" i="10"/>
  <c r="N21" i="10"/>
  <c r="T20" i="10"/>
  <c r="S20" i="10"/>
  <c r="Q20" i="10"/>
  <c r="P20" i="10"/>
  <c r="O20" i="10"/>
  <c r="N20" i="10"/>
  <c r="T19" i="10"/>
  <c r="S19" i="10"/>
  <c r="Q19" i="10"/>
  <c r="P19" i="10"/>
  <c r="O19" i="10"/>
  <c r="N19" i="10"/>
  <c r="T18" i="10"/>
  <c r="S18" i="10"/>
  <c r="Q18" i="10"/>
  <c r="P18" i="10"/>
  <c r="O18" i="10"/>
  <c r="N18" i="10"/>
  <c r="T17" i="10"/>
  <c r="S17" i="10"/>
  <c r="Q17" i="10"/>
  <c r="P17" i="10"/>
  <c r="O17" i="10"/>
  <c r="N17" i="10"/>
  <c r="T16" i="10"/>
  <c r="S16" i="10"/>
  <c r="Q16" i="10"/>
  <c r="P16" i="10"/>
  <c r="O16" i="10"/>
  <c r="N16" i="10"/>
  <c r="T15" i="10"/>
  <c r="S15" i="10"/>
  <c r="Q15" i="10"/>
  <c r="P15" i="10"/>
  <c r="O15" i="10"/>
  <c r="N15" i="10"/>
  <c r="T14" i="10"/>
  <c r="S14" i="10"/>
  <c r="Q14" i="10"/>
  <c r="P14" i="10"/>
  <c r="O14" i="10"/>
  <c r="N14" i="10"/>
  <c r="T13" i="10"/>
  <c r="S13" i="10"/>
  <c r="Q13" i="10"/>
  <c r="P13" i="10"/>
  <c r="O13" i="10"/>
  <c r="N13" i="10"/>
  <c r="T12" i="10"/>
  <c r="S12" i="10"/>
  <c r="Q12" i="10"/>
  <c r="P12" i="10"/>
  <c r="O12" i="10"/>
  <c r="N12" i="10"/>
  <c r="T11" i="10"/>
  <c r="S11" i="10"/>
  <c r="Q11" i="10"/>
  <c r="P11" i="10"/>
  <c r="O11" i="10"/>
  <c r="N11" i="10"/>
  <c r="T10" i="10"/>
  <c r="S10" i="10"/>
  <c r="Q10" i="10"/>
  <c r="P10" i="10"/>
  <c r="O10" i="10"/>
  <c r="N10" i="10"/>
  <c r="T9" i="10"/>
  <c r="S9" i="10"/>
  <c r="Q9" i="10"/>
  <c r="P9" i="10"/>
  <c r="O9" i="10"/>
  <c r="N9" i="10"/>
  <c r="T8" i="10"/>
  <c r="S8" i="10"/>
  <c r="Q8" i="10"/>
  <c r="P8" i="10"/>
  <c r="O8" i="10"/>
  <c r="N8" i="10"/>
  <c r="G120" i="12"/>
  <c r="F120" i="12"/>
  <c r="E120" i="12"/>
  <c r="D120" i="12"/>
  <c r="C120" i="12"/>
  <c r="B120" i="12"/>
  <c r="G119" i="12"/>
  <c r="F119" i="12"/>
  <c r="E119" i="12"/>
  <c r="D119" i="12"/>
  <c r="C119" i="12"/>
  <c r="B119" i="12"/>
  <c r="G118" i="12"/>
  <c r="F118" i="12"/>
  <c r="E118" i="12"/>
  <c r="D118" i="12"/>
  <c r="C118" i="12"/>
  <c r="B118" i="12"/>
  <c r="G117" i="12"/>
  <c r="F117" i="12"/>
  <c r="E117" i="12"/>
  <c r="D117" i="12"/>
  <c r="C117" i="12"/>
  <c r="B117" i="12"/>
  <c r="G116" i="12"/>
  <c r="F116" i="12"/>
  <c r="E116" i="12"/>
  <c r="D116" i="12"/>
  <c r="C116" i="12"/>
  <c r="B116" i="12"/>
  <c r="G115" i="12"/>
  <c r="F115" i="12"/>
  <c r="E115" i="12"/>
  <c r="D115" i="12"/>
  <c r="C115" i="12"/>
  <c r="B115" i="12"/>
  <c r="G114" i="12"/>
  <c r="F114" i="12"/>
  <c r="E114" i="12"/>
  <c r="D114" i="12"/>
  <c r="C114" i="12"/>
  <c r="B114" i="12"/>
  <c r="G113" i="12"/>
  <c r="F113" i="12"/>
  <c r="E113" i="12"/>
  <c r="D113" i="12"/>
  <c r="C113" i="12"/>
  <c r="B113" i="12"/>
  <c r="G112" i="12"/>
  <c r="F112" i="12"/>
  <c r="E112" i="12"/>
  <c r="D112" i="12"/>
  <c r="C112" i="12"/>
  <c r="B112" i="12"/>
  <c r="G111" i="12"/>
  <c r="F111" i="12"/>
  <c r="E111" i="12"/>
  <c r="D111" i="12"/>
  <c r="C111" i="12"/>
  <c r="B111" i="12"/>
  <c r="G110" i="12"/>
  <c r="F110" i="12"/>
  <c r="E110" i="12"/>
  <c r="D110" i="12"/>
  <c r="C110" i="12"/>
  <c r="B110" i="12"/>
  <c r="G109" i="12"/>
  <c r="F109" i="12"/>
  <c r="E109" i="12"/>
  <c r="D109" i="12"/>
  <c r="C109" i="12"/>
  <c r="B109" i="12"/>
  <c r="G108" i="12"/>
  <c r="F108" i="12"/>
  <c r="E108" i="12"/>
  <c r="D108" i="12"/>
  <c r="C108" i="12"/>
  <c r="B108" i="12"/>
  <c r="G107" i="12"/>
  <c r="F107" i="12"/>
  <c r="E107" i="12"/>
  <c r="D107" i="12"/>
  <c r="C107" i="12"/>
  <c r="B107" i="12"/>
  <c r="G106" i="12"/>
  <c r="F106" i="12"/>
  <c r="E106" i="12"/>
  <c r="D106" i="12"/>
  <c r="C106" i="12"/>
  <c r="B106" i="12"/>
  <c r="G105" i="12"/>
  <c r="F105" i="12"/>
  <c r="E105" i="12"/>
  <c r="D105" i="12"/>
  <c r="C105" i="12"/>
  <c r="B105" i="12"/>
  <c r="G104" i="12"/>
  <c r="F104" i="12"/>
  <c r="E104" i="12"/>
  <c r="D104" i="12"/>
  <c r="C104" i="12"/>
  <c r="B104" i="12"/>
  <c r="G103" i="12"/>
  <c r="F103" i="12"/>
  <c r="E103" i="12"/>
  <c r="D103" i="12"/>
  <c r="C103" i="12"/>
  <c r="B103" i="12"/>
  <c r="G102" i="12"/>
  <c r="F102" i="12"/>
  <c r="E102" i="12"/>
  <c r="D102" i="12"/>
  <c r="C102" i="12"/>
  <c r="B102" i="12"/>
  <c r="G101" i="12"/>
  <c r="F101" i="12"/>
  <c r="E101" i="12"/>
  <c r="D101" i="12"/>
  <c r="C101" i="12"/>
  <c r="B101" i="12"/>
  <c r="G100" i="12"/>
  <c r="F100" i="12"/>
  <c r="E100" i="12"/>
  <c r="D100" i="12"/>
  <c r="C100" i="12"/>
  <c r="B100" i="12"/>
  <c r="G99" i="12"/>
  <c r="F99" i="12"/>
  <c r="E99" i="12"/>
  <c r="D99" i="12"/>
  <c r="C99" i="12"/>
  <c r="B99" i="12"/>
  <c r="G98" i="12"/>
  <c r="F98" i="12"/>
  <c r="E98" i="12"/>
  <c r="D98" i="12"/>
  <c r="C98" i="12"/>
  <c r="B98" i="12"/>
  <c r="G97" i="12"/>
  <c r="F97" i="12"/>
  <c r="E97" i="12"/>
  <c r="D97" i="12"/>
  <c r="C97" i="12"/>
  <c r="B97" i="12"/>
  <c r="G96" i="12"/>
  <c r="F96" i="12"/>
  <c r="E96" i="12"/>
  <c r="D96" i="12"/>
  <c r="C96" i="12"/>
  <c r="B96" i="12"/>
  <c r="G95" i="12"/>
  <c r="F95" i="12"/>
  <c r="E95" i="12"/>
  <c r="D95" i="12"/>
  <c r="C95" i="12"/>
  <c r="B95" i="12"/>
  <c r="G94" i="12"/>
  <c r="F94" i="12"/>
  <c r="E94" i="12"/>
  <c r="D94" i="12"/>
  <c r="C94" i="12"/>
  <c r="B94" i="12"/>
  <c r="G93" i="12"/>
  <c r="F93" i="12"/>
  <c r="E93" i="12"/>
  <c r="D93" i="12"/>
  <c r="C93" i="12"/>
  <c r="B93" i="12"/>
  <c r="G92" i="12"/>
  <c r="F92" i="12"/>
  <c r="E92" i="12"/>
  <c r="D92" i="12"/>
  <c r="C92" i="12"/>
  <c r="B92" i="12"/>
  <c r="G91" i="12"/>
  <c r="F91" i="12"/>
  <c r="E91" i="12"/>
  <c r="D91" i="12"/>
  <c r="C91" i="12"/>
  <c r="B91" i="12"/>
  <c r="G90" i="12"/>
  <c r="F90" i="12"/>
  <c r="E90" i="12"/>
  <c r="D90" i="12"/>
  <c r="C90" i="12"/>
  <c r="B90" i="12"/>
  <c r="G89" i="12"/>
  <c r="F89" i="12"/>
  <c r="E89" i="12"/>
  <c r="D89" i="12"/>
  <c r="C89" i="12"/>
  <c r="B89" i="12"/>
  <c r="G88" i="12"/>
  <c r="F88" i="12"/>
  <c r="E88" i="12"/>
  <c r="D88" i="12"/>
  <c r="C88" i="12"/>
  <c r="B88" i="12"/>
  <c r="G87" i="12"/>
  <c r="F87" i="12"/>
  <c r="E87" i="12"/>
  <c r="D87" i="12"/>
  <c r="C87" i="12"/>
  <c r="B87" i="12"/>
  <c r="G86" i="12"/>
  <c r="F86" i="12"/>
  <c r="E86" i="12"/>
  <c r="D86" i="12"/>
  <c r="C86" i="12"/>
  <c r="B86" i="12"/>
  <c r="G85" i="12"/>
  <c r="F85" i="12"/>
  <c r="E85" i="12"/>
  <c r="D85" i="12"/>
  <c r="C85" i="12"/>
  <c r="B85" i="12"/>
  <c r="G84" i="12"/>
  <c r="F84" i="12"/>
  <c r="E84" i="12"/>
  <c r="D84" i="12"/>
  <c r="C84" i="12"/>
  <c r="B84" i="12"/>
  <c r="G83" i="12"/>
  <c r="F83" i="12"/>
  <c r="E83" i="12"/>
  <c r="D83" i="12"/>
  <c r="C83" i="12"/>
  <c r="B83" i="12"/>
  <c r="G82" i="12"/>
  <c r="F82" i="12"/>
  <c r="E82" i="12"/>
  <c r="D82" i="12"/>
  <c r="C82" i="12"/>
  <c r="B82" i="12"/>
  <c r="G81" i="12"/>
  <c r="F81" i="12"/>
  <c r="E81" i="12"/>
  <c r="D81" i="12"/>
  <c r="C81" i="12"/>
  <c r="B81" i="12"/>
  <c r="G80" i="12"/>
  <c r="F80" i="12"/>
  <c r="E80" i="12"/>
  <c r="D80" i="12"/>
  <c r="C80" i="12"/>
  <c r="B80" i="12"/>
  <c r="G79" i="12"/>
  <c r="F79" i="12"/>
  <c r="E79" i="12"/>
  <c r="D79" i="12"/>
  <c r="C79" i="12"/>
  <c r="B79" i="12"/>
  <c r="G78" i="12"/>
  <c r="F78" i="12"/>
  <c r="E78" i="12"/>
  <c r="D78" i="12"/>
  <c r="C78" i="12"/>
  <c r="B78" i="12"/>
  <c r="G77" i="12"/>
  <c r="F77" i="12"/>
  <c r="E77" i="12"/>
  <c r="D77" i="12"/>
  <c r="C77" i="12"/>
  <c r="B77" i="12"/>
  <c r="G76" i="12"/>
  <c r="F76" i="12"/>
  <c r="E76" i="12"/>
  <c r="D76" i="12"/>
  <c r="C76" i="12"/>
  <c r="B76" i="12"/>
  <c r="G75" i="12"/>
  <c r="F75" i="12"/>
  <c r="E75" i="12"/>
  <c r="D75" i="12"/>
  <c r="C75" i="12"/>
  <c r="B75" i="12"/>
  <c r="G74" i="12"/>
  <c r="F74" i="12"/>
  <c r="E74" i="12"/>
  <c r="D74" i="12"/>
  <c r="C74" i="12"/>
  <c r="B74" i="12"/>
  <c r="G73" i="12"/>
  <c r="F73" i="12"/>
  <c r="E73" i="12"/>
  <c r="D73" i="12"/>
  <c r="C73" i="12"/>
  <c r="B73" i="12"/>
  <c r="G72" i="12"/>
  <c r="F72" i="12"/>
  <c r="E72" i="12"/>
  <c r="D72" i="12"/>
  <c r="C72" i="12"/>
  <c r="B72" i="12"/>
  <c r="G71" i="12"/>
  <c r="F71" i="12"/>
  <c r="E71" i="12"/>
  <c r="D71" i="12"/>
  <c r="C71" i="12"/>
  <c r="B71" i="12"/>
  <c r="G70" i="12"/>
  <c r="F70" i="12"/>
  <c r="E70" i="12"/>
  <c r="D70" i="12"/>
  <c r="C70" i="12"/>
  <c r="B70" i="12"/>
  <c r="G69" i="12"/>
  <c r="F69" i="12"/>
  <c r="E69" i="12"/>
  <c r="D69" i="12"/>
  <c r="C69" i="12"/>
  <c r="B69" i="12"/>
  <c r="G68" i="12"/>
  <c r="F68" i="12"/>
  <c r="E68" i="12"/>
  <c r="D68" i="12"/>
  <c r="C68" i="12"/>
  <c r="B68" i="12"/>
  <c r="G67" i="12"/>
  <c r="F67" i="12"/>
  <c r="E67" i="12"/>
  <c r="D67" i="12"/>
  <c r="C67" i="12"/>
  <c r="B67" i="12"/>
  <c r="G66" i="12"/>
  <c r="F66" i="12"/>
  <c r="E66" i="12"/>
  <c r="D66" i="12"/>
  <c r="C66" i="12"/>
  <c r="B66" i="12"/>
  <c r="G65" i="12"/>
  <c r="F65" i="12"/>
  <c r="E65" i="12"/>
  <c r="D65" i="12"/>
  <c r="C65" i="12"/>
  <c r="B65" i="12"/>
  <c r="G64" i="12"/>
  <c r="F64" i="12"/>
  <c r="E64" i="12"/>
  <c r="D64" i="12"/>
  <c r="C64" i="12"/>
  <c r="B64" i="12"/>
  <c r="G63" i="12"/>
  <c r="F63" i="12"/>
  <c r="E63" i="12"/>
  <c r="D63" i="12"/>
  <c r="C63" i="12"/>
  <c r="B63" i="12"/>
  <c r="G62" i="12"/>
  <c r="F62" i="12"/>
  <c r="E62" i="12"/>
  <c r="D62" i="12"/>
  <c r="C62" i="12"/>
  <c r="B62" i="12"/>
  <c r="G61" i="12"/>
  <c r="F61" i="12"/>
  <c r="E61" i="12"/>
  <c r="D61" i="12"/>
  <c r="C61" i="12"/>
  <c r="B61" i="12"/>
  <c r="G60" i="12"/>
  <c r="F60" i="12"/>
  <c r="E60" i="12"/>
  <c r="D60" i="12"/>
  <c r="C60" i="12"/>
  <c r="B60" i="12"/>
  <c r="G59" i="12"/>
  <c r="F59" i="12"/>
  <c r="E59" i="12"/>
  <c r="D59" i="12"/>
  <c r="C59" i="12"/>
  <c r="B59" i="12"/>
  <c r="G58" i="12"/>
  <c r="F58" i="12"/>
  <c r="E58" i="12"/>
  <c r="D58" i="12"/>
  <c r="C58" i="12"/>
  <c r="B58" i="12"/>
  <c r="G57" i="12"/>
  <c r="F57" i="12"/>
  <c r="E57" i="12"/>
  <c r="D57" i="12"/>
  <c r="C57" i="12"/>
  <c r="B57" i="12"/>
  <c r="G56" i="12"/>
  <c r="F56" i="12"/>
  <c r="E56" i="12"/>
  <c r="D56" i="12"/>
  <c r="C56" i="12"/>
  <c r="B56" i="12"/>
  <c r="G55" i="12"/>
  <c r="F55" i="12"/>
  <c r="E55" i="12"/>
  <c r="D55" i="12"/>
  <c r="C55" i="12"/>
  <c r="B55" i="12"/>
  <c r="G54" i="12"/>
  <c r="F54" i="12"/>
  <c r="E54" i="12"/>
  <c r="D54" i="12"/>
  <c r="C54" i="12"/>
  <c r="B54" i="12"/>
  <c r="G53" i="12"/>
  <c r="F53" i="12"/>
  <c r="E53" i="12"/>
  <c r="D53" i="12"/>
  <c r="C53" i="12"/>
  <c r="B53" i="12"/>
  <c r="G52" i="12"/>
  <c r="F52" i="12"/>
  <c r="E52" i="12"/>
  <c r="D52" i="12"/>
  <c r="C52" i="12"/>
  <c r="B52" i="12"/>
  <c r="G51" i="12"/>
  <c r="F51" i="12"/>
  <c r="E51" i="12"/>
  <c r="D51" i="12"/>
  <c r="C51" i="12"/>
  <c r="B51" i="12"/>
  <c r="G50" i="12"/>
  <c r="F50" i="12"/>
  <c r="E50" i="12"/>
  <c r="D50" i="12"/>
  <c r="C50" i="12"/>
  <c r="B50" i="12"/>
  <c r="G49" i="12"/>
  <c r="F49" i="12"/>
  <c r="E49" i="12"/>
  <c r="D49" i="12"/>
  <c r="C49" i="12"/>
  <c r="B49" i="12"/>
  <c r="G48" i="12"/>
  <c r="F48" i="12"/>
  <c r="E48" i="12"/>
  <c r="D48" i="12"/>
  <c r="C48" i="12"/>
  <c r="B48" i="12"/>
  <c r="G47" i="12"/>
  <c r="F47" i="12"/>
  <c r="E47" i="12"/>
  <c r="D47" i="12"/>
  <c r="C47" i="12"/>
  <c r="B47" i="12"/>
  <c r="G46" i="12"/>
  <c r="F46" i="12"/>
  <c r="E46" i="12"/>
  <c r="D46" i="12"/>
  <c r="C46" i="12"/>
  <c r="B46" i="12"/>
  <c r="G45" i="12"/>
  <c r="F45" i="12"/>
  <c r="E45" i="12"/>
  <c r="D45" i="12"/>
  <c r="C45" i="12"/>
  <c r="B45" i="12"/>
  <c r="G44" i="12"/>
  <c r="F44" i="12"/>
  <c r="E44" i="12"/>
  <c r="D44" i="12"/>
  <c r="C44" i="12"/>
  <c r="B44" i="12"/>
  <c r="G43" i="12"/>
  <c r="F43" i="12"/>
  <c r="E43" i="12"/>
  <c r="D43" i="12"/>
  <c r="C43" i="12"/>
  <c r="B43" i="12"/>
  <c r="G42" i="12"/>
  <c r="F42" i="12"/>
  <c r="E42" i="12"/>
  <c r="D42" i="12"/>
  <c r="C42" i="12"/>
  <c r="B42" i="12"/>
  <c r="G41" i="12"/>
  <c r="F41" i="12"/>
  <c r="E41" i="12"/>
  <c r="D41" i="12"/>
  <c r="C41" i="12"/>
  <c r="B41" i="12"/>
  <c r="G40" i="12"/>
  <c r="F40" i="12"/>
  <c r="E40" i="12"/>
  <c r="D40" i="12"/>
  <c r="C40" i="12"/>
  <c r="B40" i="12"/>
  <c r="G39" i="12"/>
  <c r="F39" i="12"/>
  <c r="E39" i="12"/>
  <c r="D39" i="12"/>
  <c r="C39" i="12"/>
  <c r="B39" i="12"/>
  <c r="G38" i="12"/>
  <c r="F38" i="12"/>
  <c r="E38" i="12"/>
  <c r="D38" i="12"/>
  <c r="C38" i="12"/>
  <c r="B38" i="12"/>
  <c r="G37" i="12"/>
  <c r="F37" i="12"/>
  <c r="E37" i="12"/>
  <c r="D37" i="12"/>
  <c r="C37" i="12"/>
  <c r="B37" i="12"/>
  <c r="G36" i="12"/>
  <c r="F36" i="12"/>
  <c r="E36" i="12"/>
  <c r="D36" i="12"/>
  <c r="C36" i="12"/>
  <c r="B36" i="12"/>
  <c r="G35" i="12"/>
  <c r="F35" i="12"/>
  <c r="E35" i="12"/>
  <c r="D35" i="12"/>
  <c r="C35" i="12"/>
  <c r="B35" i="12"/>
  <c r="G34" i="12"/>
  <c r="F34" i="12"/>
  <c r="E34" i="12"/>
  <c r="D34" i="12"/>
  <c r="C34" i="12"/>
  <c r="B34" i="12"/>
  <c r="G33" i="12"/>
  <c r="F33" i="12"/>
  <c r="E33" i="12"/>
  <c r="D33" i="12"/>
  <c r="C33" i="12"/>
  <c r="B33" i="12"/>
  <c r="G32" i="12"/>
  <c r="F32" i="12"/>
  <c r="E32" i="12"/>
  <c r="D32" i="12"/>
  <c r="C32" i="12"/>
  <c r="B32" i="12"/>
  <c r="G31" i="12"/>
  <c r="F31" i="12"/>
  <c r="E31" i="12"/>
  <c r="D31" i="12"/>
  <c r="C31" i="12"/>
  <c r="B31" i="12"/>
  <c r="G30" i="12"/>
  <c r="F30" i="12"/>
  <c r="E30" i="12"/>
  <c r="D30" i="12"/>
  <c r="C30" i="12"/>
  <c r="B30" i="12"/>
  <c r="G29" i="12"/>
  <c r="F29" i="12"/>
  <c r="E29" i="12"/>
  <c r="D29" i="12"/>
  <c r="C29" i="12"/>
  <c r="B29" i="12"/>
  <c r="G28" i="12"/>
  <c r="F28" i="12"/>
  <c r="E28" i="12"/>
  <c r="D28" i="12"/>
  <c r="C28" i="12"/>
  <c r="B28" i="12"/>
  <c r="G27" i="12"/>
  <c r="F27" i="12"/>
  <c r="E27" i="12"/>
  <c r="D27" i="12"/>
  <c r="C27" i="12"/>
  <c r="B27" i="12"/>
  <c r="G26" i="12"/>
  <c r="F26" i="12"/>
  <c r="E26" i="12"/>
  <c r="D26" i="12"/>
  <c r="C26" i="12"/>
  <c r="B26" i="12"/>
  <c r="G25" i="12"/>
  <c r="F25" i="12"/>
  <c r="E25" i="12"/>
  <c r="D25" i="12"/>
  <c r="C25" i="12"/>
  <c r="B25" i="12"/>
  <c r="G24" i="12"/>
  <c r="F24" i="12"/>
  <c r="E24" i="12"/>
  <c r="D24" i="12"/>
  <c r="C24" i="12"/>
  <c r="B24" i="12"/>
  <c r="G23" i="12"/>
  <c r="F23" i="12"/>
  <c r="E23" i="12"/>
  <c r="D23" i="12"/>
  <c r="C23" i="12"/>
  <c r="B23" i="12"/>
  <c r="G22" i="12"/>
  <c r="F22" i="12"/>
  <c r="E22" i="12"/>
  <c r="D22" i="12"/>
  <c r="C22" i="12"/>
  <c r="B22" i="12"/>
  <c r="G21" i="12"/>
  <c r="F21" i="12"/>
  <c r="E21" i="12"/>
  <c r="D21" i="12"/>
  <c r="C21" i="12"/>
  <c r="B21" i="12"/>
  <c r="G20" i="12"/>
  <c r="F20" i="12"/>
  <c r="E20" i="12"/>
  <c r="D20" i="12"/>
  <c r="C20" i="12"/>
  <c r="B20" i="12"/>
  <c r="G19" i="12"/>
  <c r="F19" i="12"/>
  <c r="E19" i="12"/>
  <c r="D19" i="12"/>
  <c r="C19" i="12"/>
  <c r="B19" i="12"/>
  <c r="G18" i="12"/>
  <c r="F18" i="12"/>
  <c r="E18" i="12"/>
  <c r="D18" i="12"/>
  <c r="C18" i="12"/>
  <c r="B18" i="12"/>
  <c r="G17" i="12"/>
  <c r="F17" i="12"/>
  <c r="E17" i="12"/>
  <c r="D17" i="12"/>
  <c r="C17" i="12"/>
  <c r="B17" i="12"/>
  <c r="G16" i="12"/>
  <c r="F16" i="12"/>
  <c r="E16" i="12"/>
  <c r="D16" i="12"/>
  <c r="C16" i="12"/>
  <c r="B16" i="12"/>
  <c r="G15" i="12"/>
  <c r="F15" i="12"/>
  <c r="E15" i="12"/>
  <c r="D15" i="12"/>
  <c r="C15" i="12"/>
  <c r="B15" i="12"/>
  <c r="G14" i="12"/>
  <c r="F14" i="12"/>
  <c r="E14" i="12"/>
  <c r="D14" i="12"/>
  <c r="C14" i="12"/>
  <c r="B14" i="12"/>
  <c r="G13" i="12"/>
  <c r="F13" i="12"/>
  <c r="E13" i="12"/>
  <c r="D13" i="12"/>
  <c r="C13" i="12"/>
  <c r="B13" i="12"/>
  <c r="G12" i="12"/>
  <c r="F12" i="12"/>
  <c r="E12" i="12"/>
  <c r="D12" i="12"/>
  <c r="C12" i="12"/>
  <c r="B12" i="12"/>
  <c r="G11" i="12"/>
  <c r="F11" i="12"/>
  <c r="E11" i="12"/>
  <c r="D11" i="12"/>
  <c r="C11" i="12"/>
  <c r="B11" i="12"/>
  <c r="G10" i="12"/>
  <c r="F10" i="12"/>
  <c r="E10" i="12"/>
  <c r="D10" i="12"/>
  <c r="C10" i="12"/>
  <c r="B10" i="12"/>
  <c r="G9" i="12"/>
  <c r="F9" i="12"/>
  <c r="E9" i="12"/>
  <c r="D9" i="12"/>
  <c r="C9" i="12"/>
  <c r="B9" i="12"/>
  <c r="G8" i="12"/>
  <c r="F8" i="12"/>
  <c r="E8" i="12"/>
  <c r="D8" i="12"/>
  <c r="C8" i="12"/>
  <c r="B8" i="12"/>
  <c r="G7" i="12"/>
  <c r="F7" i="12"/>
  <c r="E7" i="12"/>
  <c r="D7" i="12"/>
  <c r="C7" i="12"/>
  <c r="B7" i="12"/>
  <c r="G120" i="10"/>
  <c r="F120" i="10"/>
  <c r="E120" i="10"/>
  <c r="D120" i="10"/>
  <c r="C120" i="10"/>
  <c r="B120" i="10"/>
  <c r="G119" i="10"/>
  <c r="F119" i="10"/>
  <c r="E119" i="10"/>
  <c r="D119" i="10"/>
  <c r="C119" i="10"/>
  <c r="B119" i="10"/>
  <c r="G118" i="10"/>
  <c r="F118" i="10"/>
  <c r="E118" i="10"/>
  <c r="D118" i="10"/>
  <c r="C118" i="10"/>
  <c r="B118" i="10"/>
  <c r="G117" i="10"/>
  <c r="F117" i="10"/>
  <c r="E117" i="10"/>
  <c r="D117" i="10"/>
  <c r="C117" i="10"/>
  <c r="B117" i="10"/>
  <c r="G116" i="10"/>
  <c r="F116" i="10"/>
  <c r="E116" i="10"/>
  <c r="D116" i="10"/>
  <c r="C116" i="10"/>
  <c r="B116" i="10"/>
  <c r="G115" i="10"/>
  <c r="F115" i="10"/>
  <c r="E115" i="10"/>
  <c r="D115" i="10"/>
  <c r="C115" i="10"/>
  <c r="B115" i="10"/>
  <c r="G114" i="10"/>
  <c r="F114" i="10"/>
  <c r="E114" i="10"/>
  <c r="D114" i="10"/>
  <c r="C114" i="10"/>
  <c r="B114" i="10"/>
  <c r="G113" i="10"/>
  <c r="F113" i="10"/>
  <c r="E113" i="10"/>
  <c r="D113" i="10"/>
  <c r="C113" i="10"/>
  <c r="B113" i="10"/>
  <c r="G112" i="10"/>
  <c r="F112" i="10"/>
  <c r="E112" i="10"/>
  <c r="D112" i="10"/>
  <c r="C112" i="10"/>
  <c r="B112" i="10"/>
  <c r="G111" i="10"/>
  <c r="F111" i="10"/>
  <c r="E111" i="10"/>
  <c r="D111" i="10"/>
  <c r="C111" i="10"/>
  <c r="B111" i="10"/>
  <c r="G110" i="10"/>
  <c r="F110" i="10"/>
  <c r="E110" i="10"/>
  <c r="D110" i="10"/>
  <c r="C110" i="10"/>
  <c r="B110" i="10"/>
  <c r="G109" i="10"/>
  <c r="F109" i="10"/>
  <c r="E109" i="10"/>
  <c r="D109" i="10"/>
  <c r="C109" i="10"/>
  <c r="B109" i="10"/>
  <c r="G108" i="10"/>
  <c r="F108" i="10"/>
  <c r="E108" i="10"/>
  <c r="D108" i="10"/>
  <c r="C108" i="10"/>
  <c r="B108" i="10"/>
  <c r="G107" i="10"/>
  <c r="F107" i="10"/>
  <c r="E107" i="10"/>
  <c r="D107" i="10"/>
  <c r="C107" i="10"/>
  <c r="B107" i="10"/>
  <c r="G106" i="10"/>
  <c r="F106" i="10"/>
  <c r="E106" i="10"/>
  <c r="D106" i="10"/>
  <c r="C106" i="10"/>
  <c r="B106" i="10"/>
  <c r="G105" i="10"/>
  <c r="F105" i="10"/>
  <c r="E105" i="10"/>
  <c r="D105" i="10"/>
  <c r="C105" i="10"/>
  <c r="B105" i="10"/>
  <c r="G104" i="10"/>
  <c r="F104" i="10"/>
  <c r="E104" i="10"/>
  <c r="D104" i="10"/>
  <c r="C104" i="10"/>
  <c r="B104" i="10"/>
  <c r="G103" i="10"/>
  <c r="F103" i="10"/>
  <c r="E103" i="10"/>
  <c r="D103" i="10"/>
  <c r="C103" i="10"/>
  <c r="B103" i="10"/>
  <c r="G102" i="10"/>
  <c r="F102" i="10"/>
  <c r="E102" i="10"/>
  <c r="D102" i="10"/>
  <c r="C102" i="10"/>
  <c r="B102" i="10"/>
  <c r="G101" i="10"/>
  <c r="F101" i="10"/>
  <c r="E101" i="10"/>
  <c r="D101" i="10"/>
  <c r="C101" i="10"/>
  <c r="B101" i="10"/>
  <c r="G100" i="10"/>
  <c r="F100" i="10"/>
  <c r="E100" i="10"/>
  <c r="D100" i="10"/>
  <c r="C100" i="10"/>
  <c r="B100" i="10"/>
  <c r="G99" i="10"/>
  <c r="F99" i="10"/>
  <c r="E99" i="10"/>
  <c r="D99" i="10"/>
  <c r="C99" i="10"/>
  <c r="B99" i="10"/>
  <c r="G98" i="10"/>
  <c r="F98" i="10"/>
  <c r="E98" i="10"/>
  <c r="D98" i="10"/>
  <c r="C98" i="10"/>
  <c r="B98" i="10"/>
  <c r="G97" i="10"/>
  <c r="F97" i="10"/>
  <c r="E97" i="10"/>
  <c r="D97" i="10"/>
  <c r="C97" i="10"/>
  <c r="B97" i="10"/>
  <c r="G96" i="10"/>
  <c r="F96" i="10"/>
  <c r="E96" i="10"/>
  <c r="D96" i="10"/>
  <c r="C96" i="10"/>
  <c r="B96" i="10"/>
  <c r="G95" i="10"/>
  <c r="F95" i="10"/>
  <c r="E95" i="10"/>
  <c r="D95" i="10"/>
  <c r="C95" i="10"/>
  <c r="B95" i="10"/>
  <c r="G94" i="10"/>
  <c r="F94" i="10"/>
  <c r="E94" i="10"/>
  <c r="D94" i="10"/>
  <c r="C94" i="10"/>
  <c r="B94" i="10"/>
  <c r="G93" i="10"/>
  <c r="F93" i="10"/>
  <c r="E93" i="10"/>
  <c r="D93" i="10"/>
  <c r="C93" i="10"/>
  <c r="B93" i="10"/>
  <c r="G92" i="10"/>
  <c r="F92" i="10"/>
  <c r="E92" i="10"/>
  <c r="D92" i="10"/>
  <c r="C92" i="10"/>
  <c r="B92" i="10"/>
  <c r="G91" i="10"/>
  <c r="F91" i="10"/>
  <c r="E91" i="10"/>
  <c r="D91" i="10"/>
  <c r="C91" i="10"/>
  <c r="B91" i="10"/>
  <c r="G90" i="10"/>
  <c r="F90" i="10"/>
  <c r="E90" i="10"/>
  <c r="D90" i="10"/>
  <c r="C90" i="10"/>
  <c r="B90" i="10"/>
  <c r="G89" i="10"/>
  <c r="F89" i="10"/>
  <c r="E89" i="10"/>
  <c r="D89" i="10"/>
  <c r="C89" i="10"/>
  <c r="B89" i="10"/>
  <c r="G88" i="10"/>
  <c r="F88" i="10"/>
  <c r="E88" i="10"/>
  <c r="D88" i="10"/>
  <c r="C88" i="10"/>
  <c r="B88" i="10"/>
  <c r="G87" i="10"/>
  <c r="F87" i="10"/>
  <c r="E87" i="10"/>
  <c r="D87" i="10"/>
  <c r="C87" i="10"/>
  <c r="B87" i="10"/>
  <c r="G86" i="10"/>
  <c r="F86" i="10"/>
  <c r="E86" i="10"/>
  <c r="D86" i="10"/>
  <c r="C86" i="10"/>
  <c r="B86" i="10"/>
  <c r="G85" i="10"/>
  <c r="F85" i="10"/>
  <c r="E85" i="10"/>
  <c r="D85" i="10"/>
  <c r="C85" i="10"/>
  <c r="B85" i="10"/>
  <c r="G84" i="10"/>
  <c r="F84" i="10"/>
  <c r="E84" i="10"/>
  <c r="D84" i="10"/>
  <c r="C84" i="10"/>
  <c r="B84" i="10"/>
  <c r="G83" i="10"/>
  <c r="F83" i="10"/>
  <c r="E83" i="10"/>
  <c r="D83" i="10"/>
  <c r="C83" i="10"/>
  <c r="B83" i="10"/>
  <c r="G82" i="10"/>
  <c r="F82" i="10"/>
  <c r="E82" i="10"/>
  <c r="D82" i="10"/>
  <c r="C82" i="10"/>
  <c r="B82" i="10"/>
  <c r="G81" i="10"/>
  <c r="F81" i="10"/>
  <c r="E81" i="10"/>
  <c r="D81" i="10"/>
  <c r="C81" i="10"/>
  <c r="B81" i="10"/>
  <c r="G80" i="10"/>
  <c r="F80" i="10"/>
  <c r="E80" i="10"/>
  <c r="D80" i="10"/>
  <c r="C80" i="10"/>
  <c r="B80" i="10"/>
  <c r="G79" i="10"/>
  <c r="F79" i="10"/>
  <c r="E79" i="10"/>
  <c r="D79" i="10"/>
  <c r="C79" i="10"/>
  <c r="B79" i="10"/>
  <c r="G78" i="10"/>
  <c r="F78" i="10"/>
  <c r="E78" i="10"/>
  <c r="D78" i="10"/>
  <c r="C78" i="10"/>
  <c r="B78" i="10"/>
  <c r="G77" i="10"/>
  <c r="F77" i="10"/>
  <c r="E77" i="10"/>
  <c r="D77" i="10"/>
  <c r="C77" i="10"/>
  <c r="B77" i="10"/>
  <c r="G76" i="10"/>
  <c r="F76" i="10"/>
  <c r="E76" i="10"/>
  <c r="D76" i="10"/>
  <c r="C76" i="10"/>
  <c r="B76" i="10"/>
  <c r="G75" i="10"/>
  <c r="F75" i="10"/>
  <c r="E75" i="10"/>
  <c r="D75" i="10"/>
  <c r="C75" i="10"/>
  <c r="B75" i="10"/>
  <c r="G74" i="10"/>
  <c r="F74" i="10"/>
  <c r="E74" i="10"/>
  <c r="D74" i="10"/>
  <c r="C74" i="10"/>
  <c r="B74" i="10"/>
  <c r="G73" i="10"/>
  <c r="F73" i="10"/>
  <c r="E73" i="10"/>
  <c r="D73" i="10"/>
  <c r="C73" i="10"/>
  <c r="B73" i="10"/>
  <c r="G72" i="10"/>
  <c r="F72" i="10"/>
  <c r="E72" i="10"/>
  <c r="D72" i="10"/>
  <c r="C72" i="10"/>
  <c r="B72" i="10"/>
  <c r="G71" i="10"/>
  <c r="F71" i="10"/>
  <c r="E71" i="10"/>
  <c r="D71" i="10"/>
  <c r="C71" i="10"/>
  <c r="B71" i="10"/>
  <c r="G70" i="10"/>
  <c r="F70" i="10"/>
  <c r="E70" i="10"/>
  <c r="D70" i="10"/>
  <c r="C70" i="10"/>
  <c r="B70" i="10"/>
  <c r="G69" i="10"/>
  <c r="F69" i="10"/>
  <c r="E69" i="10"/>
  <c r="D69" i="10"/>
  <c r="C69" i="10"/>
  <c r="B69" i="10"/>
  <c r="G68" i="10"/>
  <c r="F68" i="10"/>
  <c r="E68" i="10"/>
  <c r="D68" i="10"/>
  <c r="C68" i="10"/>
  <c r="B68" i="10"/>
  <c r="G67" i="10"/>
  <c r="F67" i="10"/>
  <c r="E67" i="10"/>
  <c r="D67" i="10"/>
  <c r="C67" i="10"/>
  <c r="B67" i="10"/>
  <c r="G66" i="10"/>
  <c r="F66" i="10"/>
  <c r="E66" i="10"/>
  <c r="D66" i="10"/>
  <c r="C66" i="10"/>
  <c r="B66" i="10"/>
  <c r="G65" i="10"/>
  <c r="F65" i="10"/>
  <c r="E65" i="10"/>
  <c r="D65" i="10"/>
  <c r="C65" i="10"/>
  <c r="B65" i="10"/>
  <c r="G64" i="10"/>
  <c r="F64" i="10"/>
  <c r="E64" i="10"/>
  <c r="D64" i="10"/>
  <c r="C64" i="10"/>
  <c r="B64" i="10"/>
  <c r="G63" i="10"/>
  <c r="F63" i="10"/>
  <c r="E63" i="10"/>
  <c r="D63" i="10"/>
  <c r="C63" i="10"/>
  <c r="B63" i="10"/>
  <c r="G62" i="10"/>
  <c r="F62" i="10"/>
  <c r="E62" i="10"/>
  <c r="D62" i="10"/>
  <c r="C62" i="10"/>
  <c r="B62" i="10"/>
  <c r="G61" i="10"/>
  <c r="F61" i="10"/>
  <c r="E61" i="10"/>
  <c r="D61" i="10"/>
  <c r="C61" i="10"/>
  <c r="B61" i="10"/>
  <c r="G60" i="10"/>
  <c r="F60" i="10"/>
  <c r="E60" i="10"/>
  <c r="D60" i="10"/>
  <c r="C60" i="10"/>
  <c r="B60" i="10"/>
  <c r="G59" i="10"/>
  <c r="F59" i="10"/>
  <c r="E59" i="10"/>
  <c r="D59" i="10"/>
  <c r="C59" i="10"/>
  <c r="B59" i="10"/>
  <c r="G58" i="10"/>
  <c r="F58" i="10"/>
  <c r="E58" i="10"/>
  <c r="D58" i="10"/>
  <c r="C58" i="10"/>
  <c r="B58" i="10"/>
  <c r="G57" i="10"/>
  <c r="F57" i="10"/>
  <c r="E57" i="10"/>
  <c r="D57" i="10"/>
  <c r="C57" i="10"/>
  <c r="B57" i="10"/>
  <c r="G56" i="10"/>
  <c r="F56" i="10"/>
  <c r="E56" i="10"/>
  <c r="D56" i="10"/>
  <c r="C56" i="10"/>
  <c r="B56" i="10"/>
  <c r="G55" i="10"/>
  <c r="F55" i="10"/>
  <c r="E55" i="10"/>
  <c r="D55" i="10"/>
  <c r="C55" i="10"/>
  <c r="B55" i="10"/>
  <c r="G54" i="10"/>
  <c r="F54" i="10"/>
  <c r="E54" i="10"/>
  <c r="D54" i="10"/>
  <c r="C54" i="10"/>
  <c r="B54" i="10"/>
  <c r="G53" i="10"/>
  <c r="F53" i="10"/>
  <c r="E53" i="10"/>
  <c r="D53" i="10"/>
  <c r="C53" i="10"/>
  <c r="B53" i="10"/>
  <c r="G52" i="10"/>
  <c r="F52" i="10"/>
  <c r="E52" i="10"/>
  <c r="D52" i="10"/>
  <c r="C52" i="10"/>
  <c r="B52" i="10"/>
  <c r="G51" i="10"/>
  <c r="F51" i="10"/>
  <c r="E51" i="10"/>
  <c r="D51" i="10"/>
  <c r="C51" i="10"/>
  <c r="B51" i="10"/>
  <c r="G50" i="10"/>
  <c r="F50" i="10"/>
  <c r="E50" i="10"/>
  <c r="D50" i="10"/>
  <c r="C50" i="10"/>
  <c r="B50" i="10"/>
  <c r="G49" i="10"/>
  <c r="F49" i="10"/>
  <c r="E49" i="10"/>
  <c r="D49" i="10"/>
  <c r="C49" i="10"/>
  <c r="B49" i="10"/>
  <c r="G48" i="10"/>
  <c r="F48" i="10"/>
  <c r="E48" i="10"/>
  <c r="D48" i="10"/>
  <c r="C48" i="10"/>
  <c r="B48" i="10"/>
  <c r="G47" i="10"/>
  <c r="F47" i="10"/>
  <c r="E47" i="10"/>
  <c r="D47" i="10"/>
  <c r="C47" i="10"/>
  <c r="B47" i="10"/>
  <c r="G46" i="10"/>
  <c r="F46" i="10"/>
  <c r="E46" i="10"/>
  <c r="D46" i="10"/>
  <c r="C46" i="10"/>
  <c r="B46" i="10"/>
  <c r="G45" i="10"/>
  <c r="F45" i="10"/>
  <c r="E45" i="10"/>
  <c r="D45" i="10"/>
  <c r="C45" i="10"/>
  <c r="B45" i="10"/>
  <c r="G44" i="10"/>
  <c r="F44" i="10"/>
  <c r="E44" i="10"/>
  <c r="D44" i="10"/>
  <c r="C44" i="10"/>
  <c r="B44" i="10"/>
  <c r="G43" i="10"/>
  <c r="F43" i="10"/>
  <c r="E43" i="10"/>
  <c r="D43" i="10"/>
  <c r="C43" i="10"/>
  <c r="B43" i="10"/>
  <c r="G42" i="10"/>
  <c r="F42" i="10"/>
  <c r="E42" i="10"/>
  <c r="D42" i="10"/>
  <c r="C42" i="10"/>
  <c r="B42" i="10"/>
  <c r="G41" i="10"/>
  <c r="F41" i="10"/>
  <c r="E41" i="10"/>
  <c r="D41" i="10"/>
  <c r="C41" i="10"/>
  <c r="B41" i="10"/>
  <c r="G40" i="10"/>
  <c r="F40" i="10"/>
  <c r="E40" i="10"/>
  <c r="D40" i="10"/>
  <c r="C40" i="10"/>
  <c r="B40" i="10"/>
  <c r="G39" i="10"/>
  <c r="F39" i="10"/>
  <c r="E39" i="10"/>
  <c r="D39" i="10"/>
  <c r="C39" i="10"/>
  <c r="B39" i="10"/>
  <c r="G38" i="10"/>
  <c r="F38" i="10"/>
  <c r="E38" i="10"/>
  <c r="D38" i="10"/>
  <c r="C38" i="10"/>
  <c r="B38" i="10"/>
  <c r="G37" i="10"/>
  <c r="F37" i="10"/>
  <c r="E37" i="10"/>
  <c r="D37" i="10"/>
  <c r="C37" i="10"/>
  <c r="B37" i="10"/>
  <c r="G36" i="10"/>
  <c r="F36" i="10"/>
  <c r="E36" i="10"/>
  <c r="D36" i="10"/>
  <c r="C36" i="10"/>
  <c r="B36" i="10"/>
  <c r="G35" i="10"/>
  <c r="F35" i="10"/>
  <c r="E35" i="10"/>
  <c r="D35" i="10"/>
  <c r="C35" i="10"/>
  <c r="B35" i="10"/>
  <c r="G34" i="10"/>
  <c r="F34" i="10"/>
  <c r="E34" i="10"/>
  <c r="D34" i="10"/>
  <c r="C34" i="10"/>
  <c r="B34" i="10"/>
  <c r="G33" i="10"/>
  <c r="F33" i="10"/>
  <c r="E33" i="10"/>
  <c r="D33" i="10"/>
  <c r="C33" i="10"/>
  <c r="B33" i="10"/>
  <c r="G32" i="10"/>
  <c r="F32" i="10"/>
  <c r="E32" i="10"/>
  <c r="D32" i="10"/>
  <c r="C32" i="10"/>
  <c r="B32" i="10"/>
  <c r="G31" i="10"/>
  <c r="F31" i="10"/>
  <c r="E31" i="10"/>
  <c r="D31" i="10"/>
  <c r="C31" i="10"/>
  <c r="B31" i="10"/>
  <c r="G30" i="10"/>
  <c r="F30" i="10"/>
  <c r="E30" i="10"/>
  <c r="D30" i="10"/>
  <c r="C30" i="10"/>
  <c r="B30" i="10"/>
  <c r="G29" i="10"/>
  <c r="F29" i="10"/>
  <c r="E29" i="10"/>
  <c r="D29" i="10"/>
  <c r="C29" i="10"/>
  <c r="B29" i="10"/>
  <c r="G28" i="10"/>
  <c r="F28" i="10"/>
  <c r="E28" i="10"/>
  <c r="D28" i="10"/>
  <c r="C28" i="10"/>
  <c r="B28" i="10"/>
  <c r="G27" i="10"/>
  <c r="F27" i="10"/>
  <c r="E27" i="10"/>
  <c r="D27" i="10"/>
  <c r="C27" i="10"/>
  <c r="B27" i="10"/>
  <c r="G26" i="10"/>
  <c r="F26" i="10"/>
  <c r="E26" i="10"/>
  <c r="D26" i="10"/>
  <c r="C26" i="10"/>
  <c r="B26" i="10"/>
  <c r="G25" i="10"/>
  <c r="F25" i="10"/>
  <c r="E25" i="10"/>
  <c r="D25" i="10"/>
  <c r="C25" i="10"/>
  <c r="B25" i="10"/>
  <c r="G24" i="10"/>
  <c r="F24" i="10"/>
  <c r="E24" i="10"/>
  <c r="D24" i="10"/>
  <c r="C24" i="10"/>
  <c r="B24" i="10"/>
  <c r="G23" i="10"/>
  <c r="F23" i="10"/>
  <c r="E23" i="10"/>
  <c r="D23" i="10"/>
  <c r="C23" i="10"/>
  <c r="B23" i="10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G14" i="10"/>
  <c r="F14" i="10"/>
  <c r="E14" i="10"/>
  <c r="D14" i="10"/>
  <c r="C14" i="10"/>
  <c r="B14" i="10"/>
  <c r="G13" i="10"/>
  <c r="F13" i="10"/>
  <c r="E13" i="10"/>
  <c r="D13" i="10"/>
  <c r="C13" i="10"/>
  <c r="B13" i="10"/>
  <c r="G12" i="10"/>
  <c r="F12" i="10"/>
  <c r="E12" i="10"/>
  <c r="D12" i="10"/>
  <c r="C12" i="10"/>
  <c r="B12" i="10"/>
  <c r="G11" i="10"/>
  <c r="F11" i="10"/>
  <c r="E11" i="10"/>
  <c r="D11" i="10"/>
  <c r="C11" i="10"/>
  <c r="B11" i="10"/>
  <c r="G10" i="10"/>
  <c r="F10" i="10"/>
  <c r="E10" i="10"/>
  <c r="D10" i="10"/>
  <c r="C10" i="10"/>
  <c r="B10" i="10"/>
  <c r="G9" i="10"/>
  <c r="F9" i="10"/>
  <c r="E9" i="10"/>
  <c r="D9" i="10"/>
  <c r="C9" i="10"/>
  <c r="B9" i="10"/>
  <c r="G8" i="10"/>
  <c r="F8" i="10"/>
  <c r="E8" i="10"/>
  <c r="D8" i="10"/>
  <c r="C8" i="10"/>
  <c r="B8" i="10"/>
  <c r="G7" i="10"/>
  <c r="F7" i="10"/>
  <c r="E7" i="10"/>
  <c r="D7" i="10"/>
  <c r="C7" i="10"/>
  <c r="B7" i="10"/>
  <c r="CD7" i="7" l="1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DD7" i="7"/>
  <c r="BB7" i="7"/>
  <c r="BA7" i="7"/>
  <c r="DE7" i="7" s="1"/>
  <c r="AZ7" i="7"/>
  <c r="AY7" i="7"/>
  <c r="DC7" i="7" s="1"/>
  <c r="AX7" i="7"/>
  <c r="AW7" i="7"/>
  <c r="DA7" i="7" s="1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DB7" i="7" l="1"/>
  <c r="DF7" i="7"/>
  <c r="BC6" i="7" l="1"/>
  <c r="AC10" i="7"/>
  <c r="BE10" i="7" s="1"/>
  <c r="CG10" i="7" s="1"/>
  <c r="A11" i="7"/>
  <c r="CZ7" i="7" l="1"/>
  <c r="CX7" i="7"/>
  <c r="CY7" i="7"/>
  <c r="CW7" i="7"/>
  <c r="CT7" i="7"/>
  <c r="CU7" i="7"/>
  <c r="CV7" i="7"/>
  <c r="CS7" i="7"/>
  <c r="CL7" i="7"/>
  <c r="CK7" i="7"/>
  <c r="CP7" i="7"/>
  <c r="CM7" i="7"/>
  <c r="CO7" i="7"/>
  <c r="CQ7" i="7"/>
  <c r="CJ7" i="7"/>
  <c r="CN7" i="7"/>
  <c r="CI7" i="7"/>
  <c r="CR7" i="7"/>
  <c r="AC11" i="7" l="1"/>
  <c r="AC12" i="7" l="1"/>
  <c r="BE11" i="7"/>
  <c r="CG11" i="7" s="1"/>
  <c r="AC13" i="7" l="1"/>
  <c r="BE12" i="7"/>
  <c r="CG12" i="7" s="1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AC14" i="7" l="1"/>
  <c r="BE13" i="7"/>
  <c r="CG13" i="7" s="1"/>
  <c r="AC15" i="7" l="1"/>
  <c r="BE14" i="7"/>
  <c r="CG14" i="7" s="1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A12" i="7"/>
  <c r="BF7" i="7"/>
  <c r="AD7" i="7"/>
  <c r="J198" i="12"/>
  <c r="J197" i="12"/>
  <c r="M9" i="12"/>
  <c r="J7" i="12"/>
  <c r="AC16" i="7" l="1"/>
  <c r="BE15" i="7"/>
  <c r="CG15" i="7" s="1"/>
  <c r="A13" i="7"/>
  <c r="A14" i="7" s="1"/>
  <c r="CH7" i="7"/>
  <c r="M10" i="12"/>
  <c r="A15" i="7" l="1"/>
  <c r="AC17" i="7"/>
  <c r="BE16" i="7"/>
  <c r="CG16" i="7" s="1"/>
  <c r="A16" i="7"/>
  <c r="M11" i="12"/>
  <c r="AC18" i="7" l="1"/>
  <c r="BE17" i="7"/>
  <c r="CG17" i="7" s="1"/>
  <c r="A17" i="7"/>
  <c r="M12" i="12"/>
  <c r="AC19" i="7" l="1"/>
  <c r="BE18" i="7"/>
  <c r="CG18" i="7" s="1"/>
  <c r="A18" i="7"/>
  <c r="M13" i="12"/>
  <c r="AC20" i="7" l="1"/>
  <c r="BE19" i="7"/>
  <c r="CG19" i="7" s="1"/>
  <c r="A19" i="7"/>
  <c r="M14" i="12"/>
  <c r="AC21" i="7" l="1"/>
  <c r="BE20" i="7"/>
  <c r="CG20" i="7" s="1"/>
  <c r="A20" i="7"/>
  <c r="M15" i="12"/>
  <c r="AC22" i="7" l="1"/>
  <c r="BE21" i="7"/>
  <c r="CG21" i="7" s="1"/>
  <c r="A21" i="7"/>
  <c r="M16" i="12"/>
  <c r="AC23" i="7" l="1"/>
  <c r="BE22" i="7"/>
  <c r="CG22" i="7" s="1"/>
  <c r="A22" i="7"/>
  <c r="M17" i="12"/>
  <c r="AC24" i="7" l="1"/>
  <c r="BE23" i="7"/>
  <c r="CG23" i="7" s="1"/>
  <c r="A23" i="7"/>
  <c r="M18" i="12"/>
  <c r="AC25" i="7" l="1"/>
  <c r="BE24" i="7"/>
  <c r="CG24" i="7" s="1"/>
  <c r="A24" i="7"/>
  <c r="M19" i="12"/>
  <c r="AC26" i="7" l="1"/>
  <c r="BE25" i="7"/>
  <c r="CG25" i="7" s="1"/>
  <c r="A25" i="7"/>
  <c r="M20" i="12"/>
  <c r="AC27" i="7" l="1"/>
  <c r="BE26" i="7"/>
  <c r="CG26" i="7" s="1"/>
  <c r="A26" i="7"/>
  <c r="M21" i="12"/>
  <c r="AC28" i="7" l="1"/>
  <c r="BE27" i="7"/>
  <c r="CG27" i="7" s="1"/>
  <c r="A27" i="7"/>
  <c r="M22" i="12"/>
  <c r="AC29" i="7" l="1"/>
  <c r="BE29" i="7" s="1"/>
  <c r="CG29" i="7" s="1"/>
  <c r="BE28" i="7"/>
  <c r="CG28" i="7" s="1"/>
  <c r="A28" i="7"/>
  <c r="M23" i="12"/>
  <c r="A29" i="7" l="1"/>
  <c r="M24" i="12"/>
  <c r="M25" i="12" l="1"/>
  <c r="M26" i="12" l="1"/>
  <c r="J16" i="10"/>
  <c r="J15" i="10"/>
  <c r="J14" i="10"/>
  <c r="J13" i="10"/>
  <c r="J12" i="10"/>
  <c r="J11" i="10"/>
  <c r="J10" i="10"/>
  <c r="J9" i="10"/>
  <c r="J8" i="10"/>
  <c r="J7" i="10"/>
  <c r="M27" i="12" l="1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l="1"/>
  <c r="M25" i="10" l="1"/>
  <c r="M26" i="10" l="1"/>
  <c r="M27" i="10" l="1"/>
  <c r="BB6" i="7" l="1"/>
  <c r="BW29" i="7" l="1"/>
  <c r="BW28" i="7"/>
  <c r="BW27" i="7"/>
  <c r="BW26" i="7"/>
  <c r="BW25" i="7"/>
  <c r="BW24" i="7"/>
  <c r="BW23" i="7"/>
  <c r="BW22" i="7"/>
  <c r="BW21" i="7"/>
  <c r="BW20" i="7"/>
  <c r="BW19" i="7"/>
  <c r="BW18" i="7"/>
  <c r="BW17" i="7"/>
  <c r="BW16" i="7"/>
  <c r="BW15" i="7"/>
  <c r="BW14" i="7"/>
  <c r="BW13" i="7"/>
  <c r="BW12" i="7"/>
  <c r="BW11" i="7"/>
  <c r="BW10" i="7"/>
  <c r="AV6" i="7" l="1"/>
  <c r="AW6" i="7" l="1"/>
  <c r="AY6" i="7"/>
  <c r="BA6" i="7"/>
  <c r="AX6" i="7"/>
  <c r="AZ6" i="7"/>
  <c r="AT6" i="7"/>
  <c r="CX10" i="7" l="1"/>
  <c r="CX11" i="7"/>
  <c r="CX12" i="7"/>
  <c r="CX14" i="7"/>
  <c r="CX13" i="7"/>
  <c r="CX15" i="7"/>
  <c r="CX16" i="7"/>
  <c r="CX17" i="7"/>
  <c r="CX18" i="7"/>
  <c r="CX19" i="7"/>
  <c r="CX20" i="7"/>
  <c r="CX21" i="7"/>
  <c r="CX22" i="7"/>
  <c r="CX23" i="7"/>
  <c r="CX24" i="7"/>
  <c r="CX25" i="7"/>
  <c r="CX26" i="7"/>
  <c r="CX27" i="7"/>
  <c r="CX28" i="7"/>
  <c r="CX29" i="7"/>
  <c r="BV29" i="7"/>
  <c r="BV28" i="7"/>
  <c r="BV27" i="7"/>
  <c r="BV26" i="7"/>
  <c r="BV25" i="7"/>
  <c r="BV24" i="7"/>
  <c r="BV23" i="7"/>
  <c r="BV22" i="7"/>
  <c r="BV21" i="7"/>
  <c r="BV20" i="7"/>
  <c r="BV19" i="7"/>
  <c r="BV18" i="7"/>
  <c r="BV17" i="7"/>
  <c r="BV16" i="7"/>
  <c r="BV15" i="7"/>
  <c r="BV14" i="7"/>
  <c r="BV13" i="7"/>
  <c r="BV12" i="7"/>
  <c r="BV11" i="7"/>
  <c r="BV10" i="7"/>
  <c r="AU6" i="7" l="1"/>
  <c r="CY11" i="7" l="1"/>
  <c r="CY10" i="7"/>
  <c r="CY12" i="7"/>
  <c r="CY14" i="7"/>
  <c r="CY13" i="7"/>
  <c r="CY16" i="7"/>
  <c r="CY15" i="7"/>
  <c r="CY17" i="7"/>
  <c r="CY18" i="7"/>
  <c r="CY19" i="7"/>
  <c r="CY20" i="7"/>
  <c r="CY21" i="7"/>
  <c r="CY22" i="7"/>
  <c r="CY23" i="7"/>
  <c r="CY24" i="7"/>
  <c r="CY25" i="7"/>
  <c r="CY26" i="7"/>
  <c r="CY27" i="7"/>
  <c r="CY28" i="7"/>
  <c r="CY29" i="7"/>
  <c r="AL6" i="7" l="1"/>
  <c r="AI6" i="7"/>
  <c r="AG6" i="7" l="1"/>
  <c r="AH6" i="7"/>
  <c r="AJ6" i="7"/>
  <c r="AD6" i="7"/>
  <c r="AP6" i="7" l="1"/>
  <c r="AS6" i="7"/>
  <c r="AK6" i="7"/>
  <c r="AF6" i="7"/>
  <c r="AQ6" i="7"/>
  <c r="AO6" i="7"/>
  <c r="AR6" i="7"/>
  <c r="AE6" i="7"/>
  <c r="AN6" i="7"/>
  <c r="BO29" i="7" l="1"/>
  <c r="BO28" i="7"/>
  <c r="BO27" i="7"/>
  <c r="BO26" i="7"/>
  <c r="BO25" i="7"/>
  <c r="BO24" i="7"/>
  <c r="BO23" i="7"/>
  <c r="BO22" i="7"/>
  <c r="BO21" i="7"/>
  <c r="BO20" i="7"/>
  <c r="BO19" i="7"/>
  <c r="BO18" i="7"/>
  <c r="BO17" i="7"/>
  <c r="BO16" i="7"/>
  <c r="BO15" i="7"/>
  <c r="BO14" i="7"/>
  <c r="BO13" i="7"/>
  <c r="BO12" i="7"/>
  <c r="BO11" i="7"/>
  <c r="BO10" i="7"/>
  <c r="AM6" i="7"/>
  <c r="CQ10" i="7" l="1"/>
  <c r="CQ11" i="7"/>
  <c r="CQ12" i="7"/>
  <c r="CQ13" i="7"/>
  <c r="CQ14" i="7"/>
  <c r="CQ15" i="7"/>
  <c r="CQ16" i="7"/>
  <c r="CQ17" i="7"/>
  <c r="CQ18" i="7"/>
  <c r="CQ19" i="7"/>
  <c r="CQ20" i="7"/>
  <c r="CQ21" i="7"/>
  <c r="CQ22" i="7"/>
  <c r="CQ23" i="7"/>
  <c r="CQ24" i="7"/>
  <c r="CQ25" i="7"/>
  <c r="CQ26" i="7"/>
  <c r="CQ27" i="7"/>
  <c r="CQ28" i="7"/>
  <c r="CQ29" i="7"/>
  <c r="BN10" i="7" l="1"/>
  <c r="BN11" i="7" l="1"/>
  <c r="BP10" i="7"/>
  <c r="BF10" i="7"/>
  <c r="BN12" i="7"/>
  <c r="BF11" i="7"/>
  <c r="BG11" i="7" l="1"/>
  <c r="BG10" i="7"/>
  <c r="BP11" i="7"/>
  <c r="BR10" i="7"/>
  <c r="BQ10" i="7"/>
  <c r="BF12" i="7"/>
  <c r="BN13" i="7"/>
  <c r="BQ11" i="7"/>
  <c r="BP12" i="7"/>
  <c r="BH10" i="7" l="1"/>
  <c r="BG12" i="7"/>
  <c r="BT10" i="7"/>
  <c r="BS10" i="7"/>
  <c r="BH11" i="7"/>
  <c r="BU10" i="7" l="1"/>
  <c r="X8" i="10" s="1"/>
  <c r="BH12" i="7"/>
  <c r="BI12" i="7"/>
  <c r="BR12" i="7"/>
  <c r="BR11" i="7"/>
  <c r="BI10" i="7"/>
  <c r="BJ11" i="7"/>
  <c r="BP13" i="7"/>
  <c r="BS11" i="7"/>
  <c r="BQ12" i="7"/>
  <c r="BI11" i="7"/>
  <c r="BJ10" i="7"/>
  <c r="BF14" i="7"/>
  <c r="BF13" i="7"/>
  <c r="BQ13" i="7"/>
  <c r="BK10" i="7" l="1"/>
  <c r="BK12" i="7"/>
  <c r="BT12" i="7"/>
  <c r="BT11" i="7"/>
  <c r="BJ12" i="7"/>
  <c r="BL11" i="7"/>
  <c r="BL12" i="7"/>
  <c r="Y10" i="10" s="1"/>
  <c r="BL10" i="7"/>
  <c r="Y8" i="10" s="1"/>
  <c r="BG13" i="7"/>
  <c r="BK11" i="7"/>
  <c r="BS12" i="7"/>
  <c r="BG15" i="7"/>
  <c r="BF15" i="7"/>
  <c r="CH10" i="7"/>
  <c r="Y9" i="10" l="1"/>
  <c r="BM11" i="7"/>
  <c r="BM12" i="7"/>
  <c r="BG14" i="7"/>
  <c r="BH14" i="7"/>
  <c r="BH13" i="7"/>
  <c r="BS13" i="7"/>
  <c r="BU11" i="7"/>
  <c r="X9" i="10" s="1"/>
  <c r="BU12" i="7"/>
  <c r="X10" i="10" s="1"/>
  <c r="BR13" i="7"/>
  <c r="BF16" i="7"/>
  <c r="BG16" i="7"/>
  <c r="CH11" i="7"/>
  <c r="BM10" i="7" l="1"/>
  <c r="CH12" i="7"/>
  <c r="CI12" i="7"/>
  <c r="CI10" i="7"/>
  <c r="CJ10" i="7"/>
  <c r="BH15" i="7"/>
  <c r="BI13" i="7"/>
  <c r="BI14" i="7"/>
  <c r="BT13" i="7"/>
  <c r="CI11" i="7"/>
  <c r="BF17" i="7"/>
  <c r="BH16" i="7"/>
  <c r="CH13" i="7" l="1"/>
  <c r="CI13" i="7"/>
  <c r="CK10" i="7"/>
  <c r="BJ13" i="7"/>
  <c r="BJ14" i="7"/>
  <c r="BK15" i="7"/>
  <c r="BK13" i="7"/>
  <c r="BK14" i="7"/>
  <c r="BH17" i="7"/>
  <c r="BG17" i="7"/>
  <c r="BI15" i="7"/>
  <c r="CJ13" i="7"/>
  <c r="CJ12" i="7"/>
  <c r="CJ11" i="7"/>
  <c r="BU13" i="7"/>
  <c r="X11" i="10" s="1"/>
  <c r="BG18" i="7"/>
  <c r="BI16" i="7"/>
  <c r="BJ15" i="7" l="1"/>
  <c r="BI17" i="7"/>
  <c r="CK12" i="7"/>
  <c r="CK13" i="7"/>
  <c r="BL15" i="7"/>
  <c r="Y13" i="10" s="1"/>
  <c r="BL13" i="7"/>
  <c r="Y11" i="10" s="1"/>
  <c r="BL14" i="7"/>
  <c r="Y12" i="10" s="1"/>
  <c r="CL12" i="7"/>
  <c r="CL10" i="7"/>
  <c r="CL13" i="7"/>
  <c r="CL11" i="7"/>
  <c r="CK11" i="7"/>
  <c r="CH14" i="7"/>
  <c r="CH15" i="7"/>
  <c r="BK16" i="7"/>
  <c r="BH18" i="7"/>
  <c r="BF18" i="7"/>
  <c r="BK17" i="7" l="1"/>
  <c r="BM15" i="7"/>
  <c r="BM14" i="7"/>
  <c r="CI15" i="7"/>
  <c r="CI14" i="7"/>
  <c r="BJ16" i="7"/>
  <c r="CM10" i="7"/>
  <c r="CM11" i="7"/>
  <c r="CM13" i="7"/>
  <c r="CM12" i="7"/>
  <c r="CN13" i="7"/>
  <c r="CN10" i="7"/>
  <c r="CN12" i="7"/>
  <c r="CN11" i="7"/>
  <c r="BF20" i="7"/>
  <c r="BG19" i="7"/>
  <c r="BF19" i="7"/>
  <c r="CH16" i="7"/>
  <c r="Y9" i="12" l="1"/>
  <c r="Y10" i="12"/>
  <c r="Y11" i="12"/>
  <c r="Y8" i="12"/>
  <c r="BM13" i="7"/>
  <c r="BJ17" i="7"/>
  <c r="BJ18" i="7"/>
  <c r="BI18" i="7"/>
  <c r="BG20" i="7"/>
  <c r="CJ16" i="7"/>
  <c r="CJ15" i="7"/>
  <c r="CJ14" i="7"/>
  <c r="CO11" i="7"/>
  <c r="CO10" i="7"/>
  <c r="CO12" i="7"/>
  <c r="CO13" i="7"/>
  <c r="CI16" i="7"/>
  <c r="BL16" i="7"/>
  <c r="Y14" i="10" s="1"/>
  <c r="CI17" i="7"/>
  <c r="CH17" i="7"/>
  <c r="BH19" i="7"/>
  <c r="BL17" i="7" l="1"/>
  <c r="Y15" i="10" s="1"/>
  <c r="BL18" i="7"/>
  <c r="BM17" i="7"/>
  <c r="BM16" i="7"/>
  <c r="BK18" i="7"/>
  <c r="CK14" i="7"/>
  <c r="CK15" i="7"/>
  <c r="CK16" i="7"/>
  <c r="BH20" i="7"/>
  <c r="CI18" i="7"/>
  <c r="CH18" i="7"/>
  <c r="BF21" i="7"/>
  <c r="BG21" i="7"/>
  <c r="BI19" i="7"/>
  <c r="Y16" i="10" l="1"/>
  <c r="CJ17" i="7"/>
  <c r="CJ18" i="7"/>
  <c r="BI20" i="7"/>
  <c r="CL15" i="7"/>
  <c r="CL16" i="7"/>
  <c r="CL14" i="7"/>
  <c r="BK19" i="7"/>
  <c r="CI19" i="7"/>
  <c r="BG22" i="7"/>
  <c r="BH21" i="7"/>
  <c r="BF22" i="7"/>
  <c r="BF23" i="7"/>
  <c r="CH19" i="7"/>
  <c r="CH20" i="7"/>
  <c r="BM18" i="7" l="1"/>
  <c r="CM15" i="7"/>
  <c r="CM16" i="7"/>
  <c r="CM17" i="7"/>
  <c r="CM14" i="7"/>
  <c r="BL19" i="7"/>
  <c r="BJ19" i="7"/>
  <c r="CN16" i="7"/>
  <c r="Y14" i="12" s="1"/>
  <c r="CN15" i="7"/>
  <c r="CN14" i="7"/>
  <c r="CK18" i="7"/>
  <c r="CL17" i="7"/>
  <c r="BL20" i="7"/>
  <c r="BJ20" i="7"/>
  <c r="CK17" i="7"/>
  <c r="BG23" i="7"/>
  <c r="BK20" i="7"/>
  <c r="CI20" i="7"/>
  <c r="CH22" i="7"/>
  <c r="CI21" i="7"/>
  <c r="CH21" i="7"/>
  <c r="BI21" i="7"/>
  <c r="CI22" i="7"/>
  <c r="CJ19" i="7"/>
  <c r="Y12" i="12" l="1"/>
  <c r="Y17" i="10"/>
  <c r="Y18" i="10"/>
  <c r="Y13" i="12"/>
  <c r="BH23" i="7"/>
  <c r="BM19" i="7"/>
  <c r="BK21" i="7"/>
  <c r="CO15" i="7"/>
  <c r="CO14" i="7"/>
  <c r="CO16" i="7"/>
  <c r="BH22" i="7"/>
  <c r="CN17" i="7"/>
  <c r="Y15" i="12" s="1"/>
  <c r="CL18" i="7"/>
  <c r="CM18" i="7"/>
  <c r="CJ20" i="7"/>
  <c r="CI23" i="7"/>
  <c r="BF24" i="7"/>
  <c r="BJ21" i="7"/>
  <c r="CJ22" i="7"/>
  <c r="CK19" i="7"/>
  <c r="BK22" i="7" l="1"/>
  <c r="CJ21" i="7"/>
  <c r="CK21" i="7"/>
  <c r="CO17" i="7"/>
  <c r="CN18" i="7"/>
  <c r="Y16" i="12" s="1"/>
  <c r="BM20" i="7"/>
  <c r="BI23" i="7"/>
  <c r="CO18" i="7"/>
  <c r="BH24" i="7"/>
  <c r="BG24" i="7"/>
  <c r="CK20" i="7"/>
  <c r="BI22" i="7"/>
  <c r="BF25" i="7"/>
  <c r="BG25" i="7"/>
  <c r="BL21" i="7"/>
  <c r="Y19" i="10" s="1"/>
  <c r="BF26" i="7"/>
  <c r="CJ23" i="7"/>
  <c r="CH23" i="7"/>
  <c r="BK23" i="7" l="1"/>
  <c r="CL21" i="7"/>
  <c r="BI24" i="7"/>
  <c r="CM19" i="7"/>
  <c r="CL19" i="7"/>
  <c r="BK24" i="7"/>
  <c r="BJ22" i="7"/>
  <c r="BL23" i="7"/>
  <c r="CK22" i="7"/>
  <c r="BG26" i="7"/>
  <c r="CL20" i="7"/>
  <c r="BJ23" i="7"/>
  <c r="CH24" i="7"/>
  <c r="BF27" i="7"/>
  <c r="BM21" i="7"/>
  <c r="CN19" i="7"/>
  <c r="Y17" i="12" s="1"/>
  <c r="CI24" i="7"/>
  <c r="BG27" i="7"/>
  <c r="CK23" i="7"/>
  <c r="Y21" i="10" l="1"/>
  <c r="BJ24" i="7"/>
  <c r="CM20" i="7"/>
  <c r="CO19" i="7"/>
  <c r="CN21" i="7"/>
  <c r="CN22" i="7"/>
  <c r="CL22" i="7"/>
  <c r="CN20" i="7"/>
  <c r="Y18" i="12" s="1"/>
  <c r="BH26" i="7"/>
  <c r="CM21" i="7"/>
  <c r="BM22" i="7"/>
  <c r="BL22" i="7"/>
  <c r="Y20" i="10" s="1"/>
  <c r="BI25" i="7"/>
  <c r="BH25" i="7"/>
  <c r="CH25" i="7"/>
  <c r="CH26" i="7"/>
  <c r="BF28" i="7"/>
  <c r="CH27" i="7"/>
  <c r="CL23" i="7"/>
  <c r="CJ24" i="7"/>
  <c r="BK25" i="7"/>
  <c r="CO21" i="7"/>
  <c r="BH27" i="7"/>
  <c r="Y19" i="12" l="1"/>
  <c r="BG28" i="7"/>
  <c r="BJ25" i="7"/>
  <c r="CO20" i="7"/>
  <c r="CI26" i="7"/>
  <c r="CI25" i="7"/>
  <c r="CM22" i="7"/>
  <c r="Y20" i="12" s="1"/>
  <c r="BM23" i="7"/>
  <c r="CJ25" i="7"/>
  <c r="BK26" i="7"/>
  <c r="BI26" i="7"/>
  <c r="CK24" i="7"/>
  <c r="CI27" i="7"/>
  <c r="CM23" i="7"/>
  <c r="CN23" i="7"/>
  <c r="Y21" i="12" s="1"/>
  <c r="BF29" i="7"/>
  <c r="BG29" i="7" l="1"/>
  <c r="BH28" i="7"/>
  <c r="BL24" i="7"/>
  <c r="Y22" i="10" s="1"/>
  <c r="BL25" i="7"/>
  <c r="Y23" i="10" s="1"/>
  <c r="CJ26" i="7"/>
  <c r="BK27" i="7"/>
  <c r="BI27" i="7"/>
  <c r="BM25" i="7"/>
  <c r="CK25" i="7"/>
  <c r="CO22" i="7"/>
  <c r="CK26" i="7"/>
  <c r="CO23" i="7"/>
  <c r="CJ27" i="7"/>
  <c r="BI28" i="7" l="1"/>
  <c r="BJ28" i="7"/>
  <c r="BJ26" i="7"/>
  <c r="CI28" i="7"/>
  <c r="BH29" i="7"/>
  <c r="CH29" i="7"/>
  <c r="CH28" i="7"/>
  <c r="BM24" i="7"/>
  <c r="BL26" i="7"/>
  <c r="CN24" i="7"/>
  <c r="CL24" i="7"/>
  <c r="CL25" i="7"/>
  <c r="BL28" i="7"/>
  <c r="BJ27" i="7"/>
  <c r="CL26" i="7"/>
  <c r="CM24" i="7"/>
  <c r="Y24" i="10" l="1"/>
  <c r="Y22" i="12"/>
  <c r="CI29" i="7"/>
  <c r="BJ29" i="7"/>
  <c r="CJ28" i="7"/>
  <c r="BK28" i="7"/>
  <c r="Y26" i="10" s="1"/>
  <c r="BI29" i="7"/>
  <c r="BM27" i="7"/>
  <c r="BL29" i="7"/>
  <c r="BL27" i="7"/>
  <c r="Y25" i="10" s="1"/>
  <c r="CM25" i="7"/>
  <c r="CN25" i="7"/>
  <c r="BM26" i="7"/>
  <c r="CL27" i="7"/>
  <c r="CK27" i="7"/>
  <c r="CN26" i="7"/>
  <c r="Y24" i="12" s="1"/>
  <c r="CM26" i="7"/>
  <c r="CO24" i="7"/>
  <c r="CJ29" i="7" l="1"/>
  <c r="Y23" i="12"/>
  <c r="BK29" i="7"/>
  <c r="Y27" i="10" s="1"/>
  <c r="CK28" i="7"/>
  <c r="CN27" i="7"/>
  <c r="CO25" i="7"/>
  <c r="CL28" i="7" l="1"/>
  <c r="BM28" i="7"/>
  <c r="CN28" i="7"/>
  <c r="CK29" i="7"/>
  <c r="CM27" i="7"/>
  <c r="Y25" i="12" s="1"/>
  <c r="CO26" i="7"/>
  <c r="CN29" i="7" l="1"/>
  <c r="CO28" i="7"/>
  <c r="CL29" i="7"/>
  <c r="BM29" i="7"/>
  <c r="CM28" i="7"/>
  <c r="Y26" i="12" s="1"/>
  <c r="CO27" i="7"/>
  <c r="CM29" i="7" l="1"/>
  <c r="Y27" i="12" s="1"/>
  <c r="CO29" i="7"/>
  <c r="BP14" i="7" l="1"/>
  <c r="BN14" i="7"/>
  <c r="BN15" i="7" l="1"/>
  <c r="BR15" i="7" l="1"/>
  <c r="BR14" i="7"/>
  <c r="BQ14" i="7"/>
  <c r="BQ15" i="7"/>
  <c r="BN16" i="7"/>
  <c r="BP15" i="7"/>
  <c r="BN17" i="7" l="1"/>
  <c r="BT15" i="7"/>
  <c r="BT14" i="7"/>
  <c r="BP16" i="7"/>
  <c r="BN18" i="7"/>
  <c r="BS15" i="7" l="1"/>
  <c r="BS14" i="7"/>
  <c r="BS16" i="7"/>
  <c r="BP17" i="7"/>
  <c r="BR16" i="7"/>
  <c r="BU14" i="7"/>
  <c r="X12" i="10" s="1"/>
  <c r="BU15" i="7"/>
  <c r="X13" i="10" l="1"/>
  <c r="BQ16" i="7"/>
  <c r="BP18" i="7"/>
  <c r="BN19" i="7"/>
  <c r="BT16" i="7"/>
  <c r="BQ17" i="7"/>
  <c r="BP20" i="7" l="1"/>
  <c r="BN20" i="7"/>
  <c r="BQ18" i="7"/>
  <c r="BR19" i="7"/>
  <c r="BR17" i="7"/>
  <c r="BR18" i="7"/>
  <c r="BP19" i="7"/>
  <c r="CP10" i="7"/>
  <c r="BQ19" i="7"/>
  <c r="CR10" i="7"/>
  <c r="BU16" i="7"/>
  <c r="X14" i="10" s="1"/>
  <c r="BS19" i="7" l="1"/>
  <c r="BN21" i="7"/>
  <c r="CP11" i="7"/>
  <c r="BS18" i="7"/>
  <c r="BP22" i="7"/>
  <c r="BS17" i="7" l="1"/>
  <c r="BR20" i="7"/>
  <c r="BQ20" i="7"/>
  <c r="CR12" i="7"/>
  <c r="CP12" i="7"/>
  <c r="BP21" i="7"/>
  <c r="BT17" i="7"/>
  <c r="BT19" i="7"/>
  <c r="BT18" i="7"/>
  <c r="CS10" i="7"/>
  <c r="CR11" i="7"/>
  <c r="CS11" i="7"/>
  <c r="BN22" i="7"/>
  <c r="BN23" i="7" l="1"/>
  <c r="CS12" i="7"/>
  <c r="BR21" i="7"/>
  <c r="BR22" i="7"/>
  <c r="CP13" i="7"/>
  <c r="CT10" i="7"/>
  <c r="BU19" i="7"/>
  <c r="X17" i="10" s="1"/>
  <c r="BU17" i="7"/>
  <c r="X15" i="10" s="1"/>
  <c r="BU18" i="7"/>
  <c r="X16" i="10" s="1"/>
  <c r="BQ21" i="7"/>
  <c r="BQ22" i="7"/>
  <c r="CR13" i="7"/>
  <c r="BS20" i="7" l="1"/>
  <c r="BT20" i="7"/>
  <c r="BQ23" i="7"/>
  <c r="BP23" i="7"/>
  <c r="CP14" i="7"/>
  <c r="CT11" i="7"/>
  <c r="BN24" i="7"/>
  <c r="CS13" i="7"/>
  <c r="CT13" i="7"/>
  <c r="CT12" i="7"/>
  <c r="CU10" i="7" l="1"/>
  <c r="BS22" i="7"/>
  <c r="BS21" i="7"/>
  <c r="BU20" i="7"/>
  <c r="X18" i="10" s="1"/>
  <c r="CV10" i="7"/>
  <c r="CV11" i="7"/>
  <c r="BU21" i="7"/>
  <c r="BU22" i="7"/>
  <c r="BN25" i="7"/>
  <c r="CU13" i="7"/>
  <c r="CR14" i="7"/>
  <c r="BP25" i="7"/>
  <c r="BR23" i="7"/>
  <c r="CU11" i="7"/>
  <c r="CV12" i="7"/>
  <c r="CP15" i="7"/>
  <c r="BP24" i="7"/>
  <c r="BT22" i="7"/>
  <c r="BT21" i="7"/>
  <c r="CU12" i="7" l="1"/>
  <c r="X19" i="10"/>
  <c r="X20" i="10"/>
  <c r="CV13" i="7"/>
  <c r="BS23" i="7"/>
  <c r="BS24" i="7"/>
  <c r="CW12" i="7"/>
  <c r="CW10" i="7"/>
  <c r="X8" i="12" s="1"/>
  <c r="CW11" i="7"/>
  <c r="X9" i="12" s="1"/>
  <c r="BR25" i="7"/>
  <c r="BQ24" i="7"/>
  <c r="BN26" i="7"/>
  <c r="BR24" i="7"/>
  <c r="CS14" i="7"/>
  <c r="CR15" i="7"/>
  <c r="CP16" i="7"/>
  <c r="BQ25" i="7"/>
  <c r="X10" i="12" l="1"/>
  <c r="CS16" i="7"/>
  <c r="CV14" i="7"/>
  <c r="BP27" i="7"/>
  <c r="CS15" i="7"/>
  <c r="BP26" i="7"/>
  <c r="CU14" i="7"/>
  <c r="BN27" i="7"/>
  <c r="CR16" i="7"/>
  <c r="CW13" i="7"/>
  <c r="X11" i="12" s="1"/>
  <c r="CP17" i="7"/>
  <c r="CT15" i="7"/>
  <c r="BQ26" i="7"/>
  <c r="CT14" i="7"/>
  <c r="BT23" i="7"/>
  <c r="BT24" i="7"/>
  <c r="BS25" i="7" l="1"/>
  <c r="CT16" i="7"/>
  <c r="CW14" i="7"/>
  <c r="X12" i="12" s="1"/>
  <c r="CR18" i="7"/>
  <c r="BT25" i="7"/>
  <c r="CR17" i="7"/>
  <c r="CR19" i="7"/>
  <c r="BQ27" i="7"/>
  <c r="BR27" i="7"/>
  <c r="BR26" i="7"/>
  <c r="CP18" i="7"/>
  <c r="BN28" i="7"/>
  <c r="BU24" i="7"/>
  <c r="X22" i="10" s="1"/>
  <c r="BU25" i="7"/>
  <c r="BU23" i="7"/>
  <c r="X21" i="10" s="1"/>
  <c r="BQ28" i="7" l="1"/>
  <c r="X23" i="10"/>
  <c r="CU16" i="7"/>
  <c r="BR28" i="7"/>
  <c r="CU15" i="7"/>
  <c r="BP28" i="7"/>
  <c r="CT17" i="7"/>
  <c r="CT18" i="7"/>
  <c r="CV16" i="7"/>
  <c r="BN29" i="7"/>
  <c r="BS26" i="7"/>
  <c r="CS18" i="7"/>
  <c r="CP19" i="7"/>
  <c r="CV15" i="7"/>
  <c r="BT26" i="7"/>
  <c r="CS17" i="7"/>
  <c r="BS27" i="7" l="1"/>
  <c r="BQ29" i="7"/>
  <c r="BP29" i="7"/>
  <c r="BR29" i="7"/>
  <c r="BZ14" i="7"/>
  <c r="BU26" i="7"/>
  <c r="X24" i="10" s="1"/>
  <c r="CU17" i="7"/>
  <c r="CU18" i="7"/>
  <c r="BY15" i="7"/>
  <c r="BY12" i="7"/>
  <c r="BY16" i="7"/>
  <c r="BY17" i="7"/>
  <c r="BY27" i="7"/>
  <c r="BY19" i="7"/>
  <c r="BY24" i="7"/>
  <c r="BY14" i="7"/>
  <c r="BY21" i="7"/>
  <c r="BY25" i="7"/>
  <c r="BY13" i="7"/>
  <c r="BY11" i="7"/>
  <c r="BY22" i="7"/>
  <c r="BY18" i="7"/>
  <c r="BY23" i="7"/>
  <c r="BY20" i="7"/>
  <c r="BY10" i="7"/>
  <c r="BY26" i="7"/>
  <c r="BX26" i="7"/>
  <c r="BX17" i="7"/>
  <c r="BX18" i="7"/>
  <c r="BX19" i="7"/>
  <c r="BX23" i="7"/>
  <c r="BX12" i="7"/>
  <c r="BX11" i="7"/>
  <c r="BX22" i="7"/>
  <c r="BX14" i="7"/>
  <c r="BX13" i="7"/>
  <c r="BX21" i="7"/>
  <c r="BX24" i="7"/>
  <c r="BX28" i="7"/>
  <c r="BX25" i="7"/>
  <c r="BX27" i="7"/>
  <c r="BX15" i="7"/>
  <c r="BX20" i="7"/>
  <c r="BX16" i="7"/>
  <c r="BX10" i="7"/>
  <c r="CP20" i="7"/>
  <c r="CV17" i="7"/>
  <c r="BS28" i="7"/>
  <c r="CW16" i="7"/>
  <c r="X14" i="12" s="1"/>
  <c r="CW15" i="7"/>
  <c r="X13" i="12" s="1"/>
  <c r="CV18" i="7"/>
  <c r="CS19" i="7"/>
  <c r="BT27" i="7"/>
  <c r="BY28" i="7" l="1"/>
  <c r="BZ15" i="7"/>
  <c r="BZ23" i="7"/>
  <c r="BZ10" i="7"/>
  <c r="BZ25" i="7"/>
  <c r="BZ18" i="7"/>
  <c r="BZ16" i="7"/>
  <c r="BZ13" i="7"/>
  <c r="BZ12" i="7"/>
  <c r="BZ17" i="7"/>
  <c r="BZ11" i="7"/>
  <c r="CR21" i="7"/>
  <c r="CT19" i="7"/>
  <c r="BS29" i="7"/>
  <c r="CW17" i="7"/>
  <c r="X15" i="12" s="1"/>
  <c r="CP21" i="7"/>
  <c r="BZ22" i="7"/>
  <c r="BZ19" i="7"/>
  <c r="BZ24" i="7"/>
  <c r="BZ27" i="7"/>
  <c r="CR20" i="7"/>
  <c r="BX29" i="7"/>
  <c r="BZ26" i="7"/>
  <c r="BZ21" i="7"/>
  <c r="BU27" i="7"/>
  <c r="X25" i="10" s="1"/>
  <c r="CW18" i="7"/>
  <c r="X16" i="12" s="1"/>
  <c r="BZ20" i="7"/>
  <c r="BT28" i="7" l="1"/>
  <c r="BU28" i="7"/>
  <c r="X26" i="10" s="1"/>
  <c r="BY29" i="7"/>
  <c r="BZ28" i="7"/>
  <c r="CA10" i="7"/>
  <c r="CA12" i="7"/>
  <c r="CA14" i="7"/>
  <c r="CA18" i="7"/>
  <c r="CA15" i="7"/>
  <c r="CA11" i="7"/>
  <c r="CA16" i="7"/>
  <c r="CA17" i="7"/>
  <c r="CA13" i="7"/>
  <c r="CR22" i="7"/>
  <c r="CT20" i="7"/>
  <c r="CA28" i="7"/>
  <c r="CA19" i="7"/>
  <c r="CA22" i="7"/>
  <c r="CA26" i="7"/>
  <c r="CA21" i="7"/>
  <c r="CU19" i="7"/>
  <c r="CP22" i="7"/>
  <c r="CA25" i="7"/>
  <c r="CA24" i="7"/>
  <c r="CA27" i="7"/>
  <c r="CA23" i="7"/>
  <c r="CS20" i="7"/>
  <c r="CS21" i="7"/>
  <c r="CB20" i="7"/>
  <c r="CB13" i="7"/>
  <c r="CB11" i="7"/>
  <c r="CB10" i="7"/>
  <c r="CB14" i="7"/>
  <c r="CB17" i="7"/>
  <c r="CB24" i="7"/>
  <c r="CB19" i="7"/>
  <c r="CB23" i="7"/>
  <c r="CB21" i="7"/>
  <c r="CB15" i="7"/>
  <c r="CB12" i="7"/>
  <c r="CB25" i="7"/>
  <c r="CB27" i="7"/>
  <c r="CB18" i="7"/>
  <c r="CB16" i="7"/>
  <c r="CB22" i="7"/>
  <c r="CB26" i="7"/>
  <c r="CA20" i="7"/>
  <c r="CB28" i="7" l="1"/>
  <c r="BZ29" i="7"/>
  <c r="BU29" i="7"/>
  <c r="BT29" i="7"/>
  <c r="CD10" i="7"/>
  <c r="CD14" i="7"/>
  <c r="CD25" i="7"/>
  <c r="CD18" i="7"/>
  <c r="CD22" i="7"/>
  <c r="CD17" i="7"/>
  <c r="CD11" i="7"/>
  <c r="CD26" i="7"/>
  <c r="CD21" i="7"/>
  <c r="CD27" i="7"/>
  <c r="CD15" i="7"/>
  <c r="CD13" i="7"/>
  <c r="CD19" i="7"/>
  <c r="CD23" i="7"/>
  <c r="CD20" i="7"/>
  <c r="CD24" i="7"/>
  <c r="CD16" i="7"/>
  <c r="CD12" i="7"/>
  <c r="CS22" i="7"/>
  <c r="CV19" i="7"/>
  <c r="CP23" i="7"/>
  <c r="CC22" i="7"/>
  <c r="CC12" i="7"/>
  <c r="CC19" i="7"/>
  <c r="CC14" i="7"/>
  <c r="CC27" i="7"/>
  <c r="CC20" i="7"/>
  <c r="CC25" i="7"/>
  <c r="CC16" i="7"/>
  <c r="CC10" i="7"/>
  <c r="CC26" i="7"/>
  <c r="CC21" i="7"/>
  <c r="CT21" i="7"/>
  <c r="CA29" i="7"/>
  <c r="X27" i="10" l="1"/>
  <c r="H61" i="10"/>
  <c r="H109" i="10"/>
  <c r="H31" i="10"/>
  <c r="H97" i="10"/>
  <c r="CC17" i="7"/>
  <c r="CC18" i="7"/>
  <c r="V16" i="10" s="1"/>
  <c r="V17" i="10"/>
  <c r="V24" i="10"/>
  <c r="CD28" i="7"/>
  <c r="H13" i="10"/>
  <c r="H7" i="10"/>
  <c r="H85" i="10"/>
  <c r="H115" i="10"/>
  <c r="CC15" i="7"/>
  <c r="V13" i="10" s="1"/>
  <c r="V14" i="10"/>
  <c r="V23" i="10"/>
  <c r="V8" i="10"/>
  <c r="H67" i="10"/>
  <c r="H79" i="10"/>
  <c r="H37" i="10"/>
  <c r="H103" i="10"/>
  <c r="H73" i="10"/>
  <c r="H19" i="10"/>
  <c r="CB29" i="7"/>
  <c r="CC13" i="7"/>
  <c r="V11" i="10" s="1"/>
  <c r="CC28" i="7"/>
  <c r="CU20" i="7"/>
  <c r="V10" i="10"/>
  <c r="V15" i="10"/>
  <c r="V12" i="10"/>
  <c r="H25" i="10"/>
  <c r="H43" i="10"/>
  <c r="H49" i="10"/>
  <c r="CC23" i="7"/>
  <c r="V21" i="10" s="1"/>
  <c r="CC11" i="7"/>
  <c r="V9" i="10" s="1"/>
  <c r="CC24" i="7"/>
  <c r="V22" i="10" s="1"/>
  <c r="V18" i="10"/>
  <c r="V25" i="10"/>
  <c r="V19" i="10"/>
  <c r="V20" i="10"/>
  <c r="H55" i="10"/>
  <c r="H91" i="10"/>
  <c r="H32" i="10"/>
  <c r="H9" i="10"/>
  <c r="H80" i="10"/>
  <c r="H34" i="10"/>
  <c r="H26" i="10"/>
  <c r="H118" i="10"/>
  <c r="H74" i="10"/>
  <c r="H68" i="10"/>
  <c r="CW19" i="7"/>
  <c r="X17" i="12" s="1"/>
  <c r="CP24" i="7"/>
  <c r="CT22" i="7"/>
  <c r="CU21" i="7"/>
  <c r="CU22" i="7"/>
  <c r="CR23" i="7"/>
  <c r="CV20" i="7"/>
  <c r="H39" i="10" l="1"/>
  <c r="H20" i="10"/>
  <c r="H28" i="10"/>
  <c r="H27" i="10"/>
  <c r="H56" i="10"/>
  <c r="H33" i="10"/>
  <c r="H62" i="10"/>
  <c r="CC29" i="7"/>
  <c r="H8" i="10"/>
  <c r="H87" i="10"/>
  <c r="H14" i="10"/>
  <c r="H117" i="10"/>
  <c r="H98" i="10"/>
  <c r="H50" i="10"/>
  <c r="H10" i="10"/>
  <c r="H44" i="10"/>
  <c r="H104" i="10"/>
  <c r="V26" i="10"/>
  <c r="H106" i="10"/>
  <c r="H111" i="10"/>
  <c r="H86" i="10"/>
  <c r="H92" i="10"/>
  <c r="H110" i="10"/>
  <c r="H38" i="10"/>
  <c r="H105" i="10"/>
  <c r="H116" i="10"/>
  <c r="CD29" i="7"/>
  <c r="H99" i="10"/>
  <c r="H29" i="10"/>
  <c r="H35" i="10"/>
  <c r="CP26" i="7"/>
  <c r="CP25" i="7"/>
  <c r="CR24" i="7"/>
  <c r="CV21" i="7"/>
  <c r="CW20" i="7"/>
  <c r="X18" i="12" s="1"/>
  <c r="CT23" i="7"/>
  <c r="CV22" i="7"/>
  <c r="CW21" i="7"/>
  <c r="CS23" i="7"/>
  <c r="V27" i="10" l="1"/>
  <c r="X19" i="12"/>
  <c r="H113" i="10"/>
  <c r="H69" i="10"/>
  <c r="H11" i="10"/>
  <c r="H89" i="10"/>
  <c r="H57" i="10"/>
  <c r="H21" i="10"/>
  <c r="H45" i="10"/>
  <c r="H64" i="10"/>
  <c r="H58" i="10"/>
  <c r="H93" i="10"/>
  <c r="H75" i="10"/>
  <c r="H71" i="10"/>
  <c r="H40" i="10"/>
  <c r="H88" i="10"/>
  <c r="H112" i="10"/>
  <c r="H63" i="10"/>
  <c r="H81" i="10"/>
  <c r="H70" i="10"/>
  <c r="H15" i="10"/>
  <c r="H51" i="10"/>
  <c r="H107" i="10"/>
  <c r="H100" i="10"/>
  <c r="H94" i="10"/>
  <c r="CR25" i="7"/>
  <c r="CR26" i="7"/>
  <c r="CR27" i="7"/>
  <c r="CU24" i="7"/>
  <c r="CT24" i="7"/>
  <c r="CV23" i="7"/>
  <c r="CW22" i="7"/>
  <c r="X20" i="12" s="1"/>
  <c r="CP27" i="7"/>
  <c r="CS24" i="7"/>
  <c r="H12" i="10" l="1"/>
  <c r="H52" i="10"/>
  <c r="H53" i="10"/>
  <c r="H77" i="10"/>
  <c r="H22" i="10"/>
  <c r="CU23" i="7"/>
  <c r="H30" i="10"/>
  <c r="H36" i="10"/>
  <c r="H101" i="10"/>
  <c r="H16" i="10"/>
  <c r="H41" i="10"/>
  <c r="H108" i="10"/>
  <c r="H46" i="10"/>
  <c r="H120" i="10"/>
  <c r="H47" i="10"/>
  <c r="H95" i="10"/>
  <c r="H82" i="10"/>
  <c r="H119" i="10"/>
  <c r="H76" i="10"/>
  <c r="H59" i="10"/>
  <c r="H65" i="10"/>
  <c r="CS26" i="7"/>
  <c r="CS25" i="7"/>
  <c r="CT27" i="7"/>
  <c r="CP28" i="7"/>
  <c r="CV24" i="7"/>
  <c r="CT25" i="7"/>
  <c r="CS27" i="7"/>
  <c r="CW23" i="7"/>
  <c r="CT26" i="7"/>
  <c r="CU25" i="7"/>
  <c r="CU26" i="7"/>
  <c r="X21" i="12" l="1"/>
  <c r="H90" i="10"/>
  <c r="H23" i="10"/>
  <c r="CS28" i="7"/>
  <c r="H83" i="10"/>
  <c r="H114" i="10"/>
  <c r="H18" i="10"/>
  <c r="H42" i="10"/>
  <c r="H54" i="10"/>
  <c r="H17" i="10"/>
  <c r="CW24" i="7"/>
  <c r="X22" i="12" s="1"/>
  <c r="CV25" i="7"/>
  <c r="CW26" i="7"/>
  <c r="CV26" i="7"/>
  <c r="CP29" i="7"/>
  <c r="X24" i="12" l="1"/>
  <c r="CR28" i="7"/>
  <c r="H24" i="10"/>
  <c r="H48" i="10"/>
  <c r="H72" i="10"/>
  <c r="H102" i="10"/>
  <c r="H60" i="10"/>
  <c r="CU27" i="7"/>
  <c r="CS29" i="7"/>
  <c r="H84" i="10"/>
  <c r="H66" i="10"/>
  <c r="H78" i="10"/>
  <c r="H96" i="10"/>
  <c r="CV27" i="7"/>
  <c r="CW25" i="7"/>
  <c r="X23" i="12" s="1"/>
  <c r="CT28" i="7"/>
  <c r="CZ10" i="7"/>
  <c r="CZ11" i="7"/>
  <c r="CR29" i="7" l="1"/>
  <c r="CT29" i="7"/>
  <c r="DA11" i="7"/>
  <c r="DA10" i="7"/>
  <c r="CW27" i="7"/>
  <c r="X25" i="12" s="1"/>
  <c r="CV28" i="7" l="1"/>
  <c r="CU28" i="7"/>
  <c r="CZ12" i="7"/>
  <c r="DB10" i="7"/>
  <c r="DB11" i="7"/>
  <c r="CU29" i="7" l="1"/>
  <c r="CW28" i="7"/>
  <c r="X26" i="12" s="1"/>
  <c r="CV29" i="7"/>
  <c r="DC10" i="7"/>
  <c r="CZ13" i="7"/>
  <c r="DC11" i="7"/>
  <c r="DA12" i="7"/>
  <c r="H13" i="12" l="1"/>
  <c r="CW29" i="7"/>
  <c r="X27" i="12" s="1"/>
  <c r="H19" i="12"/>
  <c r="H20" i="12"/>
  <c r="DA14" i="7"/>
  <c r="CZ15" i="7"/>
  <c r="DC12" i="7"/>
  <c r="DA13" i="7"/>
  <c r="DB12" i="7"/>
  <c r="DD12" i="7"/>
  <c r="CZ14" i="7"/>
  <c r="DD11" i="7"/>
  <c r="DE10" i="7"/>
  <c r="DE11" i="7"/>
  <c r="DD10" i="7"/>
  <c r="H7" i="12" l="1"/>
  <c r="H14" i="12"/>
  <c r="DB15" i="7"/>
  <c r="DA15" i="7"/>
  <c r="DB14" i="7"/>
  <c r="DB13" i="7"/>
  <c r="CZ16" i="7"/>
  <c r="H8" i="12" l="1"/>
  <c r="H15" i="12"/>
  <c r="H21" i="12"/>
  <c r="CZ17" i="7"/>
  <c r="DC16" i="7"/>
  <c r="DC15" i="7"/>
  <c r="DC14" i="7"/>
  <c r="DC13" i="7"/>
  <c r="DB16" i="7"/>
  <c r="DE12" i="7"/>
  <c r="DA17" i="7"/>
  <c r="DA16" i="7"/>
  <c r="DB17" i="7"/>
  <c r="H26" i="12" l="1"/>
  <c r="H22" i="12"/>
  <c r="H16" i="12"/>
  <c r="H9" i="12"/>
  <c r="H25" i="12"/>
  <c r="DF10" i="7"/>
  <c r="V8" i="12" s="1"/>
  <c r="DF11" i="7"/>
  <c r="V9" i="12" s="1"/>
  <c r="CZ18" i="7"/>
  <c r="DD14" i="7"/>
  <c r="DD16" i="7"/>
  <c r="DD15" i="7"/>
  <c r="DD13" i="7"/>
  <c r="DC17" i="7"/>
  <c r="DD17" i="7"/>
  <c r="H18" i="12" l="1"/>
  <c r="DF12" i="7"/>
  <c r="V10" i="12" s="1"/>
  <c r="H31" i="12"/>
  <c r="H24" i="12"/>
  <c r="H38" i="12"/>
  <c r="H10" i="12"/>
  <c r="H27" i="12"/>
  <c r="H37" i="12"/>
  <c r="H17" i="12"/>
  <c r="H23" i="12"/>
  <c r="DA18" i="7"/>
  <c r="CZ19" i="7"/>
  <c r="DA19" i="7"/>
  <c r="DE15" i="7"/>
  <c r="DE16" i="7"/>
  <c r="DE13" i="7"/>
  <c r="DE14" i="7"/>
  <c r="H39" i="12" l="1"/>
  <c r="H40" i="12"/>
  <c r="H28" i="12"/>
  <c r="H33" i="12"/>
  <c r="H11" i="12"/>
  <c r="H43" i="12"/>
  <c r="H32" i="12"/>
  <c r="H34" i="12"/>
  <c r="DE17" i="7"/>
  <c r="DB18" i="7"/>
  <c r="CZ20" i="7"/>
  <c r="CZ21" i="7"/>
  <c r="H30" i="12" l="1"/>
  <c r="H29" i="12"/>
  <c r="H44" i="12"/>
  <c r="H49" i="12"/>
  <c r="H12" i="12"/>
  <c r="H46" i="12"/>
  <c r="H45" i="12"/>
  <c r="DA20" i="7"/>
  <c r="DB19" i="7"/>
  <c r="DC18" i="7"/>
  <c r="DF14" i="7"/>
  <c r="V12" i="12" s="1"/>
  <c r="H55" i="12" l="1"/>
  <c r="DF16" i="7"/>
  <c r="V14" i="12" s="1"/>
  <c r="H35" i="12"/>
  <c r="H42" i="12"/>
  <c r="H51" i="12"/>
  <c r="DF13" i="7"/>
  <c r="V11" i="12" s="1"/>
  <c r="DF15" i="7"/>
  <c r="V13" i="12" s="1"/>
  <c r="H52" i="12"/>
  <c r="H50" i="12"/>
  <c r="DF17" i="7"/>
  <c r="V15" i="12" s="1"/>
  <c r="H67" i="12"/>
  <c r="H41" i="12"/>
  <c r="H69" i="12"/>
  <c r="DC19" i="7"/>
  <c r="DD18" i="7"/>
  <c r="DB20" i="7"/>
  <c r="DA22" i="7"/>
  <c r="DD19" i="7"/>
  <c r="DA21" i="7"/>
  <c r="CZ22" i="7"/>
  <c r="H68" i="12" l="1"/>
  <c r="H48" i="12"/>
  <c r="H47" i="12"/>
  <c r="H61" i="12"/>
  <c r="H56" i="12"/>
  <c r="H36" i="12"/>
  <c r="H62" i="12"/>
  <c r="H71" i="12"/>
  <c r="DE18" i="7"/>
  <c r="DE19" i="7"/>
  <c r="CZ23" i="7"/>
  <c r="DB22" i="7"/>
  <c r="DB21" i="7"/>
  <c r="DC20" i="7"/>
  <c r="H57" i="12" l="1"/>
  <c r="H70" i="12"/>
  <c r="H54" i="12"/>
  <c r="H53" i="12"/>
  <c r="DD21" i="7"/>
  <c r="DD20" i="7"/>
  <c r="DD22" i="7"/>
  <c r="CZ24" i="7"/>
  <c r="DC22" i="7"/>
  <c r="DC21" i="7"/>
  <c r="DA23" i="7"/>
  <c r="H73" i="12" l="1"/>
  <c r="H63" i="12"/>
  <c r="H58" i="12"/>
  <c r="DF18" i="7"/>
  <c r="V16" i="12" s="1"/>
  <c r="H64" i="12"/>
  <c r="DB23" i="7"/>
  <c r="DA24" i="7"/>
  <c r="DE20" i="7"/>
  <c r="DB24" i="7"/>
  <c r="DE22" i="7"/>
  <c r="DE21" i="7"/>
  <c r="H74" i="12" l="1"/>
  <c r="H59" i="12"/>
  <c r="H75" i="12"/>
  <c r="H65" i="12"/>
  <c r="DF19" i="7"/>
  <c r="V17" i="12" s="1"/>
  <c r="H79" i="12"/>
  <c r="H72" i="12"/>
  <c r="H80" i="12"/>
  <c r="DE23" i="7"/>
  <c r="DD23" i="7"/>
  <c r="DC23" i="7"/>
  <c r="DF22" i="7" l="1"/>
  <c r="V20" i="12" s="1"/>
  <c r="H85" i="12"/>
  <c r="DF21" i="7"/>
  <c r="V19" i="12" s="1"/>
  <c r="H60" i="12"/>
  <c r="DF20" i="7"/>
  <c r="V18" i="12" s="1"/>
  <c r="CZ25" i="7"/>
  <c r="CZ26" i="7"/>
  <c r="H86" i="12"/>
  <c r="DA26" i="7"/>
  <c r="DC24" i="7"/>
  <c r="DA25" i="7"/>
  <c r="CZ27" i="7"/>
  <c r="H77" i="12" l="1"/>
  <c r="H91" i="12"/>
  <c r="H66" i="12"/>
  <c r="H81" i="12"/>
  <c r="H76" i="12"/>
  <c r="DA27" i="7"/>
  <c r="H97" i="12"/>
  <c r="H87" i="12"/>
  <c r="DD24" i="7"/>
  <c r="DB26" i="7"/>
  <c r="DB27" i="7"/>
  <c r="DB25" i="7"/>
  <c r="H82" i="12" l="1"/>
  <c r="H88" i="12"/>
  <c r="DF23" i="7"/>
  <c r="V21" i="12" s="1"/>
  <c r="H78" i="12"/>
  <c r="H92" i="12"/>
  <c r="H103" i="12"/>
  <c r="H98" i="12"/>
  <c r="DC27" i="7"/>
  <c r="DE24" i="7"/>
  <c r="DD25" i="7"/>
  <c r="DC26" i="7"/>
  <c r="DC25" i="7"/>
  <c r="H83" i="12" l="1"/>
  <c r="H90" i="12"/>
  <c r="H93" i="12"/>
  <c r="CZ28" i="7"/>
  <c r="DA28" i="7"/>
  <c r="H101" i="12"/>
  <c r="H109" i="12"/>
  <c r="H106" i="12"/>
  <c r="H104" i="12"/>
  <c r="H99" i="12"/>
  <c r="H105" i="12"/>
  <c r="H94" i="12"/>
  <c r="DE25" i="7"/>
  <c r="DD26" i="7"/>
  <c r="DD27" i="7"/>
  <c r="H95" i="12" l="1"/>
  <c r="H89" i="12"/>
  <c r="DF24" i="7"/>
  <c r="V22" i="12" s="1"/>
  <c r="H84" i="12"/>
  <c r="CZ29" i="7"/>
  <c r="DB29" i="7"/>
  <c r="DB28" i="7"/>
  <c r="DA29" i="7"/>
  <c r="H108" i="12"/>
  <c r="H100" i="12"/>
  <c r="H110" i="12"/>
  <c r="H111" i="12"/>
  <c r="DE26" i="7"/>
  <c r="DE27" i="7"/>
  <c r="DF25" i="7"/>
  <c r="V23" i="12" s="1"/>
  <c r="DC29" i="7" l="1"/>
  <c r="DC28" i="7"/>
  <c r="H102" i="12"/>
  <c r="H115" i="12"/>
  <c r="H107" i="12"/>
  <c r="H112" i="12" l="1"/>
  <c r="H96" i="12"/>
  <c r="DF26" i="7"/>
  <c r="V24" i="12" s="1"/>
  <c r="DF27" i="7"/>
  <c r="V25" i="12" s="1"/>
  <c r="DD28" i="7"/>
  <c r="H116" i="12"/>
  <c r="H117" i="12"/>
  <c r="H113" i="12"/>
  <c r="DE28" i="7" l="1"/>
  <c r="DD29" i="7"/>
  <c r="H114" i="12"/>
  <c r="H118" i="12"/>
  <c r="DE29" i="7" l="1"/>
  <c r="H120" i="12"/>
  <c r="DF28" i="7"/>
  <c r="V26" i="12" s="1"/>
  <c r="DF29" i="7" l="1"/>
  <c r="V27" i="12" s="1"/>
  <c r="H119" i="12"/>
</calcChain>
</file>

<file path=xl/sharedStrings.xml><?xml version="1.0" encoding="utf-8"?>
<sst xmlns="http://schemas.openxmlformats.org/spreadsheetml/2006/main" count="89" uniqueCount="59">
  <si>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</si>
  <si>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</si>
  <si>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</si>
  <si>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</si>
  <si>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</si>
  <si>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</si>
  <si>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</si>
  <si>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BASE</t>
  </si>
  <si>
    <t>AC</t>
  </si>
  <si>
    <t>Cumulative Displ CC Adjusted</t>
  </si>
  <si>
    <t>IRP Thermal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</si>
  <si>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</si>
  <si>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</si>
  <si>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</si>
  <si>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</si>
  <si>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</si>
  <si>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</si>
  <si>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</si>
  <si>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</si>
  <si>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</si>
  <si>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</si>
  <si>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</si>
  <si>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</si>
  <si>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</si>
  <si>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</si>
  <si>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FOT Summer</t>
  </si>
  <si>
    <t>IRP FOT Winter</t>
  </si>
  <si>
    <t>Battery</t>
  </si>
  <si>
    <t>Partial DisplacementFlat</t>
  </si>
  <si>
    <t xml:space="preserve">Displacement in AC Case  </t>
  </si>
  <si>
    <t xml:space="preserve">IRP Solar </t>
  </si>
  <si>
    <t>IRP Wind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</si>
  <si>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</si>
  <si>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</si>
  <si>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</si>
  <si>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</si>
  <si>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</si>
  <si>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</si>
  <si>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</si>
  <si>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</si>
  <si>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</si>
  <si>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</si>
  <si>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</si>
  <si>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</si>
  <si>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IRP21_PVS_PX_UTS_Hunter_PV_T</t>
  </si>
  <si>
    <t>IRP21_PVS_PX_COR_PV_T</t>
  </si>
  <si>
    <t>IRP21_UTN_Nuclear Naughton_w_S_2028_T</t>
  </si>
  <si>
    <t>IRP21_BAT_WYE_DJ_Wyodak</t>
  </si>
  <si>
    <t>IRP21_JimBridger_Non_Emitting_2038_T</t>
  </si>
  <si>
    <t>IRP21_JimBridger_Nuclear I_w_S_2038_T</t>
  </si>
  <si>
    <t>IRP21_JimBridger_Nuclear II_w_S_2038_T</t>
  </si>
  <si>
    <t>Solar</t>
  </si>
  <si>
    <t>IRP Std Alone Battery</t>
  </si>
  <si>
    <t>IRP21_WD_PX_WW_WD_T</t>
  </si>
  <si>
    <t>IRP21_WD_PX_YK_WD_T</t>
  </si>
  <si>
    <t>IRP21_UTN_Non_Emitting_2031_T</t>
  </si>
  <si>
    <t>IRP21_Huntington_Non_Emitting_2037_T</t>
  </si>
  <si>
    <t>IRP21_HRM_Non_Emitting_2037_T</t>
  </si>
  <si>
    <t>IRP21_BAT_WMV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</si>
</sst>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  <numFmt numFmtId="170" formatCode="_(* #,##0.0_);_(* \(#,##0.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3" fillId="0" borderId="0" xfId="0" applyFont="1"/>
    <xf numFmtId="0" fontId="7" fillId="0" borderId="4" xfId="3" applyNumberFormat="1" applyFont="1" applyBorder="1" applyAlignment="1">
      <alignment horizontal="center" wrapText="1"/>
    </xf>
    <xf numFmtId="165" fontId="7" fillId="0" borderId="5" xfId="3" applyNumberFormat="1" applyFont="1" applyBorder="1"/>
    <xf numFmtId="0" fontId="7" fillId="0" borderId="6" xfId="3" applyNumberFormat="1" applyFont="1" applyBorder="1" applyAlignment="1">
      <alignment horizontal="center" wrapText="1"/>
    </xf>
    <xf numFmtId="165" fontId="7" fillId="0" borderId="7" xfId="3" applyNumberFormat="1" applyFont="1" applyBorder="1"/>
    <xf numFmtId="0" fontId="5" fillId="0" borderId="0" xfId="0" applyFont="1" applyAlignment="1">
      <alignment horizontal="center" vertical="center" wrapText="1"/>
    </xf>
    <xf numFmtId="164" fontId="6" fillId="0" borderId="13" xfId="3" applyBorder="1"/>
    <xf numFmtId="164" fontId="8" fillId="0" borderId="10" xfId="3" applyFont="1" applyBorder="1"/>
    <xf numFmtId="164" fontId="8" fillId="0" borderId="10" xfId="3" applyFont="1" applyBorder="1" applyAlignment="1">
      <alignment horizontal="center"/>
    </xf>
    <xf numFmtId="0" fontId="6" fillId="0" borderId="15" xfId="3" applyNumberFormat="1" applyBorder="1" applyAlignment="1">
      <alignment horizontal="center"/>
    </xf>
    <xf numFmtId="167" fontId="6" fillId="0" borderId="15" xfId="5" applyNumberFormat="1" applyFont="1" applyFill="1" applyBorder="1"/>
    <xf numFmtId="0" fontId="6" fillId="0" borderId="16" xfId="3" applyNumberFormat="1" applyBorder="1" applyAlignment="1">
      <alignment horizontal="center"/>
    </xf>
    <xf numFmtId="167" fontId="6" fillId="0" borderId="16" xfId="5" applyNumberFormat="1" applyFont="1" applyFill="1" applyBorder="1"/>
    <xf numFmtId="41" fontId="6" fillId="0" borderId="15" xfId="5" applyNumberFormat="1" applyFont="1" applyFill="1" applyBorder="1"/>
    <xf numFmtId="0" fontId="0" fillId="0" borderId="9" xfId="0" applyBorder="1"/>
    <xf numFmtId="0" fontId="0" fillId="0" borderId="15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41" fontId="6" fillId="0" borderId="16" xfId="5" applyNumberFormat="1" applyFont="1" applyFill="1" applyBorder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6" fontId="0" fillId="0" borderId="4" xfId="0" applyNumberFormat="1" applyBorder="1"/>
    <xf numFmtId="166" fontId="0" fillId="0" borderId="6" xfId="0" applyNumberFormat="1" applyBorder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5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5" xfId="0" applyFont="1" applyFill="1" applyBorder="1" applyAlignment="1">
      <alignment wrapText="1"/>
    </xf>
    <xf numFmtId="166" fontId="0" fillId="0" borderId="8" xfId="0" applyNumberFormat="1" applyBorder="1"/>
    <xf numFmtId="43" fontId="0" fillId="0" borderId="0" xfId="0" applyNumberFormat="1"/>
    <xf numFmtId="0" fontId="6" fillId="0" borderId="0" xfId="3" applyNumberFormat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9" xfId="3" applyNumberFormat="1" applyFont="1" applyBorder="1"/>
    <xf numFmtId="0" fontId="5" fillId="0" borderId="11" xfId="0" applyFont="1" applyBorder="1" applyAlignment="1">
      <alignment horizontal="centerContinuous" vertical="center" wrapText="1"/>
    </xf>
    <xf numFmtId="0" fontId="7" fillId="0" borderId="8" xfId="3" applyNumberFormat="1" applyFont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166" fontId="2" fillId="0" borderId="0" xfId="1" applyNumberFormat="1" applyFont="1" applyBorder="1" applyAlignment="1">
      <alignment wrapText="1"/>
    </xf>
    <xf numFmtId="166" fontId="2" fillId="0" borderId="0" xfId="0" applyNumberFormat="1" applyFont="1" applyAlignment="1">
      <alignment wrapText="1"/>
    </xf>
    <xf numFmtId="164" fontId="6" fillId="0" borderId="4" xfId="3" applyBorder="1"/>
    <xf numFmtId="0" fontId="6" fillId="0" borderId="6" xfId="3" applyNumberFormat="1" applyBorder="1" applyAlignment="1">
      <alignment horizontal="center"/>
    </xf>
    <xf numFmtId="0" fontId="6" fillId="0" borderId="8" xfId="3" applyNumberFormat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7" fillId="0" borderId="13" xfId="3" applyNumberFormat="1" applyFont="1" applyBorder="1" applyAlignment="1">
      <alignment horizontal="center" wrapText="1"/>
    </xf>
    <xf numFmtId="166" fontId="0" fillId="0" borderId="5" xfId="0" applyNumberFormat="1" applyBorder="1"/>
    <xf numFmtId="0" fontId="7" fillId="0" borderId="15" xfId="3" applyNumberFormat="1" applyFont="1" applyBorder="1" applyAlignment="1">
      <alignment horizontal="center" wrapText="1"/>
    </xf>
    <xf numFmtId="166" fontId="0" fillId="0" borderId="7" xfId="0" applyNumberFormat="1" applyBorder="1"/>
    <xf numFmtId="0" fontId="7" fillId="0" borderId="16" xfId="3" applyNumberFormat="1" applyFont="1" applyBorder="1" applyAlignment="1">
      <alignment horizontal="center" wrapText="1"/>
    </xf>
    <xf numFmtId="166" fontId="0" fillId="0" borderId="9" xfId="0" applyNumberFormat="1" applyBorder="1"/>
    <xf numFmtId="165" fontId="7" fillId="0" borderId="4" xfId="3" applyNumberFormat="1" applyFont="1" applyBorder="1"/>
    <xf numFmtId="165" fontId="7" fillId="0" borderId="6" xfId="3" applyNumberFormat="1" applyFont="1" applyBorder="1"/>
    <xf numFmtId="165" fontId="7" fillId="0" borderId="8" xfId="3" applyNumberFormat="1" applyFont="1" applyBorder="1"/>
    <xf numFmtId="166" fontId="6" fillId="0" borderId="4" xfId="5" applyNumberFormat="1" applyFont="1" applyFill="1" applyBorder="1"/>
    <xf numFmtId="166" fontId="6" fillId="0" borderId="6" xfId="5" applyNumberFormat="1" applyFont="1" applyFill="1" applyBorder="1"/>
    <xf numFmtId="166" fontId="6" fillId="0" borderId="8" xfId="5" applyNumberFormat="1" applyFont="1" applyFill="1" applyBorder="1"/>
    <xf numFmtId="166" fontId="6" fillId="0" borderId="15" xfId="5" applyNumberFormat="1" applyFont="1" applyFill="1" applyBorder="1"/>
    <xf numFmtId="166" fontId="6" fillId="0" borderId="16" xfId="5" applyNumberFormat="1" applyFont="1" applyFill="1" applyBorder="1"/>
    <xf numFmtId="170" fontId="6" fillId="0" borderId="15" xfId="5" applyNumberFormat="1" applyFont="1" applyFill="1" applyBorder="1"/>
    <xf numFmtId="170" fontId="6" fillId="0" borderId="13" xfId="5" applyNumberFormat="1" applyFont="1" applyFill="1" applyBorder="1"/>
    <xf numFmtId="170" fontId="6" fillId="0" borderId="16" xfId="5" applyNumberFormat="1" applyFont="1" applyFill="1" applyBorder="1"/>
    <xf numFmtId="0" fontId="5" fillId="0" borderId="1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164" fontId="8" fillId="0" borderId="19" xfId="3" applyFont="1" applyBorder="1" applyAlignment="1">
      <alignment horizontal="center"/>
    </xf>
    <xf numFmtId="164" fontId="8" fillId="0" borderId="20" xfId="3" applyFont="1" applyBorder="1" applyAlignment="1">
      <alignment horizontal="center"/>
    </xf>
    <xf numFmtId="164" fontId="8" fillId="0" borderId="18" xfId="3" applyFont="1" applyBorder="1" applyAlignment="1">
      <alignment horizontal="center" wrapText="1"/>
    </xf>
    <xf numFmtId="164" fontId="8" fillId="0" borderId="19" xfId="3" applyFont="1" applyBorder="1" applyAlignment="1">
      <alignment horizontal="center" wrapText="1"/>
    </xf>
    <xf numFmtId="164" fontId="8" fillId="0" borderId="20" xfId="3" applyFont="1" applyBorder="1" applyAlignment="1">
      <alignment horizontal="center" wrapText="1"/>
    </xf>
    <xf numFmtId="164" fontId="8" fillId="0" borderId="18" xfId="3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 2" xfId="4" xr:uid="{00000000-0005-0000-0000-000002000000}"/>
    <cellStyle name="Normal" xfId="0" builtinId="0"/>
    <cellStyle name="Normal 176" xfId="6" xr:uid="{00000000-0005-0000-0000-000004000000}"/>
    <cellStyle name="Normal_xAC_Demand (Avoided Cost)" xfId="3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11%20-%20UT2023Q1%20Sch38_37%20Filing%20-%20UT%20-%202023%20May\Data\x11.1%20-%20UTSch382023Q1%20-%20Demand%20CONF%202023%2005%2003%20(45.13MW)%20Th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11%20-%20UT2023Q1%20Sch38_37%20Filing%20-%20UT%20-%202023%20May\Data\x11.1%20-%20UTSch382023Q1%20-%20PDDRR%20CONF%202023%2005%2003%20(145.13MW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11%20-%20UT2023Q1%20Sch38_37%20Filing%20-%20UT%20-%202023%20May\Data\x11.1%20-%20UTSch382023Q1%20-%20Demand%20CONF%202023%2005%2003%20(145.13MW)%20Th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escription"/>
      <sheetName val="VDOC"/>
      <sheetName val="0-GRID IRP Displaced"/>
      <sheetName val="QF Sch 38 Hrly Solar"/>
      <sheetName val="QF Sch 38 Wind"/>
      <sheetName val="0-GRID QueueHrlySolar1"/>
      <sheetName val="0-GRID QueueHrlySolar2"/>
      <sheetName val="6-Degradation"/>
      <sheetName val="WyoWind1"/>
      <sheetName val="WyoWind2"/>
      <sheetName val="WyoWind3"/>
      <sheetName val="1-GRID Demand"/>
      <sheetName val="2-GRID (Cal ISO)"/>
      <sheetName val="3-GRID-Lewis Losses"/>
      <sheetName val="4-GRID Load Contingency"/>
      <sheetName val="4-GRID Load Contingency (2)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/>
      <sheetData sheetId="2">
        <row r="104">
          <cell r="A104" t="str">
            <v>IRP21_FOT_Mona_Summer</v>
          </cell>
          <cell r="B104">
            <v>2022</v>
          </cell>
          <cell r="M104">
            <v>300</v>
          </cell>
          <cell r="N104">
            <v>2.6320000000000001</v>
          </cell>
          <cell r="O104">
            <v>0</v>
          </cell>
          <cell r="P104">
            <v>0</v>
          </cell>
        </row>
        <row r="105">
          <cell r="A105" t="str">
            <v>IRP21_FOT_MDC_Summer</v>
          </cell>
          <cell r="B105">
            <v>2022</v>
          </cell>
          <cell r="M105">
            <v>1244.7147893221538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IRP21_FOT_Mona_Winter</v>
          </cell>
          <cell r="B106">
            <v>2022</v>
          </cell>
          <cell r="M106">
            <v>180.78994324189816</v>
          </cell>
          <cell r="N106">
            <v>0</v>
          </cell>
          <cell r="O106">
            <v>2.6320000000000001</v>
          </cell>
          <cell r="P106">
            <v>0</v>
          </cell>
        </row>
        <row r="107">
          <cell r="A107" t="str">
            <v>IRP21_FOT_NOB_Winter</v>
          </cell>
          <cell r="B107">
            <v>2022</v>
          </cell>
          <cell r="M107">
            <v>60.26331441396605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IRP21_FOT_COB_Winter</v>
          </cell>
          <cell r="B108">
            <v>2022</v>
          </cell>
          <cell r="M108">
            <v>150.65828603491514</v>
          </cell>
          <cell r="N108">
            <v>0</v>
          </cell>
          <cell r="O108">
            <v>0</v>
          </cell>
          <cell r="P108">
            <v>0</v>
          </cell>
        </row>
        <row r="109">
          <cell r="A109" t="str">
            <v>IRP21_FOT_MDC_Winter</v>
          </cell>
          <cell r="B109">
            <v>2022</v>
          </cell>
          <cell r="M109">
            <v>210.92160044888118</v>
          </cell>
          <cell r="N109">
            <v>0</v>
          </cell>
          <cell r="O109">
            <v>0</v>
          </cell>
          <cell r="P109">
            <v>0</v>
          </cell>
        </row>
        <row r="110">
          <cell r="A110" t="str">
            <v>IRP21_FOT_COB_Winter</v>
          </cell>
          <cell r="B110">
            <v>2023</v>
          </cell>
          <cell r="M110">
            <v>139.42460739023869</v>
          </cell>
          <cell r="N110">
            <v>0</v>
          </cell>
          <cell r="O110">
            <v>2.6188400000000001</v>
          </cell>
          <cell r="P110">
            <v>0</v>
          </cell>
        </row>
        <row r="111">
          <cell r="A111" t="str">
            <v>IRP21_FOT_NOB_Winter</v>
          </cell>
          <cell r="B111">
            <v>2023</v>
          </cell>
          <cell r="M111">
            <v>55.769842956095488</v>
          </cell>
          <cell r="N111">
            <v>0</v>
          </cell>
          <cell r="O111">
            <v>0</v>
          </cell>
          <cell r="P111">
            <v>0</v>
          </cell>
        </row>
        <row r="112">
          <cell r="A112" t="str">
            <v>IRP21_FOT_MDC_Winter</v>
          </cell>
          <cell r="B112">
            <v>2023</v>
          </cell>
          <cell r="M112">
            <v>195.19445034633418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IRP21_FOT_Mona_Summer</v>
          </cell>
          <cell r="B113">
            <v>2023</v>
          </cell>
          <cell r="M113">
            <v>300</v>
          </cell>
          <cell r="N113">
            <v>2.6188400000000001</v>
          </cell>
          <cell r="O113">
            <v>0</v>
          </cell>
          <cell r="P113">
            <v>0</v>
          </cell>
        </row>
        <row r="114">
          <cell r="A114" t="str">
            <v>IRP21_FOT_Mona_Winter</v>
          </cell>
          <cell r="B114">
            <v>2023</v>
          </cell>
          <cell r="M114">
            <v>167.30952886828643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IRP21_FOT_MDC_Summer</v>
          </cell>
          <cell r="B115">
            <v>2023</v>
          </cell>
          <cell r="M115">
            <v>1127.6823837241425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IRP21_FOT_Mona_Summer</v>
          </cell>
          <cell r="B116">
            <v>2024</v>
          </cell>
          <cell r="M116">
            <v>300</v>
          </cell>
          <cell r="N116">
            <v>3.0548458000000003</v>
          </cell>
          <cell r="O116">
            <v>0</v>
          </cell>
          <cell r="P116">
            <v>0</v>
          </cell>
        </row>
        <row r="117">
          <cell r="A117" t="str">
            <v>IRP21_FOT_COB_Winter</v>
          </cell>
          <cell r="B117">
            <v>2024</v>
          </cell>
          <cell r="M117">
            <v>156.22330140635626</v>
          </cell>
          <cell r="N117">
            <v>0</v>
          </cell>
          <cell r="O117">
            <v>3.0548458000000003</v>
          </cell>
          <cell r="P117">
            <v>0</v>
          </cell>
        </row>
        <row r="118">
          <cell r="A118" t="str">
            <v>IRP21_FOT_MDC_Summer</v>
          </cell>
          <cell r="B118">
            <v>2024</v>
          </cell>
          <cell r="M118">
            <v>1445.0566707264713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IRP21_FOT_NOB_Winter</v>
          </cell>
          <cell r="B119">
            <v>2024</v>
          </cell>
          <cell r="M119">
            <v>62.489320562542503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IRP21_FOT_MDC_Winter</v>
          </cell>
          <cell r="B120">
            <v>2024</v>
          </cell>
          <cell r="M120">
            <v>218.71262196889876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IRP21_FOT_Mona_Winter</v>
          </cell>
          <cell r="B121">
            <v>2024</v>
          </cell>
          <cell r="M121">
            <v>187.46796168762751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IRP21_FOT_Mona_Summer</v>
          </cell>
          <cell r="B122">
            <v>2025</v>
          </cell>
          <cell r="M122">
            <v>124.38742320800249</v>
          </cell>
          <cell r="N122">
            <v>3.0395715710000002</v>
          </cell>
          <cell r="O122">
            <v>0</v>
          </cell>
          <cell r="P122">
            <v>0</v>
          </cell>
        </row>
        <row r="123">
          <cell r="A123" t="str">
            <v>IRP21_FOT_COB_Winter</v>
          </cell>
          <cell r="B123">
            <v>2025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IRP21_FOT_MDC_Summer</v>
          </cell>
          <cell r="B124">
            <v>2025</v>
          </cell>
          <cell r="M124">
            <v>290.23732081867252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IRP21_FOT_NOB_Winter</v>
          </cell>
          <cell r="B125">
            <v>2025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IRP21_FOT_MDC_Winter</v>
          </cell>
          <cell r="B126">
            <v>2025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IRP21_FOT_Mona_Winter</v>
          </cell>
          <cell r="B127">
            <v>2025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IRP21_FOT_COB_Winter</v>
          </cell>
          <cell r="B128">
            <v>2026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IRP21_FOT_Mona_Summer</v>
          </cell>
          <cell r="B129">
            <v>2026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IRP21_FOT_MDC_Summer</v>
          </cell>
          <cell r="B130">
            <v>2026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IRP21_FOT_NOB_Winter</v>
          </cell>
          <cell r="B131">
            <v>2026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IRP21_FOT_MDC_Winter</v>
          </cell>
          <cell r="B132">
            <v>2026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IRP21_FOT_Mona_Winter</v>
          </cell>
          <cell r="B133">
            <v>2026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IRP21_FOT_COB_Winter</v>
          </cell>
          <cell r="B134">
            <v>2027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IRP21_FOT_NOB_Winter</v>
          </cell>
          <cell r="B135">
            <v>2027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IRP21_FOT_MDC_Winter</v>
          </cell>
          <cell r="B136">
            <v>2027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IRP21_FOT_MDC_Summer</v>
          </cell>
          <cell r="B137">
            <v>2027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IRP21_FOT_Mona_Summer</v>
          </cell>
          <cell r="B138">
            <v>2027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IRP21_FOT_Mona_Winter</v>
          </cell>
          <cell r="B139">
            <v>2027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IRP21_FOT_MDC_Summer</v>
          </cell>
          <cell r="B140">
            <v>2028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IRP21_FOT_Mona_Summer</v>
          </cell>
          <cell r="B141">
            <v>2028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IRP21_FOT_NOB_Winter</v>
          </cell>
          <cell r="B142">
            <v>2028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IRP21_FOT_MDC_Winter</v>
          </cell>
          <cell r="B143">
            <v>2028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IRP21_FOT_COB_Winter</v>
          </cell>
          <cell r="B144">
            <v>2028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IRP21_FOT_Mona_Winter</v>
          </cell>
          <cell r="B145">
            <v>2028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IRP21_FOT_Mona_Summer</v>
          </cell>
          <cell r="B146">
            <v>2029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IRP21_FOT_MDC_Summer</v>
          </cell>
          <cell r="B147">
            <v>2029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IRP21_FOT_NOB_Winter</v>
          </cell>
          <cell r="B148">
            <v>2029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IRP21_FOT_MDC_Winter</v>
          </cell>
          <cell r="B149">
            <v>2029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IRP21_FOT_COB_Winter</v>
          </cell>
          <cell r="B150">
            <v>2029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IRP21_FOT_Mona_Winter</v>
          </cell>
          <cell r="B151">
            <v>2029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IRP21_FOT_Mona_Summer</v>
          </cell>
          <cell r="B152">
            <v>2030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IRP21_FOT_MDC_Summer</v>
          </cell>
          <cell r="B153">
            <v>2030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IRP21_FOT_NOB_Winter</v>
          </cell>
          <cell r="B154">
            <v>2030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IRP21_FOT_MDC_Winter</v>
          </cell>
          <cell r="B155">
            <v>2030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IRP21_FOT_COB_Winter</v>
          </cell>
          <cell r="B156">
            <v>2030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IRP21_FOT_Mona_Winter</v>
          </cell>
          <cell r="B157">
            <v>2030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IRP21_FOT_Mona_Summer</v>
          </cell>
          <cell r="B158">
            <v>2031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IRP21_FOT_MDC_Summer</v>
          </cell>
          <cell r="B159">
            <v>2031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IRP21_FOT_NOB_Winter</v>
          </cell>
          <cell r="B160">
            <v>2031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IRP21_FOT_MDC_Winter</v>
          </cell>
          <cell r="B161">
            <v>2031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IRP21_FOT_COB_Winter</v>
          </cell>
          <cell r="B162">
            <v>2031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IRP21_FOT_Mona_Winter</v>
          </cell>
          <cell r="B163">
            <v>2031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IRP21_FOT_Mona_Summer</v>
          </cell>
          <cell r="B164">
            <v>2032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IRP21_FOT_MDC_Summer</v>
          </cell>
          <cell r="B165">
            <v>2032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IRP21_FOT_NOB_Winter</v>
          </cell>
          <cell r="B166">
            <v>2032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IRP21_FOT_MDC_Winter</v>
          </cell>
          <cell r="B167">
            <v>2032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IRP21_FOT_COB_Winter</v>
          </cell>
          <cell r="B168">
            <v>2032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IRP21_FOT_Mona_Winter</v>
          </cell>
          <cell r="B169">
            <v>2032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IRP21_FOT_Mona_Summer</v>
          </cell>
          <cell r="B170">
            <v>2033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IRP21_FOT_MDC_Summer</v>
          </cell>
          <cell r="B171">
            <v>2033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IRP21_FOT_NOB_Winter</v>
          </cell>
          <cell r="B172">
            <v>2033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IRP21_FOT_MDC_Winter</v>
          </cell>
          <cell r="B173">
            <v>2033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IRP21_FOT_COB_Winter</v>
          </cell>
          <cell r="B174">
            <v>2033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IRP21_FOT_Mona_Winter</v>
          </cell>
          <cell r="B175">
            <v>2033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IRP21_FOT_Mona_Summer</v>
          </cell>
          <cell r="B176">
            <v>2034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IRP21_FOT_MDC_Summer</v>
          </cell>
          <cell r="B177">
            <v>2034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IRP21_FOT_NOB_Winter</v>
          </cell>
          <cell r="B178">
            <v>2034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IRP21_FOT_MDC_Winter</v>
          </cell>
          <cell r="B179">
            <v>2034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IRP21_FOT_COB_Winter</v>
          </cell>
          <cell r="B180">
            <v>2034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IRP21_FOT_Mona_Winter</v>
          </cell>
          <cell r="B181">
            <v>2034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IRP21_FOT_Mona_Summer</v>
          </cell>
          <cell r="B182">
            <v>2035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IRP21_FOT_MDC_Summer</v>
          </cell>
          <cell r="B183">
            <v>2035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IRP21_FOT_NOB_Winter</v>
          </cell>
          <cell r="B184">
            <v>2035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IRP21_FOT_COB_Winter</v>
          </cell>
          <cell r="B185">
            <v>2035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IRP21_FOT_MDC_Winter</v>
          </cell>
          <cell r="B186">
            <v>2035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IRP21_FOT_Mona_Winter</v>
          </cell>
          <cell r="B187">
            <v>2035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IRP21_FOT_Mona_Summer</v>
          </cell>
          <cell r="B188">
            <v>2036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IRP21_FOT_MDC_Summer</v>
          </cell>
          <cell r="B189">
            <v>2036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IRP21_FOT_NOB_Winter</v>
          </cell>
          <cell r="B190">
            <v>2036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IRP21_FOT_MDC_Winter</v>
          </cell>
          <cell r="B191">
            <v>2036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IRP21_FOT_COB_Winter</v>
          </cell>
          <cell r="B192">
            <v>2036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IRP21_FOT_Mona_Winter</v>
          </cell>
          <cell r="B193">
            <v>2036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IRP21_FOT_Mona_Summer</v>
          </cell>
          <cell r="B194">
            <v>2037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IRP21_FOT_MDC_Summer</v>
          </cell>
          <cell r="B195">
            <v>2037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IRP21_FOT_NOB_Winter</v>
          </cell>
          <cell r="B196">
            <v>2037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IRP21_FOT_COB_Winter</v>
          </cell>
          <cell r="B197">
            <v>2037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IRP21_FOT_MDC_Winter</v>
          </cell>
          <cell r="B198">
            <v>2037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IRP21_FOT_Mona_Winter</v>
          </cell>
          <cell r="B199">
            <v>2037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IRP21_FOT_Mona_Summer</v>
          </cell>
          <cell r="B200">
            <v>2038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IRP21_FOT_MDC_Summer</v>
          </cell>
          <cell r="B201">
            <v>2038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IRP21_FOT_NOB_Winter</v>
          </cell>
          <cell r="B202">
            <v>2038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IRP21_FOT_MDC_Winter</v>
          </cell>
          <cell r="B203">
            <v>2038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IRP21_FOT_Mona_Winter</v>
          </cell>
          <cell r="B204">
            <v>2038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A205" t="str">
            <v>IRP21_FOT_COB_Winter</v>
          </cell>
          <cell r="B205">
            <v>2038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IRP21_FOT_Mona_Summer</v>
          </cell>
          <cell r="B206">
            <v>2039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IRP21_FOT_MDC_Summer</v>
          </cell>
          <cell r="B207">
            <v>2039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IRP21_FOT_NOB_Winter</v>
          </cell>
          <cell r="B208">
            <v>2039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IRP21_FOT_MDC_Winter</v>
          </cell>
          <cell r="B209">
            <v>2039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 t="str">
            <v>IRP21_FOT_Mona_Winter</v>
          </cell>
          <cell r="B210">
            <v>2039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IRP21_FOT_COB_Winter</v>
          </cell>
          <cell r="B211">
            <v>2039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IRP21_FOT_Mona_Summer</v>
          </cell>
          <cell r="B212">
            <v>2040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IRP21_FOT_MDC_Summer</v>
          </cell>
          <cell r="B213">
            <v>2040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IRP21_FOT_NOB_Winter</v>
          </cell>
          <cell r="B214">
            <v>2040</v>
          </cell>
          <cell r="M214">
            <v>41.841607521087717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IRP21_FOT_MDC_Winter</v>
          </cell>
          <cell r="B215">
            <v>2040</v>
          </cell>
          <cell r="M215">
            <v>146.44562632380701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IRP21_FOT_Mona_Winter</v>
          </cell>
          <cell r="B216">
            <v>2040</v>
          </cell>
          <cell r="M216">
            <v>125.52482256326313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IRP21_FOT_COB_Winter</v>
          </cell>
          <cell r="B217">
            <v>2040</v>
          </cell>
          <cell r="M217">
            <v>104.60401880271928</v>
          </cell>
          <cell r="N217">
            <v>0</v>
          </cell>
          <cell r="O217">
            <v>0</v>
          </cell>
          <cell r="P21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Queue"/>
      <sheetName val="Signed QFs"/>
      <sheetName val="Profile"/>
      <sheetName val="Displacement"/>
      <sheetName val="Displacement Source Base"/>
      <sheetName val="Displacement Source AC"/>
      <sheetName val="Displace 2024 Base "/>
      <sheetName val="Displace 2024 AC"/>
      <sheetName val="Displace 2037 Base"/>
      <sheetName val="Displace 2037 AC"/>
      <sheetName val="IRP Wind"/>
      <sheetName val="IRP Solar"/>
      <sheetName val="ProfileWind1"/>
      <sheetName val="ProfileWind2"/>
      <sheetName val="ProfileWind3"/>
      <sheetName val="Thermal Proxy"/>
    </sheetNames>
    <sheetDataSet>
      <sheetData sheetId="0"/>
      <sheetData sheetId="1"/>
      <sheetData sheetId="2"/>
      <sheetData sheetId="3"/>
      <sheetData sheetId="4">
        <row r="8">
          <cell r="K8" t="str">
            <v>Thermal</v>
          </cell>
          <cell r="L8"/>
          <cell r="M8" t="str">
            <v>SolarwB</v>
          </cell>
          <cell r="N8" t="str">
            <v>Wind</v>
          </cell>
          <cell r="O8"/>
          <cell r="P8" t="str">
            <v>Total Remaining Potential After Thermal, Solar, Wind Deferral</v>
          </cell>
          <cell r="Q8" t="str">
            <v>FOT Summer</v>
          </cell>
          <cell r="R8" t="str">
            <v>FOT Winter</v>
          </cell>
          <cell r="S8" t="str">
            <v>FOT Flat</v>
          </cell>
          <cell r="T8" t="str">
            <v>New QF</v>
          </cell>
          <cell r="U8" t="str">
            <v>Thermal</v>
          </cell>
          <cell r="V8"/>
          <cell r="W8" t="str">
            <v>SolarwB</v>
          </cell>
          <cell r="X8" t="str">
            <v>Wind</v>
          </cell>
          <cell r="Y8"/>
          <cell r="Z8" t="str">
            <v>Total Remaining Potential After Thermal, Solar, Wind Deferral</v>
          </cell>
          <cell r="AA8" t="str">
            <v>FOT Summer</v>
          </cell>
          <cell r="AB8" t="str">
            <v>FOT Winter</v>
          </cell>
          <cell r="AC8" t="str">
            <v>FOT Flat</v>
          </cell>
        </row>
        <row r="11">
          <cell r="B11">
            <v>2017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/>
          <cell r="M11">
            <v>0</v>
          </cell>
          <cell r="N11">
            <v>0</v>
          </cell>
          <cell r="O11"/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/>
          <cell r="W11">
            <v>0</v>
          </cell>
          <cell r="X11">
            <v>0</v>
          </cell>
          <cell r="Y11"/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>
            <v>2018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/>
          <cell r="M12">
            <v>0</v>
          </cell>
          <cell r="N12">
            <v>0</v>
          </cell>
          <cell r="O12"/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/>
          <cell r="W12">
            <v>0</v>
          </cell>
          <cell r="X12">
            <v>0</v>
          </cell>
          <cell r="Y12"/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2019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/>
          <cell r="M13">
            <v>0</v>
          </cell>
          <cell r="N13">
            <v>0</v>
          </cell>
          <cell r="O13"/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/>
          <cell r="W13">
            <v>0</v>
          </cell>
          <cell r="X13">
            <v>0</v>
          </cell>
          <cell r="Y13"/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>
            <v>2020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/>
          <cell r="M14">
            <v>0</v>
          </cell>
          <cell r="N14">
            <v>0</v>
          </cell>
          <cell r="O14"/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/>
          <cell r="W14">
            <v>0</v>
          </cell>
          <cell r="X14">
            <v>0</v>
          </cell>
          <cell r="Y14"/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>
            <v>2021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1976.4968066838903</v>
          </cell>
          <cell r="I15">
            <v>887.7065962324541</v>
          </cell>
          <cell r="K15">
            <v>0</v>
          </cell>
          <cell r="L15"/>
          <cell r="M15">
            <v>0</v>
          </cell>
          <cell r="N15">
            <v>0</v>
          </cell>
          <cell r="O15"/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/>
          <cell r="W15">
            <v>0</v>
          </cell>
          <cell r="X15">
            <v>0</v>
          </cell>
          <cell r="Y15"/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>
            <v>2022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1544.7147893221538</v>
          </cell>
          <cell r="I16">
            <v>602.63314413966054</v>
          </cell>
          <cell r="K16">
            <v>0</v>
          </cell>
          <cell r="L16"/>
          <cell r="M16">
            <v>0</v>
          </cell>
          <cell r="N16">
            <v>0</v>
          </cell>
          <cell r="O16"/>
          <cell r="P16">
            <v>2.6320000000000001</v>
          </cell>
          <cell r="Q16">
            <v>2.6320000000000001</v>
          </cell>
          <cell r="R16">
            <v>2.6320000000000001</v>
          </cell>
          <cell r="S16">
            <v>0</v>
          </cell>
          <cell r="T16">
            <v>100</v>
          </cell>
          <cell r="U16">
            <v>0</v>
          </cell>
          <cell r="V16"/>
          <cell r="W16">
            <v>0</v>
          </cell>
          <cell r="X16">
            <v>0</v>
          </cell>
          <cell r="Y16"/>
          <cell r="Z16">
            <v>102.63200000000001</v>
          </cell>
          <cell r="AA16">
            <v>102.63200000000001</v>
          </cell>
          <cell r="AB16">
            <v>102.63200000000001</v>
          </cell>
          <cell r="AC16">
            <v>0</v>
          </cell>
        </row>
        <row r="17">
          <cell r="B17">
            <v>2023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1427.6823837241425</v>
          </cell>
          <cell r="I17">
            <v>557.69842956095476</v>
          </cell>
          <cell r="K17">
            <v>0</v>
          </cell>
          <cell r="L17"/>
          <cell r="M17">
            <v>0</v>
          </cell>
          <cell r="N17">
            <v>0</v>
          </cell>
          <cell r="O17"/>
          <cell r="P17">
            <v>2.6188400000000001</v>
          </cell>
          <cell r="Q17">
            <v>2.6188400000000001</v>
          </cell>
          <cell r="R17">
            <v>2.6188400000000001</v>
          </cell>
          <cell r="S17">
            <v>0</v>
          </cell>
          <cell r="T17">
            <v>100</v>
          </cell>
          <cell r="U17">
            <v>0</v>
          </cell>
          <cell r="V17"/>
          <cell r="W17">
            <v>0</v>
          </cell>
          <cell r="X17">
            <v>0</v>
          </cell>
          <cell r="Y17"/>
          <cell r="Z17">
            <v>102.61884000000001</v>
          </cell>
          <cell r="AA17">
            <v>102.61884000000001</v>
          </cell>
          <cell r="AB17">
            <v>102.61884000000001</v>
          </cell>
          <cell r="AC17">
            <v>0</v>
          </cell>
        </row>
        <row r="18">
          <cell r="B18">
            <v>2024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1745.0566707264713</v>
          </cell>
          <cell r="I18">
            <v>624.89320562542503</v>
          </cell>
          <cell r="K18">
            <v>0</v>
          </cell>
          <cell r="L18"/>
          <cell r="M18">
            <v>0</v>
          </cell>
          <cell r="N18">
            <v>0</v>
          </cell>
          <cell r="O18"/>
          <cell r="P18">
            <v>3.0548458000000003</v>
          </cell>
          <cell r="Q18">
            <v>3.0548458000000003</v>
          </cell>
          <cell r="R18">
            <v>3.0548458000000003</v>
          </cell>
          <cell r="S18">
            <v>0</v>
          </cell>
          <cell r="T18">
            <v>100</v>
          </cell>
          <cell r="U18">
            <v>0</v>
          </cell>
          <cell r="V18"/>
          <cell r="W18">
            <v>0</v>
          </cell>
          <cell r="X18">
            <v>0</v>
          </cell>
          <cell r="Y18"/>
          <cell r="Z18">
            <v>103.0548458</v>
          </cell>
          <cell r="AA18">
            <v>103.0548458</v>
          </cell>
          <cell r="AB18">
            <v>103.0548458</v>
          </cell>
          <cell r="AC18">
            <v>0</v>
          </cell>
        </row>
        <row r="19">
          <cell r="B19">
            <v>2025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414.62474402667499</v>
          </cell>
          <cell r="I19">
            <v>0</v>
          </cell>
          <cell r="K19">
            <v>0</v>
          </cell>
          <cell r="L19"/>
          <cell r="M19">
            <v>0</v>
          </cell>
          <cell r="N19">
            <v>0</v>
          </cell>
          <cell r="O19"/>
          <cell r="P19">
            <v>3.0395715710000002</v>
          </cell>
          <cell r="Q19">
            <v>3.0395715710000002</v>
          </cell>
          <cell r="R19">
            <v>0</v>
          </cell>
          <cell r="S19">
            <v>0</v>
          </cell>
          <cell r="T19">
            <v>100</v>
          </cell>
          <cell r="U19">
            <v>0</v>
          </cell>
          <cell r="V19"/>
          <cell r="W19">
            <v>0</v>
          </cell>
          <cell r="X19">
            <v>0</v>
          </cell>
          <cell r="Y19"/>
          <cell r="Z19">
            <v>103.039571571</v>
          </cell>
          <cell r="AA19">
            <v>103.039571571</v>
          </cell>
          <cell r="AB19">
            <v>0</v>
          </cell>
          <cell r="AC19">
            <v>0</v>
          </cell>
        </row>
        <row r="20">
          <cell r="B20">
            <v>2026</v>
          </cell>
          <cell r="C20">
            <v>0</v>
          </cell>
          <cell r="D20">
            <v>0</v>
          </cell>
          <cell r="E20">
            <v>600</v>
          </cell>
          <cell r="F20">
            <v>545</v>
          </cell>
          <cell r="G20">
            <v>200</v>
          </cell>
          <cell r="H20">
            <v>0</v>
          </cell>
          <cell r="I20">
            <v>0</v>
          </cell>
          <cell r="K20">
            <v>0</v>
          </cell>
          <cell r="L20"/>
          <cell r="M20">
            <v>42.334820227500003</v>
          </cell>
          <cell r="N20">
            <v>2.579753485645</v>
          </cell>
          <cell r="O20"/>
          <cell r="P20">
            <v>0.19</v>
          </cell>
          <cell r="Q20">
            <v>0</v>
          </cell>
          <cell r="R20">
            <v>0</v>
          </cell>
          <cell r="S20">
            <v>0</v>
          </cell>
          <cell r="T20">
            <v>100</v>
          </cell>
          <cell r="U20">
            <v>0</v>
          </cell>
          <cell r="V20"/>
          <cell r="W20">
            <v>42.334820227500003</v>
          </cell>
          <cell r="X20">
            <v>2.579753485645</v>
          </cell>
          <cell r="Y20"/>
          <cell r="Z20">
            <v>100.19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2027</v>
          </cell>
          <cell r="C21">
            <v>0</v>
          </cell>
          <cell r="D21">
            <v>0</v>
          </cell>
          <cell r="E21">
            <v>600</v>
          </cell>
          <cell r="F21">
            <v>545</v>
          </cell>
          <cell r="G21">
            <v>200</v>
          </cell>
          <cell r="H21">
            <v>0</v>
          </cell>
          <cell r="I21">
            <v>0</v>
          </cell>
          <cell r="K21">
            <v>0</v>
          </cell>
          <cell r="L21"/>
          <cell r="M21">
            <v>42.334820227500003</v>
          </cell>
          <cell r="N21">
            <v>2.579753485645</v>
          </cell>
          <cell r="O21"/>
          <cell r="P21">
            <v>0.19</v>
          </cell>
          <cell r="Q21">
            <v>0</v>
          </cell>
          <cell r="R21">
            <v>0</v>
          </cell>
          <cell r="S21">
            <v>0</v>
          </cell>
          <cell r="T21">
            <v>100</v>
          </cell>
          <cell r="U21">
            <v>0</v>
          </cell>
          <cell r="V21"/>
          <cell r="W21">
            <v>42.334820227500003</v>
          </cell>
          <cell r="X21">
            <v>2.579753485645</v>
          </cell>
          <cell r="Y21"/>
          <cell r="Z21">
            <v>100.19</v>
          </cell>
          <cell r="AA21">
            <v>0</v>
          </cell>
          <cell r="AB21">
            <v>0</v>
          </cell>
          <cell r="AC21">
            <v>0</v>
          </cell>
        </row>
        <row r="22">
          <cell r="B22">
            <v>2028</v>
          </cell>
          <cell r="C22">
            <v>500</v>
          </cell>
          <cell r="D22">
            <v>0</v>
          </cell>
          <cell r="E22">
            <v>683</v>
          </cell>
          <cell r="F22">
            <v>800</v>
          </cell>
          <cell r="G22">
            <v>200</v>
          </cell>
          <cell r="H22">
            <v>0</v>
          </cell>
          <cell r="I22">
            <v>0</v>
          </cell>
          <cell r="K22">
            <v>0</v>
          </cell>
          <cell r="L22"/>
          <cell r="M22">
            <v>42.334820227500003</v>
          </cell>
          <cell r="N22">
            <v>2.579753485645</v>
          </cell>
          <cell r="O22"/>
          <cell r="P22">
            <v>0.19</v>
          </cell>
          <cell r="Q22">
            <v>0</v>
          </cell>
          <cell r="R22">
            <v>0</v>
          </cell>
          <cell r="S22">
            <v>0</v>
          </cell>
          <cell r="T22">
            <v>100</v>
          </cell>
          <cell r="U22">
            <v>0</v>
          </cell>
          <cell r="V22"/>
          <cell r="W22">
            <v>42.334820227500003</v>
          </cell>
          <cell r="X22">
            <v>2.579753485645</v>
          </cell>
          <cell r="Y22"/>
          <cell r="Z22">
            <v>100.19</v>
          </cell>
          <cell r="AA22">
            <v>0</v>
          </cell>
          <cell r="AB22">
            <v>0</v>
          </cell>
          <cell r="AC22">
            <v>0</v>
          </cell>
        </row>
        <row r="23">
          <cell r="B23">
            <v>2029</v>
          </cell>
          <cell r="C23">
            <v>500</v>
          </cell>
          <cell r="D23">
            <v>0</v>
          </cell>
          <cell r="E23">
            <v>843</v>
          </cell>
          <cell r="F23">
            <v>1080</v>
          </cell>
          <cell r="G23">
            <v>700</v>
          </cell>
          <cell r="H23">
            <v>0</v>
          </cell>
          <cell r="I23">
            <v>0</v>
          </cell>
          <cell r="K23">
            <v>0</v>
          </cell>
          <cell r="L23"/>
          <cell r="M23">
            <v>42.334820227500003</v>
          </cell>
          <cell r="N23">
            <v>2.579753485645</v>
          </cell>
          <cell r="O23"/>
          <cell r="P23">
            <v>0.19</v>
          </cell>
          <cell r="Q23">
            <v>0</v>
          </cell>
          <cell r="R23">
            <v>0</v>
          </cell>
          <cell r="S23">
            <v>0</v>
          </cell>
          <cell r="T23">
            <v>100</v>
          </cell>
          <cell r="U23">
            <v>0</v>
          </cell>
          <cell r="V23"/>
          <cell r="W23">
            <v>42.334820227500003</v>
          </cell>
          <cell r="X23">
            <v>2.579753485645</v>
          </cell>
          <cell r="Y23"/>
          <cell r="Z23">
            <v>100.19</v>
          </cell>
          <cell r="AA23">
            <v>0</v>
          </cell>
          <cell r="AB23">
            <v>0</v>
          </cell>
          <cell r="AC23">
            <v>0</v>
          </cell>
        </row>
        <row r="24">
          <cell r="B24">
            <v>2030</v>
          </cell>
          <cell r="C24">
            <v>500</v>
          </cell>
          <cell r="D24">
            <v>0</v>
          </cell>
          <cell r="E24">
            <v>1320</v>
          </cell>
          <cell r="F24">
            <v>1080</v>
          </cell>
          <cell r="G24">
            <v>700</v>
          </cell>
          <cell r="H24">
            <v>0</v>
          </cell>
          <cell r="I24">
            <v>0</v>
          </cell>
          <cell r="K24">
            <v>0</v>
          </cell>
          <cell r="L24"/>
          <cell r="M24">
            <v>42.334820227500003</v>
          </cell>
          <cell r="N24">
            <v>2.579753485645</v>
          </cell>
          <cell r="O24"/>
          <cell r="P24">
            <v>0.19</v>
          </cell>
          <cell r="Q24">
            <v>0</v>
          </cell>
          <cell r="R24">
            <v>0</v>
          </cell>
          <cell r="S24">
            <v>0</v>
          </cell>
          <cell r="T24">
            <v>100</v>
          </cell>
          <cell r="U24">
            <v>0</v>
          </cell>
          <cell r="V24"/>
          <cell r="W24">
            <v>42.334820227500003</v>
          </cell>
          <cell r="X24">
            <v>2.579753485645</v>
          </cell>
          <cell r="Y24"/>
          <cell r="Z24">
            <v>100.19</v>
          </cell>
          <cell r="AA24">
            <v>0</v>
          </cell>
          <cell r="AB24">
            <v>0</v>
          </cell>
          <cell r="AC24">
            <v>0</v>
          </cell>
        </row>
        <row r="25">
          <cell r="B25">
            <v>2031</v>
          </cell>
          <cell r="C25">
            <v>500</v>
          </cell>
          <cell r="D25">
            <v>412.12</v>
          </cell>
          <cell r="E25">
            <v>1946</v>
          </cell>
          <cell r="F25">
            <v>1080</v>
          </cell>
          <cell r="G25">
            <v>700</v>
          </cell>
          <cell r="H25">
            <v>0</v>
          </cell>
          <cell r="I25">
            <v>0</v>
          </cell>
          <cell r="K25">
            <v>0.19</v>
          </cell>
          <cell r="L25"/>
          <cell r="M25">
            <v>42.334820227500003</v>
          </cell>
          <cell r="N25">
            <v>2.579753485645</v>
          </cell>
          <cell r="O25"/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100</v>
          </cell>
          <cell r="U25">
            <v>100.19</v>
          </cell>
          <cell r="V25"/>
          <cell r="W25">
            <v>42.334820227500003</v>
          </cell>
          <cell r="X25">
            <v>2.579753485645</v>
          </cell>
          <cell r="Y25"/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>
            <v>2032</v>
          </cell>
          <cell r="C26">
            <v>500</v>
          </cell>
          <cell r="D26">
            <v>412.12</v>
          </cell>
          <cell r="E26">
            <v>3046</v>
          </cell>
          <cell r="F26">
            <v>1080</v>
          </cell>
          <cell r="G26">
            <v>700</v>
          </cell>
          <cell r="H26">
            <v>0</v>
          </cell>
          <cell r="I26">
            <v>0</v>
          </cell>
          <cell r="K26">
            <v>0.19</v>
          </cell>
          <cell r="L26"/>
          <cell r="M26">
            <v>42.334820227500003</v>
          </cell>
          <cell r="N26">
            <v>2.579753485645</v>
          </cell>
          <cell r="O26"/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100</v>
          </cell>
          <cell r="U26">
            <v>100.19</v>
          </cell>
          <cell r="V26"/>
          <cell r="W26">
            <v>42.334820227500003</v>
          </cell>
          <cell r="X26">
            <v>2.579753485645</v>
          </cell>
          <cell r="Y26"/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>
            <v>2033</v>
          </cell>
          <cell r="C27">
            <v>500</v>
          </cell>
          <cell r="D27">
            <v>412.12</v>
          </cell>
          <cell r="E27">
            <v>3046</v>
          </cell>
          <cell r="F27">
            <v>1080</v>
          </cell>
          <cell r="G27">
            <v>700</v>
          </cell>
          <cell r="H27">
            <v>0</v>
          </cell>
          <cell r="I27">
            <v>0</v>
          </cell>
          <cell r="K27">
            <v>0.19</v>
          </cell>
          <cell r="L27"/>
          <cell r="M27">
            <v>42.334820227500003</v>
          </cell>
          <cell r="N27">
            <v>2.579753485645</v>
          </cell>
          <cell r="O27"/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100</v>
          </cell>
          <cell r="U27">
            <v>100.19</v>
          </cell>
          <cell r="V27"/>
          <cell r="W27">
            <v>42.334820227500003</v>
          </cell>
          <cell r="X27">
            <v>2.579753485645</v>
          </cell>
          <cell r="Y27"/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>
            <v>2034</v>
          </cell>
          <cell r="C28">
            <v>500</v>
          </cell>
          <cell r="D28">
            <v>412.12</v>
          </cell>
          <cell r="E28">
            <v>3046</v>
          </cell>
          <cell r="F28">
            <v>1080</v>
          </cell>
          <cell r="G28">
            <v>700</v>
          </cell>
          <cell r="H28">
            <v>0</v>
          </cell>
          <cell r="I28">
            <v>0</v>
          </cell>
          <cell r="K28">
            <v>0.19</v>
          </cell>
          <cell r="L28"/>
          <cell r="M28">
            <v>42.334820227500003</v>
          </cell>
          <cell r="N28">
            <v>2.579753485645</v>
          </cell>
          <cell r="O28"/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100</v>
          </cell>
          <cell r="U28">
            <v>100.19</v>
          </cell>
          <cell r="V28"/>
          <cell r="W28">
            <v>42.334820227500003</v>
          </cell>
          <cell r="X28">
            <v>2.579753485645</v>
          </cell>
          <cell r="Y28"/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>
            <v>2035</v>
          </cell>
          <cell r="C29">
            <v>500</v>
          </cell>
          <cell r="D29">
            <v>412.12</v>
          </cell>
          <cell r="E29">
            <v>3046</v>
          </cell>
          <cell r="F29">
            <v>1080</v>
          </cell>
          <cell r="G29">
            <v>700</v>
          </cell>
          <cell r="H29">
            <v>0</v>
          </cell>
          <cell r="I29">
            <v>0</v>
          </cell>
          <cell r="K29">
            <v>0.19</v>
          </cell>
          <cell r="L29"/>
          <cell r="M29">
            <v>42.334820227500003</v>
          </cell>
          <cell r="N29">
            <v>2.579753485645</v>
          </cell>
          <cell r="O29"/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100</v>
          </cell>
          <cell r="U29">
            <v>100.19</v>
          </cell>
          <cell r="V29"/>
          <cell r="W29">
            <v>42.334820227500003</v>
          </cell>
          <cell r="X29">
            <v>2.579753485645</v>
          </cell>
          <cell r="Y29"/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>
            <v>2036</v>
          </cell>
          <cell r="C30">
            <v>500</v>
          </cell>
          <cell r="D30">
            <v>412.12</v>
          </cell>
          <cell r="E30">
            <v>3046</v>
          </cell>
          <cell r="F30">
            <v>1080</v>
          </cell>
          <cell r="G30">
            <v>700</v>
          </cell>
          <cell r="H30">
            <v>0</v>
          </cell>
          <cell r="I30">
            <v>0</v>
          </cell>
          <cell r="K30">
            <v>0.19</v>
          </cell>
          <cell r="L30"/>
          <cell r="M30">
            <v>42.334820227500003</v>
          </cell>
          <cell r="N30">
            <v>2.579753485645</v>
          </cell>
          <cell r="O30"/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</v>
          </cell>
          <cell r="U30">
            <v>100.19</v>
          </cell>
          <cell r="V30"/>
          <cell r="W30">
            <v>42.334820227500003</v>
          </cell>
          <cell r="X30">
            <v>2.579753485645</v>
          </cell>
          <cell r="Y30"/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2037</v>
          </cell>
          <cell r="C31">
            <v>500</v>
          </cell>
          <cell r="D31">
            <v>824.34</v>
          </cell>
          <cell r="E31">
            <v>3748</v>
          </cell>
          <cell r="F31">
            <v>1235.5</v>
          </cell>
          <cell r="G31">
            <v>700</v>
          </cell>
          <cell r="H31">
            <v>0</v>
          </cell>
          <cell r="I31">
            <v>0</v>
          </cell>
          <cell r="K31">
            <v>0.19</v>
          </cell>
          <cell r="L31"/>
          <cell r="M31">
            <v>42.334820227500003</v>
          </cell>
          <cell r="N31">
            <v>2.579753485645</v>
          </cell>
          <cell r="O31"/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</v>
          </cell>
          <cell r="U31">
            <v>100.19</v>
          </cell>
          <cell r="V31"/>
          <cell r="W31">
            <v>42.334820227500003</v>
          </cell>
          <cell r="X31">
            <v>2.579753485645</v>
          </cell>
          <cell r="Y31"/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>
            <v>2038</v>
          </cell>
          <cell r="C32">
            <v>1500</v>
          </cell>
          <cell r="D32">
            <v>1236.56</v>
          </cell>
          <cell r="E32">
            <v>3748</v>
          </cell>
          <cell r="F32">
            <v>1685.5</v>
          </cell>
          <cell r="G32">
            <v>700</v>
          </cell>
          <cell r="H32">
            <v>0</v>
          </cell>
          <cell r="I32">
            <v>0</v>
          </cell>
          <cell r="K32">
            <v>0.19</v>
          </cell>
          <cell r="L32"/>
          <cell r="M32">
            <v>42.334820227500003</v>
          </cell>
          <cell r="N32">
            <v>2.579753485645</v>
          </cell>
          <cell r="O32"/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100</v>
          </cell>
          <cell r="U32">
            <v>100.19</v>
          </cell>
          <cell r="V32"/>
          <cell r="W32">
            <v>42.334820227500003</v>
          </cell>
          <cell r="X32">
            <v>2.579753485645</v>
          </cell>
          <cell r="Y32"/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>
            <v>2039</v>
          </cell>
          <cell r="C33">
            <v>1500</v>
          </cell>
          <cell r="D33">
            <v>1236.56</v>
          </cell>
          <cell r="E33">
            <v>3748</v>
          </cell>
          <cell r="F33">
            <v>1685.5</v>
          </cell>
          <cell r="G33">
            <v>700</v>
          </cell>
          <cell r="H33">
            <v>0</v>
          </cell>
          <cell r="I33">
            <v>0</v>
          </cell>
          <cell r="K33">
            <v>0.19</v>
          </cell>
          <cell r="L33"/>
          <cell r="M33">
            <v>42.334820227500003</v>
          </cell>
          <cell r="N33">
            <v>2.579753485645</v>
          </cell>
          <cell r="O33"/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100</v>
          </cell>
          <cell r="U33">
            <v>100.19</v>
          </cell>
          <cell r="V33"/>
          <cell r="W33">
            <v>42.334820227500003</v>
          </cell>
          <cell r="X33">
            <v>2.579753485645</v>
          </cell>
          <cell r="Y33"/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>
            <v>2040</v>
          </cell>
          <cell r="C34">
            <v>1500</v>
          </cell>
          <cell r="D34">
            <v>1236.56</v>
          </cell>
          <cell r="E34">
            <v>3748</v>
          </cell>
          <cell r="F34">
            <v>1953.5</v>
          </cell>
          <cell r="G34">
            <v>700</v>
          </cell>
          <cell r="H34">
            <v>0</v>
          </cell>
          <cell r="I34">
            <v>418.41607521087712</v>
          </cell>
          <cell r="K34">
            <v>0.19</v>
          </cell>
          <cell r="L34"/>
          <cell r="M34">
            <v>42.334820227500003</v>
          </cell>
          <cell r="N34">
            <v>2.579753485645</v>
          </cell>
          <cell r="O34"/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100</v>
          </cell>
          <cell r="U34">
            <v>100.19</v>
          </cell>
          <cell r="V34"/>
          <cell r="W34">
            <v>42.334820227500003</v>
          </cell>
          <cell r="X34">
            <v>2.579753485645</v>
          </cell>
          <cell r="Y34"/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>
            <v>2041</v>
          </cell>
          <cell r="C35">
            <v>1500</v>
          </cell>
          <cell r="D35">
            <v>1236.56</v>
          </cell>
          <cell r="E35">
            <v>3748</v>
          </cell>
          <cell r="F35">
            <v>1953.5</v>
          </cell>
          <cell r="G35">
            <v>700</v>
          </cell>
          <cell r="H35">
            <v>0</v>
          </cell>
          <cell r="I35">
            <v>0</v>
          </cell>
          <cell r="K35">
            <v>0.19</v>
          </cell>
          <cell r="L35"/>
          <cell r="M35">
            <v>42.334820227500003</v>
          </cell>
          <cell r="N35">
            <v>2.579753485645</v>
          </cell>
          <cell r="O35"/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100</v>
          </cell>
          <cell r="U35">
            <v>100.19</v>
          </cell>
          <cell r="V35"/>
          <cell r="W35">
            <v>42.334820227500003</v>
          </cell>
          <cell r="X35">
            <v>2.579753485645</v>
          </cell>
          <cell r="Y35"/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>
            <v>2042</v>
          </cell>
          <cell r="C36">
            <v>1500</v>
          </cell>
          <cell r="D36">
            <v>1236.56</v>
          </cell>
          <cell r="E36">
            <v>3748</v>
          </cell>
          <cell r="F36">
            <v>1953.5</v>
          </cell>
          <cell r="G36">
            <v>700</v>
          </cell>
          <cell r="H36">
            <v>0</v>
          </cell>
          <cell r="I36">
            <v>0</v>
          </cell>
          <cell r="K36">
            <v>0.19</v>
          </cell>
          <cell r="L36"/>
          <cell r="M36">
            <v>42.334820227500003</v>
          </cell>
          <cell r="N36">
            <v>2.579753485645</v>
          </cell>
          <cell r="O36"/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100</v>
          </cell>
          <cell r="U36">
            <v>100.19</v>
          </cell>
          <cell r="V36"/>
          <cell r="W36">
            <v>42.334820227500003</v>
          </cell>
          <cell r="X36">
            <v>2.579753485645</v>
          </cell>
          <cell r="Y36"/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  <sheetData sheetId="5">
        <row r="2">
          <cell r="I2">
            <v>0.41156195349570163</v>
          </cell>
          <cell r="L2" t="str">
            <v>IRP21_WD_PX_PNC_006_WD_T</v>
          </cell>
        </row>
        <row r="3">
          <cell r="I3">
            <v>0.41156195349570163</v>
          </cell>
          <cell r="L3" t="str">
            <v>IRP21_WD_PX_PNC_WD_T</v>
          </cell>
        </row>
        <row r="4">
          <cell r="I4">
            <v>0.41156195349570163</v>
          </cell>
          <cell r="L4" t="str">
            <v>IRP21_WD_PX_WMV_006_WD_T</v>
          </cell>
        </row>
        <row r="5">
          <cell r="I5">
            <v>0.42792879720636467</v>
          </cell>
          <cell r="L5" t="str">
            <v>IRP21_WD_PX_WW_WD_T</v>
          </cell>
        </row>
        <row r="6">
          <cell r="I6">
            <v>0.42792879720636467</v>
          </cell>
          <cell r="L6" t="str">
            <v>IRP21_WD_PX_YK_WD_T</v>
          </cell>
        </row>
        <row r="7">
          <cell r="I7">
            <v>0.30601336826237258</v>
          </cell>
          <cell r="L7" t="str">
            <v>IRP21_WD_PX_WYE_WD_T</v>
          </cell>
        </row>
        <row r="8">
          <cell r="I8">
            <v>0.30601336826237258</v>
          </cell>
          <cell r="L8" t="str">
            <v>IRP21_WD_PX_WYE_Djohns_WD_T</v>
          </cell>
        </row>
        <row r="9">
          <cell r="I9">
            <v>0.42792879720636467</v>
          </cell>
          <cell r="L9" t="str">
            <v>IRP21_PWS_PX_YAK_WD_T</v>
          </cell>
        </row>
        <row r="10">
          <cell r="I10">
            <v>0.82755792378807014</v>
          </cell>
          <cell r="L10" t="str">
            <v>IRP21_PVS_PX_BOR_002_PV_T</v>
          </cell>
        </row>
        <row r="11">
          <cell r="I11">
            <v>0.83616598140283749</v>
          </cell>
          <cell r="L11" t="str">
            <v>IRP21_PVS_PX_SOR_C_PV_ 2028_T</v>
          </cell>
        </row>
        <row r="12">
          <cell r="I12">
            <v>0.83616598140283749</v>
          </cell>
          <cell r="L12" t="str">
            <v>IRP21_PVS_PX_SOR_PV_T</v>
          </cell>
        </row>
        <row r="13">
          <cell r="I13">
            <v>0.80898596435506986</v>
          </cell>
          <cell r="L13" t="str">
            <v>IRP21_PVS_PX_YAK_PV_T</v>
          </cell>
        </row>
        <row r="14">
          <cell r="I14">
            <v>0.80898596435506986</v>
          </cell>
          <cell r="L14">
            <v>0</v>
          </cell>
        </row>
        <row r="15">
          <cell r="I15">
            <v>0.82752951363946159</v>
          </cell>
          <cell r="L15" t="str">
            <v>IRP21_PVS_PX_UTN_PV_T</v>
          </cell>
        </row>
        <row r="16">
          <cell r="I16">
            <v>0.82752951363946159</v>
          </cell>
          <cell r="L16" t="str">
            <v>IRP21_PVS_PX_UTS_PV_T</v>
          </cell>
        </row>
        <row r="17">
          <cell r="I17">
            <v>0.82752951363946159</v>
          </cell>
          <cell r="L17" t="str">
            <v>IRP21_PVS_PX_UTS_Hunter_PV_T</v>
          </cell>
        </row>
        <row r="18">
          <cell r="I18">
            <v>0.83616598140283749</v>
          </cell>
          <cell r="L18" t="str">
            <v>IRP21_PVS_PX_COR_PV_T</v>
          </cell>
        </row>
        <row r="19">
          <cell r="I19"/>
          <cell r="L19">
            <v>0</v>
          </cell>
        </row>
        <row r="20">
          <cell r="I20"/>
          <cell r="L20">
            <v>0</v>
          </cell>
        </row>
        <row r="21">
          <cell r="I21"/>
          <cell r="L21">
            <v>0</v>
          </cell>
        </row>
        <row r="22">
          <cell r="I22"/>
          <cell r="L22">
            <v>0</v>
          </cell>
        </row>
        <row r="23">
          <cell r="I23"/>
          <cell r="L23"/>
        </row>
        <row r="24">
          <cell r="I24"/>
          <cell r="L24"/>
        </row>
        <row r="25">
          <cell r="I25">
            <v>0.88620737005739791</v>
          </cell>
          <cell r="L25" t="str">
            <v>IRP21_UTN_Nuclear Naughton_w_S_2028_T</v>
          </cell>
        </row>
        <row r="26">
          <cell r="I26">
            <v>0.76684191964285697</v>
          </cell>
          <cell r="L26" t="str">
            <v>IRP21_BAT_WYE_DJ_Wyodak</v>
          </cell>
        </row>
        <row r="27">
          <cell r="I27">
            <v>0.93399999999999994</v>
          </cell>
          <cell r="L27" t="str">
            <v>IRP21_UTN_Non_Emitting_2031_T</v>
          </cell>
        </row>
        <row r="28">
          <cell r="I28">
            <v>0.93399999999999994</v>
          </cell>
          <cell r="L28" t="str">
            <v>IRP21_Huntington_Non_Emitting_2037_T</v>
          </cell>
        </row>
        <row r="29">
          <cell r="I29">
            <v>0.93399999999999994</v>
          </cell>
          <cell r="L29" t="str">
            <v>IRP21_JimBridger_Non_Emitting_2038_T</v>
          </cell>
        </row>
        <row r="30">
          <cell r="I30">
            <v>0.93399999999999994</v>
          </cell>
          <cell r="L30" t="str">
            <v>IRP21_HRM_Non_Emitting_2037_T</v>
          </cell>
        </row>
        <row r="31">
          <cell r="I31">
            <v>0.92500000000000004</v>
          </cell>
          <cell r="L31" t="str">
            <v>IRP21_JimBridger_Nuclear I_w_S_2038_T</v>
          </cell>
        </row>
        <row r="32">
          <cell r="I32">
            <v>0.92500000000000004</v>
          </cell>
          <cell r="L32" t="str">
            <v>IRP21_JimBridger_Nuclear II_w_S_2038_T</v>
          </cell>
        </row>
        <row r="33">
          <cell r="I33"/>
          <cell r="L33">
            <v>0</v>
          </cell>
        </row>
        <row r="34">
          <cell r="I34">
            <v>0.76684191964285697</v>
          </cell>
          <cell r="L34" t="str">
            <v>IRP21_BAT_WMV</v>
          </cell>
        </row>
        <row r="136">
          <cell r="CO136">
            <v>2017</v>
          </cell>
          <cell r="CP136">
            <v>2018</v>
          </cell>
          <cell r="CQ136">
            <v>2019</v>
          </cell>
          <cell r="CR136">
            <v>2020</v>
          </cell>
          <cell r="CS136">
            <v>2021</v>
          </cell>
          <cell r="CT136">
            <v>2022</v>
          </cell>
          <cell r="CU136">
            <v>2023</v>
          </cell>
          <cell r="CV136">
            <v>2024</v>
          </cell>
          <cell r="CW136">
            <v>2025</v>
          </cell>
          <cell r="CX136">
            <v>2026</v>
          </cell>
          <cell r="CY136">
            <v>2027</v>
          </cell>
          <cell r="CZ136">
            <v>2028</v>
          </cell>
          <cell r="DA136">
            <v>2029</v>
          </cell>
          <cell r="DB136">
            <v>2030</v>
          </cell>
          <cell r="DC136">
            <v>2031</v>
          </cell>
          <cell r="DD136">
            <v>2032</v>
          </cell>
          <cell r="DE136">
            <v>2033</v>
          </cell>
          <cell r="DF136">
            <v>2034</v>
          </cell>
          <cell r="DG136">
            <v>2035</v>
          </cell>
          <cell r="DH136">
            <v>2036</v>
          </cell>
          <cell r="DI136">
            <v>2037</v>
          </cell>
          <cell r="DJ136">
            <v>2038</v>
          </cell>
          <cell r="DK136">
            <v>2039</v>
          </cell>
          <cell r="DL136">
            <v>2040</v>
          </cell>
          <cell r="DM136">
            <v>2041</v>
          </cell>
          <cell r="DN136">
            <v>2042</v>
          </cell>
        </row>
        <row r="138">
          <cell r="CN138" t="str">
            <v>IRP21_WD_PX_PNC_006_WD_T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2.579753485645</v>
          </cell>
          <cell r="CY138">
            <v>2.579753485645</v>
          </cell>
          <cell r="CZ138">
            <v>2.579753485645</v>
          </cell>
          <cell r="DA138">
            <v>2.579753485645</v>
          </cell>
          <cell r="DB138">
            <v>2.579753485645</v>
          </cell>
          <cell r="DC138">
            <v>2.579753485645</v>
          </cell>
          <cell r="DD138">
            <v>2.579753485645</v>
          </cell>
          <cell r="DE138">
            <v>2.579753485645</v>
          </cell>
          <cell r="DF138">
            <v>2.579753485645</v>
          </cell>
          <cell r="DG138">
            <v>2.579753485645</v>
          </cell>
          <cell r="DH138">
            <v>2.579753485645</v>
          </cell>
          <cell r="DI138">
            <v>2.579753485645</v>
          </cell>
          <cell r="DJ138">
            <v>2.579753485645</v>
          </cell>
          <cell r="DK138">
            <v>2.579753485645</v>
          </cell>
          <cell r="DL138">
            <v>2.579753485645</v>
          </cell>
          <cell r="DM138">
            <v>2.579753485645</v>
          </cell>
          <cell r="DN138">
            <v>2.579753485645</v>
          </cell>
        </row>
        <row r="139">
          <cell r="CN139" t="str">
            <v>IRP21_WD_PX_PNC_WD_T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</row>
        <row r="140">
          <cell r="CN140" t="str">
            <v>IRP21_WD_PX_WMV_006_WD_T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</row>
        <row r="141">
          <cell r="CN141" t="str">
            <v>IRP21_WD_PX_WW_WD_T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</row>
        <row r="142">
          <cell r="CN142" t="str">
            <v>IRP21_WD_PX_YK_WD_T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</row>
        <row r="143">
          <cell r="CN143" t="str">
            <v>IRP21_WD_PX_WYE_WD_T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</row>
        <row r="144">
          <cell r="CN144" t="str">
            <v>IRP21_WD_PX_WYE_Djohns_WD_T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</row>
        <row r="145">
          <cell r="CN145" t="str">
            <v>IRP21_PWS_PX_YAK_WD_T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</row>
        <row r="146">
          <cell r="CN146" t="str">
            <v>IRP21_PVS_PX_BOR_002_PV_T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42.334820227500003</v>
          </cell>
          <cell r="CY146">
            <v>42.334820227500003</v>
          </cell>
          <cell r="CZ146">
            <v>42.334820227500003</v>
          </cell>
          <cell r="DA146">
            <v>42.334820227500003</v>
          </cell>
          <cell r="DB146">
            <v>42.334820227500003</v>
          </cell>
          <cell r="DC146">
            <v>42.334820227500003</v>
          </cell>
          <cell r="DD146">
            <v>42.334820227500003</v>
          </cell>
          <cell r="DE146">
            <v>42.334820227500003</v>
          </cell>
          <cell r="DF146">
            <v>42.334820227500003</v>
          </cell>
          <cell r="DG146">
            <v>42.334820227500003</v>
          </cell>
          <cell r="DH146">
            <v>42.334820227500003</v>
          </cell>
          <cell r="DI146">
            <v>42.334820227500003</v>
          </cell>
          <cell r="DJ146">
            <v>42.334820227500003</v>
          </cell>
          <cell r="DK146">
            <v>42.334820227500003</v>
          </cell>
          <cell r="DL146">
            <v>42.334820227500003</v>
          </cell>
          <cell r="DM146">
            <v>42.334820227500003</v>
          </cell>
          <cell r="DN146">
            <v>42.334820227500003</v>
          </cell>
        </row>
        <row r="147">
          <cell r="CN147" t="str">
            <v>IRP21_PVS_PX_SOR_C_PV_ 2028_T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</row>
        <row r="148">
          <cell r="CN148" t="str">
            <v>IRP21_PVS_PX_SOR_PV_T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</row>
        <row r="149">
          <cell r="CN149" t="str">
            <v>IRP21_PVS_PX_YAK_PV_T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</row>
        <row r="150"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</row>
        <row r="151">
          <cell r="CN151" t="str">
            <v>IRP21_PVS_PX_UTN_PV_T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</row>
        <row r="152">
          <cell r="CN152" t="str">
            <v>IRP21_PVS_PX_UTS_PV_T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</row>
        <row r="153">
          <cell r="CN153" t="str">
            <v>IRP21_PVS_PX_UTS_Hunter_PV_T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</row>
        <row r="154">
          <cell r="CN154" t="str">
            <v>IRP21_PVS_PX_COR_PV_T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</row>
        <row r="155"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</row>
        <row r="156">
          <cell r="CN156"/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</row>
        <row r="157">
          <cell r="CN157" t="str">
            <v>IRP21_UTN_Nuclear Naughton_w_S_2028_T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</row>
        <row r="158">
          <cell r="CN158" t="str">
            <v>IRP21_BAT_WYE_DJ_Wyodak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</row>
        <row r="159">
          <cell r="CN159" t="str">
            <v>IRP21_UTN_Non_Emitting_2031_T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0.19</v>
          </cell>
          <cell r="DD159">
            <v>0.19</v>
          </cell>
          <cell r="DE159">
            <v>0.19</v>
          </cell>
          <cell r="DF159">
            <v>0.19</v>
          </cell>
          <cell r="DG159">
            <v>0.19</v>
          </cell>
          <cell r="DH159">
            <v>0.19</v>
          </cell>
          <cell r="DI159">
            <v>0.19</v>
          </cell>
          <cell r="DJ159">
            <v>0.19</v>
          </cell>
          <cell r="DK159">
            <v>0.19</v>
          </cell>
          <cell r="DL159">
            <v>0.19</v>
          </cell>
          <cell r="DM159">
            <v>0.19</v>
          </cell>
          <cell r="DN159">
            <v>0.19</v>
          </cell>
        </row>
        <row r="160">
          <cell r="CN160" t="str">
            <v>IRP21_Huntington_Non_Emitting_2037_T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</row>
        <row r="161">
          <cell r="CN161" t="str">
            <v>IRP21_JimBridger_Non_Emitting_2038_T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</row>
        <row r="162">
          <cell r="CN162" t="str">
            <v>IRP21_HRM_Non_Emitting_2037_T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</row>
        <row r="163">
          <cell r="CN163" t="str">
            <v>IRP21_JimBridger_Nuclear I_w_S_2038_T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</row>
        <row r="164">
          <cell r="CN164" t="str">
            <v>IRP21_JimBridger_Nuclear II_w_S_2038_T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</row>
        <row r="165">
          <cell r="CN165" t="str">
            <v>IRP21_BAT_WMV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</row>
      </sheetData>
      <sheetData sheetId="6">
        <row r="136">
          <cell r="CO136">
            <v>2017</v>
          </cell>
          <cell r="CP136">
            <v>2018</v>
          </cell>
          <cell r="CQ136">
            <v>2019</v>
          </cell>
          <cell r="CR136">
            <v>2020</v>
          </cell>
          <cell r="CS136">
            <v>2021</v>
          </cell>
          <cell r="CT136">
            <v>2022</v>
          </cell>
          <cell r="CU136">
            <v>2023</v>
          </cell>
          <cell r="CV136">
            <v>2024</v>
          </cell>
          <cell r="CW136">
            <v>2025</v>
          </cell>
          <cell r="CX136">
            <v>2026</v>
          </cell>
          <cell r="CY136">
            <v>2027</v>
          </cell>
          <cell r="CZ136">
            <v>2028</v>
          </cell>
          <cell r="DA136">
            <v>2029</v>
          </cell>
          <cell r="DB136">
            <v>2030</v>
          </cell>
          <cell r="DC136">
            <v>2031</v>
          </cell>
          <cell r="DD136">
            <v>2032</v>
          </cell>
          <cell r="DE136">
            <v>2033</v>
          </cell>
          <cell r="DF136">
            <v>2034</v>
          </cell>
          <cell r="DG136">
            <v>2035</v>
          </cell>
          <cell r="DH136">
            <v>2036</v>
          </cell>
          <cell r="DI136">
            <v>2037</v>
          </cell>
          <cell r="DJ136">
            <v>2038</v>
          </cell>
          <cell r="DK136">
            <v>2039</v>
          </cell>
          <cell r="DL136">
            <v>2040</v>
          </cell>
          <cell r="DM136">
            <v>2041</v>
          </cell>
          <cell r="DN136">
            <v>2042</v>
          </cell>
        </row>
        <row r="138">
          <cell r="CN138" t="str">
            <v>IRP21_WD_PX_PNC_006_WD_T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2.579753485645</v>
          </cell>
          <cell r="CY138">
            <v>2.579753485645</v>
          </cell>
          <cell r="CZ138">
            <v>2.579753485645</v>
          </cell>
          <cell r="DA138">
            <v>2.579753485645</v>
          </cell>
          <cell r="DB138">
            <v>2.579753485645</v>
          </cell>
          <cell r="DC138">
            <v>2.579753485645</v>
          </cell>
          <cell r="DD138">
            <v>2.579753485645</v>
          </cell>
          <cell r="DE138">
            <v>2.579753485645</v>
          </cell>
          <cell r="DF138">
            <v>2.579753485645</v>
          </cell>
          <cell r="DG138">
            <v>2.579753485645</v>
          </cell>
          <cell r="DH138">
            <v>2.579753485645</v>
          </cell>
          <cell r="DI138">
            <v>2.579753485645</v>
          </cell>
          <cell r="DJ138">
            <v>2.579753485645</v>
          </cell>
          <cell r="DK138">
            <v>2.579753485645</v>
          </cell>
          <cell r="DL138">
            <v>2.579753485645</v>
          </cell>
          <cell r="DM138">
            <v>2.579753485645</v>
          </cell>
          <cell r="DN138">
            <v>2.579753485645</v>
          </cell>
        </row>
        <row r="139">
          <cell r="CN139" t="str">
            <v>IRP21_WD_PX_PNC_WD_T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</row>
        <row r="140">
          <cell r="CN140" t="str">
            <v>IRP21_WD_PX_WMV_006_WD_T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</row>
        <row r="141">
          <cell r="CN141" t="str">
            <v>IRP21_WD_PX_WW_WD_T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</row>
        <row r="142">
          <cell r="CN142" t="str">
            <v>IRP21_WD_PX_YK_WD_T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</row>
        <row r="143">
          <cell r="CN143" t="str">
            <v>IRP21_WD_PX_WYE_WD_T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</row>
        <row r="144">
          <cell r="CN144" t="str">
            <v>IRP21_WD_PX_WYE_Djohns_WD_T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</row>
        <row r="145">
          <cell r="CN145" t="str">
            <v>IRP21_PWS_PX_YAK_WD_T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</row>
        <row r="146">
          <cell r="CN146" t="str">
            <v>IRP21_PVS_PX_BOR_002_PV_T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42.334820227500003</v>
          </cell>
          <cell r="CY146">
            <v>42.334820227500003</v>
          </cell>
          <cell r="CZ146">
            <v>42.334820227500003</v>
          </cell>
          <cell r="DA146">
            <v>42.334820227500003</v>
          </cell>
          <cell r="DB146">
            <v>42.334820227500003</v>
          </cell>
          <cell r="DC146">
            <v>42.334820227500003</v>
          </cell>
          <cell r="DD146">
            <v>42.334820227500003</v>
          </cell>
          <cell r="DE146">
            <v>42.334820227500003</v>
          </cell>
          <cell r="DF146">
            <v>42.334820227500003</v>
          </cell>
          <cell r="DG146">
            <v>42.334820227500003</v>
          </cell>
          <cell r="DH146">
            <v>42.334820227500003</v>
          </cell>
          <cell r="DI146">
            <v>42.334820227500003</v>
          </cell>
          <cell r="DJ146">
            <v>42.334820227500003</v>
          </cell>
          <cell r="DK146">
            <v>42.334820227500003</v>
          </cell>
          <cell r="DL146">
            <v>42.334820227500003</v>
          </cell>
          <cell r="DM146">
            <v>42.334820227500003</v>
          </cell>
          <cell r="DN146">
            <v>42.334820227500003</v>
          </cell>
        </row>
        <row r="147">
          <cell r="CN147" t="str">
            <v>IRP21_PVS_PX_SOR_C_PV_ 2028_T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</row>
        <row r="148">
          <cell r="CN148" t="str">
            <v>IRP21_PVS_PX_SOR_PV_T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</row>
        <row r="149">
          <cell r="CN149" t="str">
            <v>IRP21_PVS_PX_YAK_PV_T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</row>
        <row r="150"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</row>
        <row r="151">
          <cell r="CN151" t="str">
            <v>IRP21_PVS_PX_UTN_PV_T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</row>
        <row r="152">
          <cell r="CN152" t="str">
            <v>IRP21_PVS_PX_UTS_PV_T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</row>
        <row r="153">
          <cell r="CN153" t="str">
            <v>IRP21_PVS_PX_UTS_Hunter_PV_T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</row>
        <row r="154">
          <cell r="CN154" t="str">
            <v>IRP21_PVS_PX_COR_PV_T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</row>
        <row r="155"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</row>
        <row r="156"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</row>
        <row r="157">
          <cell r="CN157" t="str">
            <v>IRP21_UTN_Nuclear Naughton_w_S_2028_T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</row>
        <row r="158">
          <cell r="CN158" t="str">
            <v>IRP21_BAT_WYE_DJ_Wyodak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</row>
        <row r="159">
          <cell r="CN159" t="str">
            <v>IRP21_UTN_Non_Emitting_2031_T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100.19</v>
          </cell>
          <cell r="DD159">
            <v>100.19</v>
          </cell>
          <cell r="DE159">
            <v>100.19</v>
          </cell>
          <cell r="DF159">
            <v>100.19</v>
          </cell>
          <cell r="DG159">
            <v>100.19</v>
          </cell>
          <cell r="DH159">
            <v>100.19</v>
          </cell>
          <cell r="DI159">
            <v>100.19</v>
          </cell>
          <cell r="DJ159">
            <v>100.19</v>
          </cell>
          <cell r="DK159">
            <v>100.19</v>
          </cell>
          <cell r="DL159">
            <v>100.19</v>
          </cell>
          <cell r="DM159">
            <v>100.19</v>
          </cell>
          <cell r="DN159">
            <v>100.19</v>
          </cell>
        </row>
        <row r="160">
          <cell r="CN160" t="str">
            <v>IRP21_Huntington_Non_Emitting_2037_T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</row>
        <row r="161">
          <cell r="CN161" t="str">
            <v>IRP21_JimBridger_Non_Emitting_2038_T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</row>
        <row r="162">
          <cell r="CN162" t="str">
            <v>IRP21_HRM_Non_Emitting_2037_T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</row>
        <row r="163">
          <cell r="CN163" t="str">
            <v>IRP21_JimBridger_Nuclear I_w_S_2038_T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</row>
        <row r="164">
          <cell r="CN164" t="str">
            <v>IRP21_JimBridger_Nuclear II_w_S_2038_T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</row>
        <row r="165">
          <cell r="CN165" t="str">
            <v>IRP21_BAT_WMV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escription"/>
      <sheetName val="VDOC"/>
      <sheetName val="0-GRID IRP Displaced"/>
      <sheetName val="QF Sch 38 Hrly Solar"/>
      <sheetName val="QF Sch 38 Wind"/>
      <sheetName val="0-GRID QueueHrlySolar1"/>
      <sheetName val="0-GRID QueueHrlySolar2"/>
      <sheetName val="6-Degradation"/>
      <sheetName val="WyoWind1"/>
      <sheetName val="WyoWind2"/>
      <sheetName val="WyoWind3"/>
      <sheetName val="1-GRID Demand"/>
      <sheetName val="2-GRID (Cal ISO)"/>
      <sheetName val="3-GRID-Lewis Losses"/>
      <sheetName val="4-GRID Load Contingency"/>
      <sheetName val="4-GRID Load Contingency (2)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/>
      <sheetData sheetId="2">
        <row r="104">
          <cell r="A104" t="str">
            <v>IRP21_FOT_Mona_Summer</v>
          </cell>
          <cell r="B104">
            <v>2022</v>
          </cell>
          <cell r="M104">
            <v>300</v>
          </cell>
          <cell r="N104">
            <v>102.63200000000001</v>
          </cell>
          <cell r="O104">
            <v>0</v>
          </cell>
          <cell r="P104">
            <v>0</v>
          </cell>
        </row>
        <row r="105">
          <cell r="A105" t="str">
            <v>IRP21_FOT_MDC_Summer</v>
          </cell>
          <cell r="B105">
            <v>2022</v>
          </cell>
          <cell r="M105">
            <v>1244.7147893221538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IRP21_FOT_Mona_Winter</v>
          </cell>
          <cell r="B106">
            <v>2022</v>
          </cell>
          <cell r="M106">
            <v>180.78994324189816</v>
          </cell>
          <cell r="N106">
            <v>0</v>
          </cell>
          <cell r="O106">
            <v>102.63200000000001</v>
          </cell>
          <cell r="P106">
            <v>0</v>
          </cell>
        </row>
        <row r="107">
          <cell r="A107" t="str">
            <v>IRP21_FOT_NOB_Winter</v>
          </cell>
          <cell r="B107">
            <v>2022</v>
          </cell>
          <cell r="M107">
            <v>60.26331441396605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IRP21_FOT_COB_Winter</v>
          </cell>
          <cell r="B108">
            <v>2022</v>
          </cell>
          <cell r="M108">
            <v>150.65828603491514</v>
          </cell>
          <cell r="N108">
            <v>0</v>
          </cell>
          <cell r="O108">
            <v>0</v>
          </cell>
          <cell r="P108">
            <v>0</v>
          </cell>
        </row>
        <row r="109">
          <cell r="A109" t="str">
            <v>IRP21_FOT_MDC_Winter</v>
          </cell>
          <cell r="B109">
            <v>2022</v>
          </cell>
          <cell r="M109">
            <v>210.92160044888118</v>
          </cell>
          <cell r="N109">
            <v>0</v>
          </cell>
          <cell r="O109">
            <v>0</v>
          </cell>
          <cell r="P109">
            <v>0</v>
          </cell>
        </row>
        <row r="110">
          <cell r="A110" t="str">
            <v>IRP21_FOT_COB_Winter</v>
          </cell>
          <cell r="B110">
            <v>2023</v>
          </cell>
          <cell r="M110">
            <v>139.42460739023869</v>
          </cell>
          <cell r="N110">
            <v>0</v>
          </cell>
          <cell r="O110">
            <v>102.61884000000001</v>
          </cell>
          <cell r="P110">
            <v>0</v>
          </cell>
        </row>
        <row r="111">
          <cell r="A111" t="str">
            <v>IRP21_FOT_NOB_Winter</v>
          </cell>
          <cell r="B111">
            <v>2023</v>
          </cell>
          <cell r="M111">
            <v>55.769842956095488</v>
          </cell>
          <cell r="N111">
            <v>0</v>
          </cell>
          <cell r="O111">
            <v>0</v>
          </cell>
          <cell r="P111">
            <v>0</v>
          </cell>
        </row>
        <row r="112">
          <cell r="A112" t="str">
            <v>IRP21_FOT_MDC_Winter</v>
          </cell>
          <cell r="B112">
            <v>2023</v>
          </cell>
          <cell r="M112">
            <v>195.19445034633418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IRP21_FOT_Mona_Summer</v>
          </cell>
          <cell r="B113">
            <v>2023</v>
          </cell>
          <cell r="M113">
            <v>300</v>
          </cell>
          <cell r="N113">
            <v>102.61884000000001</v>
          </cell>
          <cell r="O113">
            <v>0</v>
          </cell>
          <cell r="P113">
            <v>0</v>
          </cell>
        </row>
        <row r="114">
          <cell r="A114" t="str">
            <v>IRP21_FOT_Mona_Winter</v>
          </cell>
          <cell r="B114">
            <v>2023</v>
          </cell>
          <cell r="M114">
            <v>167.30952886828643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IRP21_FOT_MDC_Summer</v>
          </cell>
          <cell r="B115">
            <v>2023</v>
          </cell>
          <cell r="M115">
            <v>1127.6823837241425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IRP21_FOT_Mona_Summer</v>
          </cell>
          <cell r="B116">
            <v>2024</v>
          </cell>
          <cell r="M116">
            <v>300</v>
          </cell>
          <cell r="N116">
            <v>103.0548458</v>
          </cell>
          <cell r="O116">
            <v>0</v>
          </cell>
          <cell r="P116">
            <v>0</v>
          </cell>
        </row>
        <row r="117">
          <cell r="A117" t="str">
            <v>IRP21_FOT_COB_Winter</v>
          </cell>
          <cell r="B117">
            <v>2024</v>
          </cell>
          <cell r="M117">
            <v>156.22330140635626</v>
          </cell>
          <cell r="N117">
            <v>0</v>
          </cell>
          <cell r="O117">
            <v>103.0548458</v>
          </cell>
          <cell r="P117">
            <v>0</v>
          </cell>
        </row>
        <row r="118">
          <cell r="A118" t="str">
            <v>IRP21_FOT_MDC_Summer</v>
          </cell>
          <cell r="B118">
            <v>2024</v>
          </cell>
          <cell r="M118">
            <v>1445.0566707264713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IRP21_FOT_NOB_Winter</v>
          </cell>
          <cell r="B119">
            <v>2024</v>
          </cell>
          <cell r="M119">
            <v>62.489320562542503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IRP21_FOT_MDC_Winter</v>
          </cell>
          <cell r="B120">
            <v>2024</v>
          </cell>
          <cell r="M120">
            <v>218.71262196889876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IRP21_FOT_Mona_Winter</v>
          </cell>
          <cell r="B121">
            <v>2024</v>
          </cell>
          <cell r="M121">
            <v>187.46796168762751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IRP21_FOT_Mona_Summer</v>
          </cell>
          <cell r="B122">
            <v>2025</v>
          </cell>
          <cell r="M122">
            <v>124.38742320800249</v>
          </cell>
          <cell r="N122">
            <v>103.039571571</v>
          </cell>
          <cell r="O122">
            <v>0</v>
          </cell>
          <cell r="P122">
            <v>0</v>
          </cell>
        </row>
        <row r="123">
          <cell r="A123" t="str">
            <v>IRP21_FOT_COB_Winter</v>
          </cell>
          <cell r="B123">
            <v>2025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IRP21_FOT_MDC_Summer</v>
          </cell>
          <cell r="B124">
            <v>2025</v>
          </cell>
          <cell r="M124">
            <v>290.23732081867252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IRP21_FOT_NOB_Winter</v>
          </cell>
          <cell r="B125">
            <v>2025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IRP21_FOT_MDC_Winter</v>
          </cell>
          <cell r="B126">
            <v>2025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IRP21_FOT_Mona_Winter</v>
          </cell>
          <cell r="B127">
            <v>2025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IRP21_FOT_COB_Winter</v>
          </cell>
          <cell r="B128">
            <v>2026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IRP21_FOT_Mona_Summer</v>
          </cell>
          <cell r="B129">
            <v>2026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IRP21_FOT_MDC_Summer</v>
          </cell>
          <cell r="B130">
            <v>2026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IRP21_FOT_NOB_Winter</v>
          </cell>
          <cell r="B131">
            <v>2026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IRP21_FOT_MDC_Winter</v>
          </cell>
          <cell r="B132">
            <v>2026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IRP21_FOT_Mona_Winter</v>
          </cell>
          <cell r="B133">
            <v>2026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IRP21_FOT_COB_Winter</v>
          </cell>
          <cell r="B134">
            <v>2027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IRP21_FOT_NOB_Winter</v>
          </cell>
          <cell r="B135">
            <v>2027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IRP21_FOT_MDC_Winter</v>
          </cell>
          <cell r="B136">
            <v>2027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IRP21_FOT_MDC_Summer</v>
          </cell>
          <cell r="B137">
            <v>2027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IRP21_FOT_Mona_Summer</v>
          </cell>
          <cell r="B138">
            <v>2027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IRP21_FOT_Mona_Winter</v>
          </cell>
          <cell r="B139">
            <v>2027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IRP21_FOT_MDC_Summer</v>
          </cell>
          <cell r="B140">
            <v>2028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IRP21_FOT_Mona_Summer</v>
          </cell>
          <cell r="B141">
            <v>2028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IRP21_FOT_NOB_Winter</v>
          </cell>
          <cell r="B142">
            <v>2028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IRP21_FOT_MDC_Winter</v>
          </cell>
          <cell r="B143">
            <v>2028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IRP21_FOT_COB_Winter</v>
          </cell>
          <cell r="B144">
            <v>2028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IRP21_FOT_Mona_Winter</v>
          </cell>
          <cell r="B145">
            <v>2028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IRP21_FOT_Mona_Summer</v>
          </cell>
          <cell r="B146">
            <v>2029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IRP21_FOT_MDC_Summer</v>
          </cell>
          <cell r="B147">
            <v>2029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IRP21_FOT_NOB_Winter</v>
          </cell>
          <cell r="B148">
            <v>2029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IRP21_FOT_MDC_Winter</v>
          </cell>
          <cell r="B149">
            <v>2029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IRP21_FOT_COB_Winter</v>
          </cell>
          <cell r="B150">
            <v>2029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IRP21_FOT_Mona_Winter</v>
          </cell>
          <cell r="B151">
            <v>2029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IRP21_FOT_Mona_Summer</v>
          </cell>
          <cell r="B152">
            <v>2030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IRP21_FOT_MDC_Summer</v>
          </cell>
          <cell r="B153">
            <v>2030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IRP21_FOT_NOB_Winter</v>
          </cell>
          <cell r="B154">
            <v>2030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IRP21_FOT_MDC_Winter</v>
          </cell>
          <cell r="B155">
            <v>2030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IRP21_FOT_COB_Winter</v>
          </cell>
          <cell r="B156">
            <v>2030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IRP21_FOT_Mona_Winter</v>
          </cell>
          <cell r="B157">
            <v>2030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IRP21_FOT_Mona_Summer</v>
          </cell>
          <cell r="B158">
            <v>2031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IRP21_FOT_MDC_Summer</v>
          </cell>
          <cell r="B159">
            <v>2031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IRP21_FOT_NOB_Winter</v>
          </cell>
          <cell r="B160">
            <v>2031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IRP21_FOT_MDC_Winter</v>
          </cell>
          <cell r="B161">
            <v>2031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IRP21_FOT_COB_Winter</v>
          </cell>
          <cell r="B162">
            <v>2031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IRP21_FOT_Mona_Winter</v>
          </cell>
          <cell r="B163">
            <v>2031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IRP21_FOT_Mona_Summer</v>
          </cell>
          <cell r="B164">
            <v>2032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IRP21_FOT_MDC_Summer</v>
          </cell>
          <cell r="B165">
            <v>2032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IRP21_FOT_NOB_Winter</v>
          </cell>
          <cell r="B166">
            <v>2032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IRP21_FOT_MDC_Winter</v>
          </cell>
          <cell r="B167">
            <v>2032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IRP21_FOT_COB_Winter</v>
          </cell>
          <cell r="B168">
            <v>2032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IRP21_FOT_Mona_Winter</v>
          </cell>
          <cell r="B169">
            <v>2032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IRP21_FOT_Mona_Summer</v>
          </cell>
          <cell r="B170">
            <v>2033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IRP21_FOT_MDC_Summer</v>
          </cell>
          <cell r="B171">
            <v>2033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IRP21_FOT_NOB_Winter</v>
          </cell>
          <cell r="B172">
            <v>2033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IRP21_FOT_MDC_Winter</v>
          </cell>
          <cell r="B173">
            <v>2033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IRP21_FOT_COB_Winter</v>
          </cell>
          <cell r="B174">
            <v>2033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IRP21_FOT_Mona_Winter</v>
          </cell>
          <cell r="B175">
            <v>2033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IRP21_FOT_Mona_Summer</v>
          </cell>
          <cell r="B176">
            <v>2034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IRP21_FOT_MDC_Summer</v>
          </cell>
          <cell r="B177">
            <v>2034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IRP21_FOT_NOB_Winter</v>
          </cell>
          <cell r="B178">
            <v>2034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IRP21_FOT_MDC_Winter</v>
          </cell>
          <cell r="B179">
            <v>2034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IRP21_FOT_COB_Winter</v>
          </cell>
          <cell r="B180">
            <v>2034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IRP21_FOT_Mona_Winter</v>
          </cell>
          <cell r="B181">
            <v>2034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IRP21_FOT_Mona_Summer</v>
          </cell>
          <cell r="B182">
            <v>2035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IRP21_FOT_MDC_Summer</v>
          </cell>
          <cell r="B183">
            <v>2035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IRP21_FOT_NOB_Winter</v>
          </cell>
          <cell r="B184">
            <v>2035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IRP21_FOT_COB_Winter</v>
          </cell>
          <cell r="B185">
            <v>2035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IRP21_FOT_MDC_Winter</v>
          </cell>
          <cell r="B186">
            <v>2035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IRP21_FOT_Mona_Winter</v>
          </cell>
          <cell r="B187">
            <v>2035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IRP21_FOT_Mona_Summer</v>
          </cell>
          <cell r="B188">
            <v>2036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IRP21_FOT_MDC_Summer</v>
          </cell>
          <cell r="B189">
            <v>2036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IRP21_FOT_NOB_Winter</v>
          </cell>
          <cell r="B190">
            <v>2036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IRP21_FOT_MDC_Winter</v>
          </cell>
          <cell r="B191">
            <v>2036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IRP21_FOT_COB_Winter</v>
          </cell>
          <cell r="B192">
            <v>2036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IRP21_FOT_Mona_Winter</v>
          </cell>
          <cell r="B193">
            <v>2036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IRP21_FOT_Mona_Summer</v>
          </cell>
          <cell r="B194">
            <v>2037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IRP21_FOT_MDC_Summer</v>
          </cell>
          <cell r="B195">
            <v>2037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IRP21_FOT_NOB_Winter</v>
          </cell>
          <cell r="B196">
            <v>2037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IRP21_FOT_COB_Winter</v>
          </cell>
          <cell r="B197">
            <v>2037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IRP21_FOT_MDC_Winter</v>
          </cell>
          <cell r="B198">
            <v>2037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IRP21_FOT_Mona_Winter</v>
          </cell>
          <cell r="B199">
            <v>2037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IRP21_FOT_Mona_Summer</v>
          </cell>
          <cell r="B200">
            <v>2038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IRP21_FOT_MDC_Summer</v>
          </cell>
          <cell r="B201">
            <v>2038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IRP21_FOT_NOB_Winter</v>
          </cell>
          <cell r="B202">
            <v>2038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IRP21_FOT_MDC_Winter</v>
          </cell>
          <cell r="B203">
            <v>2038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IRP21_FOT_Mona_Winter</v>
          </cell>
          <cell r="B204">
            <v>2038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A205" t="str">
            <v>IRP21_FOT_COB_Winter</v>
          </cell>
          <cell r="B205">
            <v>2038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IRP21_FOT_Mona_Summer</v>
          </cell>
          <cell r="B206">
            <v>2039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IRP21_FOT_MDC_Summer</v>
          </cell>
          <cell r="B207">
            <v>2039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IRP21_FOT_NOB_Winter</v>
          </cell>
          <cell r="B208">
            <v>2039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IRP21_FOT_MDC_Winter</v>
          </cell>
          <cell r="B209">
            <v>2039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 t="str">
            <v>IRP21_FOT_Mona_Winter</v>
          </cell>
          <cell r="B210">
            <v>2039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IRP21_FOT_COB_Winter</v>
          </cell>
          <cell r="B211">
            <v>2039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IRP21_FOT_Mona_Summer</v>
          </cell>
          <cell r="B212">
            <v>2040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IRP21_FOT_MDC_Summer</v>
          </cell>
          <cell r="B213">
            <v>2040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IRP21_FOT_NOB_Winter</v>
          </cell>
          <cell r="B214">
            <v>2040</v>
          </cell>
          <cell r="M214">
            <v>41.841607521087717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IRP21_FOT_MDC_Winter</v>
          </cell>
          <cell r="B215">
            <v>2040</v>
          </cell>
          <cell r="M215">
            <v>146.44562632380701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IRP21_FOT_Mona_Winter</v>
          </cell>
          <cell r="B216">
            <v>2040</v>
          </cell>
          <cell r="M216">
            <v>125.52482256326313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IRP21_FOT_COB_Winter</v>
          </cell>
          <cell r="B217">
            <v>2040</v>
          </cell>
          <cell r="M217">
            <v>104.60401880271928</v>
          </cell>
          <cell r="N217">
            <v>0</v>
          </cell>
          <cell r="O217">
            <v>0</v>
          </cell>
          <cell r="P21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96"/>
  <sheetViews>
    <sheetView showGridLines="0" tabSelected="1" view="pageBreakPreview" topLeftCell="B4" zoomScale="60" zoomScaleNormal="70" workbookViewId="0">
      <selection activeCell="M6" sqref="M6"/>
    </sheetView>
  </sheetViews>
  <sheetFormatPr defaultRowHeight="15" x14ac:dyDescent="0.25"/>
  <cols>
    <col min="1" max="1" width="9.140625" customWidth="1"/>
    <col min="2" max="2" width="10.28515625" customWidth="1"/>
    <col min="3" max="3" width="31.140625" customWidth="1"/>
    <col min="4" max="4" width="12.28515625" customWidth="1"/>
    <col min="5" max="7" width="14.5703125" customWidth="1"/>
    <col min="8" max="8" width="13.85546875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3.7109375" customWidth="1"/>
    <col min="16" max="17" width="13.140625" customWidth="1"/>
    <col min="18" max="18" width="13.140625" hidden="1" customWidth="1"/>
    <col min="19" max="20" width="13.140625" customWidth="1"/>
    <col min="21" max="21" width="10.85546875" hidden="1" customWidth="1"/>
    <col min="22" max="22" width="10.28515625" customWidth="1"/>
    <col min="23" max="23" width="13.85546875" hidden="1" customWidth="1"/>
    <col min="24" max="24" width="14.85546875" customWidth="1"/>
    <col min="25" max="25" width="12.7109375" customWidth="1"/>
    <col min="26" max="26" width="14.5703125" customWidth="1"/>
    <col min="27" max="27" width="15.7109375" customWidth="1"/>
  </cols>
  <sheetData>
    <row r="1" spans="1:27" x14ac:dyDescent="0.25">
      <c r="B1" s="1"/>
      <c r="C1" s="1"/>
      <c r="D1" s="1"/>
      <c r="E1" s="1"/>
      <c r="F1" s="1"/>
      <c r="G1" s="1"/>
      <c r="H1" s="1"/>
    </row>
    <row r="2" spans="1:27" ht="18.75" x14ac:dyDescent="0.3">
      <c r="A2" s="1"/>
      <c r="B2" s="22" t="s">
        <v>0</v>
      </c>
      <c r="C2" s="22"/>
      <c r="D2" s="22"/>
      <c r="E2" s="22"/>
      <c r="F2" s="22"/>
      <c r="G2" s="22"/>
      <c r="H2" s="22"/>
    </row>
    <row r="3" spans="1:27" ht="15.75" thickBot="1" x14ac:dyDescent="0.3">
      <c r="A3" s="1"/>
      <c r="B3" s="1"/>
      <c r="C3" s="1"/>
      <c r="D3" s="1"/>
      <c r="E3" s="1"/>
      <c r="F3" s="1"/>
      <c r="G3" s="1"/>
      <c r="H3" s="1"/>
    </row>
    <row r="4" spans="1:27" ht="15.75" customHeight="1" thickBot="1" x14ac:dyDescent="0.3">
      <c r="A4" s="1"/>
      <c r="B4" s="74" t="s">
        <v>1</v>
      </c>
      <c r="C4" s="75"/>
      <c r="D4" s="75"/>
      <c r="E4" s="75"/>
      <c r="F4" s="75"/>
      <c r="G4" s="75"/>
      <c r="H4" s="76"/>
    </row>
    <row r="5" spans="1:27" ht="15.75" thickBot="1" x14ac:dyDescent="0.3">
      <c r="A5" s="1"/>
      <c r="B5" s="6"/>
      <c r="C5" s="23"/>
      <c r="D5" s="6"/>
      <c r="E5" s="6"/>
      <c r="F5" s="6"/>
      <c r="G5" s="6"/>
      <c r="H5" s="6"/>
    </row>
    <row r="6" spans="1:27" ht="39" customHeight="1" x14ac:dyDescent="0.25">
      <c r="A6" s="1"/>
      <c r="B6" s="25" t="s">
        <v>2</v>
      </c>
      <c r="C6" s="46" t="s">
        <v>3</v>
      </c>
      <c r="D6" s="25" t="s">
        <v>5</v>
      </c>
      <c r="E6" s="24" t="s">
        <v>19</v>
      </c>
      <c r="F6" s="24" t="s">
        <v>20</v>
      </c>
      <c r="G6" s="24" t="s">
        <v>28</v>
      </c>
      <c r="H6" s="25" t="s">
        <v>4</v>
      </c>
      <c r="J6" s="6" t="s">
        <v>6</v>
      </c>
      <c r="M6" s="51"/>
      <c r="N6" s="77" t="s">
        <v>23</v>
      </c>
      <c r="O6" s="77"/>
      <c r="P6" s="77"/>
      <c r="Q6" s="77"/>
      <c r="R6" s="77"/>
      <c r="S6" s="77"/>
      <c r="T6" s="77"/>
      <c r="U6" s="78"/>
      <c r="V6" s="79" t="s">
        <v>22</v>
      </c>
      <c r="W6" s="80"/>
      <c r="X6" s="80"/>
      <c r="Y6" s="80"/>
      <c r="Z6" s="80"/>
      <c r="AA6" s="81"/>
    </row>
    <row r="7" spans="1:27" ht="42" customHeight="1" x14ac:dyDescent="0.25">
      <c r="B7" s="57">
        <f>'[1]0-GRID IRP Displaced'!B104</f>
        <v>2022</v>
      </c>
      <c r="C7" s="63" t="str">
        <f>'[1]0-GRID IRP Displaced'!A104</f>
        <v>IRP21_FOT_Mona_Summer</v>
      </c>
      <c r="D7" s="63">
        <f>'[1]0-GRID IRP Displaced'!M104</f>
        <v>300</v>
      </c>
      <c r="E7" s="63">
        <f>'[1]0-GRID IRP Displaced'!N104</f>
        <v>2.6320000000000001</v>
      </c>
      <c r="F7" s="63">
        <f>'[1]0-GRID IRP Displaced'!O104</f>
        <v>0</v>
      </c>
      <c r="G7" s="63">
        <f>'[1]0-GRID IRP Displaced'!P104</f>
        <v>0</v>
      </c>
      <c r="H7" s="58">
        <f>D7-IF(J7="Summer",E7,IF(J7="Flat",G7,F7))</f>
        <v>297.36799999999999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48" t="s">
        <v>10</v>
      </c>
      <c r="O7" s="48" t="s">
        <v>52</v>
      </c>
      <c r="P7" s="48" t="s">
        <v>30</v>
      </c>
      <c r="Q7" s="48" t="s">
        <v>31</v>
      </c>
      <c r="R7" s="48" t="s">
        <v>11</v>
      </c>
      <c r="S7" s="48" t="s">
        <v>25</v>
      </c>
      <c r="T7" s="48" t="s">
        <v>26</v>
      </c>
      <c r="U7" s="48"/>
      <c r="V7" s="9" t="s">
        <v>12</v>
      </c>
      <c r="W7" s="9" t="s">
        <v>27</v>
      </c>
      <c r="X7" s="9" t="s">
        <v>51</v>
      </c>
      <c r="Y7" s="9" t="s">
        <v>15</v>
      </c>
      <c r="Z7" s="9" t="s">
        <v>13</v>
      </c>
      <c r="AA7" s="9" t="s">
        <v>14</v>
      </c>
    </row>
    <row r="8" spans="1:27" x14ac:dyDescent="0.25">
      <c r="B8" s="59">
        <f>'[1]0-GRID IRP Displaced'!B105</f>
        <v>2022</v>
      </c>
      <c r="C8" s="64" t="str">
        <f>'[1]0-GRID IRP Displaced'!A105</f>
        <v>IRP21_FOT_MDC_Summer</v>
      </c>
      <c r="D8" s="64">
        <f>'[1]0-GRID IRP Displaced'!M105</f>
        <v>1244.7147893221538</v>
      </c>
      <c r="E8" s="64">
        <f>'[1]0-GRID IRP Displaced'!N105</f>
        <v>0</v>
      </c>
      <c r="F8" s="64">
        <f>'[1]0-GRID IRP Displaced'!O105</f>
        <v>0</v>
      </c>
      <c r="G8" s="64">
        <f>'[1]0-GRID IRP Displaced'!P105</f>
        <v>0</v>
      </c>
      <c r="H8" s="60">
        <f t="shared" ref="H8:H16" si="0">D8-IF(J8="Summer",E8,IF(J8="Flat",G8,F8))</f>
        <v>1244.7147893221538</v>
      </c>
      <c r="J8" t="str">
        <f t="shared" ref="J8:J16" si="1">IF(ISNUMBER(FIND("_W",C8)),"Winter",IF(OR(ISNUMBER(FIND("_COBFL",C8)),ISNUMBER(FIND("_MDCFL",C8))),"Flat","Summer"))</f>
        <v>Summer</v>
      </c>
      <c r="M8" s="52">
        <v>2022</v>
      </c>
      <c r="N8" s="54">
        <f>+INDEX([2]Displacement!$C$11:$C$36,MATCH($M8,[2]Displacement!$B$11:$B$36,0),1)+INDEX([2]Displacement!$D$11:$D$36,MATCH($M8,[2]Displacement!$B$11:$B$36,0),1)</f>
        <v>0</v>
      </c>
      <c r="O8" s="54">
        <f>+INDEX([2]Displacement!$G$11:$G$36,MATCH($M8,[2]Displacement!$B$11:$B$36,0),1)</f>
        <v>0</v>
      </c>
      <c r="P8" s="54">
        <f>INDEX([2]Displacement!$E$11:$E$36,MATCH($M8,[2]Displacement!$B$11:$B$36,0),1)</f>
        <v>0</v>
      </c>
      <c r="Q8" s="54">
        <f>INDEX([2]Displacement!$F$11:$F$36,MATCH($M8,[2]Displacement!$B$11:$B$36,0),1)</f>
        <v>0</v>
      </c>
      <c r="R8" s="54"/>
      <c r="S8" s="54">
        <f>INDEX([2]Displacement!$H$11:$H$36,MATCH($M8,[2]Displacement!$B$11:$B$36,0),1)</f>
        <v>1544.7147893221538</v>
      </c>
      <c r="T8" s="54">
        <f>INDEX([2]Displacement!$I$11:$I$36,MATCH($M8,[2]Displacement!$B$11:$B$36,0),1)</f>
        <v>602.63314413966054</v>
      </c>
      <c r="U8" s="54"/>
      <c r="V8" s="66">
        <f>SUM(Displacement!BV10:CD10)</f>
        <v>0</v>
      </c>
      <c r="W8" s="54">
        <v>0</v>
      </c>
      <c r="X8" s="66">
        <f>SUM(Displacement!BN10:BU10)</f>
        <v>0</v>
      </c>
      <c r="Y8" s="66">
        <f>SUM(Displacement!BF10:BL10)</f>
        <v>0</v>
      </c>
      <c r="Z8" s="66">
        <f>INDEX([2]Displacement!$K$11:$S$36,MATCH($M8,[2]Displacement!$B$11:$B$36,0),MATCH(Z$7,[2]Displacement!$K$8:$S$8,0))</f>
        <v>2.6320000000000001</v>
      </c>
      <c r="AA8" s="66">
        <f>INDEX([2]Displacement!$K$11:$S$36,MATCH($M8,[2]Displacement!$B$11:$B$36,0),MATCH(AA$7,[2]Displacement!$K$8:$S$8,0))</f>
        <v>2.6320000000000001</v>
      </c>
    </row>
    <row r="9" spans="1:27" x14ac:dyDescent="0.25">
      <c r="B9" s="59">
        <f>'[1]0-GRID IRP Displaced'!B106</f>
        <v>2022</v>
      </c>
      <c r="C9" s="64" t="str">
        <f>'[1]0-GRID IRP Displaced'!A106</f>
        <v>IRP21_FOT_Mona_Winter</v>
      </c>
      <c r="D9" s="64">
        <f>'[1]0-GRID IRP Displaced'!M106</f>
        <v>180.78994324189816</v>
      </c>
      <c r="E9" s="64">
        <f>'[1]0-GRID IRP Displaced'!N106</f>
        <v>0</v>
      </c>
      <c r="F9" s="64">
        <f>'[1]0-GRID IRP Displaced'!O106</f>
        <v>2.6320000000000001</v>
      </c>
      <c r="G9" s="64">
        <f>'[1]0-GRID IRP Displaced'!P106</f>
        <v>0</v>
      </c>
      <c r="H9" s="60">
        <f t="shared" si="0"/>
        <v>178.15794324189815</v>
      </c>
      <c r="J9" t="str">
        <f t="shared" si="1"/>
        <v>Winter</v>
      </c>
      <c r="M9" s="52">
        <f>M8+1</f>
        <v>2023</v>
      </c>
      <c r="N9" s="55">
        <f>+INDEX([2]Displacement!$C$11:$C$36,MATCH($M9,[2]Displacement!$B$11:$B$36,0),1)+INDEX([2]Displacement!$D$11:$D$36,MATCH($M9,[2]Displacement!$B$11:$B$36,0),1)</f>
        <v>0</v>
      </c>
      <c r="O9" s="55">
        <f>+INDEX([2]Displacement!$G$11:$G$36,MATCH($M9,[2]Displacement!$B$11:$B$36,0),1)</f>
        <v>0</v>
      </c>
      <c r="P9" s="55">
        <f>INDEX([2]Displacement!$E$11:$E$36,MATCH($M9,[2]Displacement!$B$11:$B$36,0),1)</f>
        <v>0</v>
      </c>
      <c r="Q9" s="55">
        <f>INDEX([2]Displacement!$F$11:$F$36,MATCH($M9,[2]Displacement!$B$11:$B$36,0),1)</f>
        <v>0</v>
      </c>
      <c r="R9" s="55"/>
      <c r="S9" s="55">
        <f>INDEX([2]Displacement!$H$11:$H$36,MATCH($M9,[2]Displacement!$B$11:$B$36,0),1)</f>
        <v>1427.6823837241425</v>
      </c>
      <c r="T9" s="55">
        <f>INDEX([2]Displacement!$I$11:$I$36,MATCH($M9,[2]Displacement!$B$11:$B$36,0),1)</f>
        <v>557.69842956095476</v>
      </c>
      <c r="U9" s="55"/>
      <c r="V9" s="67">
        <f>SUM(Displacement!BV11:CD11)</f>
        <v>0</v>
      </c>
      <c r="W9" s="55">
        <v>0</v>
      </c>
      <c r="X9" s="67">
        <f>SUM(Displacement!BN11:BU11)</f>
        <v>0</v>
      </c>
      <c r="Y9" s="67">
        <f>SUM(Displacement!BF11:BL11)</f>
        <v>0</v>
      </c>
      <c r="Z9" s="67">
        <f>INDEX([2]Displacement!$K$11:$S$36,MATCH($M9,[2]Displacement!$B$11:$B$36,0),MATCH(Z$7,[2]Displacement!$K$8:$S$8,0))</f>
        <v>2.6188400000000001</v>
      </c>
      <c r="AA9" s="67">
        <f>INDEX([2]Displacement!$K$11:$S$36,MATCH($M9,[2]Displacement!$B$11:$B$36,0),MATCH(AA$7,[2]Displacement!$K$8:$S$8,0))</f>
        <v>2.6188400000000001</v>
      </c>
    </row>
    <row r="10" spans="1:27" x14ac:dyDescent="0.25">
      <c r="B10" s="59">
        <f>'[1]0-GRID IRP Displaced'!B107</f>
        <v>2022</v>
      </c>
      <c r="C10" s="64" t="str">
        <f>'[1]0-GRID IRP Displaced'!A107</f>
        <v>IRP21_FOT_NOB_Winter</v>
      </c>
      <c r="D10" s="64">
        <f>'[1]0-GRID IRP Displaced'!M107</f>
        <v>60.26331441396605</v>
      </c>
      <c r="E10" s="64">
        <f>'[1]0-GRID IRP Displaced'!N107</f>
        <v>0</v>
      </c>
      <c r="F10" s="64">
        <f>'[1]0-GRID IRP Displaced'!O107</f>
        <v>0</v>
      </c>
      <c r="G10" s="64">
        <f>'[1]0-GRID IRP Displaced'!P107</f>
        <v>0</v>
      </c>
      <c r="H10" s="60">
        <f t="shared" si="0"/>
        <v>60.26331441396605</v>
      </c>
      <c r="J10" t="str">
        <f t="shared" si="1"/>
        <v>Winter</v>
      </c>
      <c r="M10" s="52">
        <f t="shared" ref="M10:M27" si="2">M9+1</f>
        <v>2024</v>
      </c>
      <c r="N10" s="55">
        <f>+INDEX([2]Displacement!$C$11:$C$36,MATCH($M10,[2]Displacement!$B$11:$B$36,0),1)+INDEX([2]Displacement!$D$11:$D$36,MATCH($M10,[2]Displacement!$B$11:$B$36,0),1)</f>
        <v>0</v>
      </c>
      <c r="O10" s="55">
        <f>+INDEX([2]Displacement!$G$11:$G$36,MATCH($M10,[2]Displacement!$B$11:$B$36,0),1)</f>
        <v>0</v>
      </c>
      <c r="P10" s="55">
        <f>INDEX([2]Displacement!$E$11:$E$36,MATCH($M10,[2]Displacement!$B$11:$B$36,0),1)</f>
        <v>0</v>
      </c>
      <c r="Q10" s="55">
        <f>INDEX([2]Displacement!$F$11:$F$36,MATCH($M10,[2]Displacement!$B$11:$B$36,0),1)</f>
        <v>0</v>
      </c>
      <c r="R10" s="55"/>
      <c r="S10" s="55">
        <f>INDEX([2]Displacement!$H$11:$H$36,MATCH($M10,[2]Displacement!$B$11:$B$36,0),1)</f>
        <v>1745.0566707264713</v>
      </c>
      <c r="T10" s="55">
        <f>INDEX([2]Displacement!$I$11:$I$36,MATCH($M10,[2]Displacement!$B$11:$B$36,0),1)</f>
        <v>624.89320562542503</v>
      </c>
      <c r="U10" s="55"/>
      <c r="V10" s="67">
        <f>SUM(Displacement!BV12:CD12)</f>
        <v>0</v>
      </c>
      <c r="W10" s="55">
        <v>0</v>
      </c>
      <c r="X10" s="67">
        <f>SUM(Displacement!BN12:BU12)</f>
        <v>0</v>
      </c>
      <c r="Y10" s="67">
        <f>SUM(Displacement!BF12:BL12)</f>
        <v>0</v>
      </c>
      <c r="Z10" s="67">
        <f>INDEX([2]Displacement!$K$11:$S$36,MATCH($M10,[2]Displacement!$B$11:$B$36,0),MATCH(Z$7,[2]Displacement!$K$8:$S$8,0))</f>
        <v>3.0548458000000003</v>
      </c>
      <c r="AA10" s="67">
        <f>INDEX([2]Displacement!$K$11:$S$36,MATCH($M10,[2]Displacement!$B$11:$B$36,0),MATCH(AA$7,[2]Displacement!$K$8:$S$8,0))</f>
        <v>3.0548458000000003</v>
      </c>
    </row>
    <row r="11" spans="1:27" x14ac:dyDescent="0.25">
      <c r="B11" s="59">
        <f>'[1]0-GRID IRP Displaced'!B108</f>
        <v>2022</v>
      </c>
      <c r="C11" s="64" t="str">
        <f>'[1]0-GRID IRP Displaced'!A108</f>
        <v>IRP21_FOT_COB_Winter</v>
      </c>
      <c r="D11" s="64">
        <f>'[1]0-GRID IRP Displaced'!M108</f>
        <v>150.65828603491514</v>
      </c>
      <c r="E11" s="64">
        <f>'[1]0-GRID IRP Displaced'!N108</f>
        <v>0</v>
      </c>
      <c r="F11" s="64">
        <f>'[1]0-GRID IRP Displaced'!O108</f>
        <v>0</v>
      </c>
      <c r="G11" s="64">
        <f>'[1]0-GRID IRP Displaced'!P108</f>
        <v>0</v>
      </c>
      <c r="H11" s="60">
        <f t="shared" si="0"/>
        <v>150.65828603491514</v>
      </c>
      <c r="J11" t="str">
        <f t="shared" si="1"/>
        <v>Winter</v>
      </c>
      <c r="M11" s="52">
        <f t="shared" si="2"/>
        <v>2025</v>
      </c>
      <c r="N11" s="55">
        <f>+INDEX([2]Displacement!$C$11:$C$36,MATCH($M11,[2]Displacement!$B$11:$B$36,0),1)+INDEX([2]Displacement!$D$11:$D$36,MATCH($M11,[2]Displacement!$B$11:$B$36,0),1)</f>
        <v>0</v>
      </c>
      <c r="O11" s="55">
        <f>+INDEX([2]Displacement!$G$11:$G$36,MATCH($M11,[2]Displacement!$B$11:$B$36,0),1)</f>
        <v>0</v>
      </c>
      <c r="P11" s="55">
        <f>INDEX([2]Displacement!$E$11:$E$36,MATCH($M11,[2]Displacement!$B$11:$B$36,0),1)</f>
        <v>0</v>
      </c>
      <c r="Q11" s="55">
        <f>INDEX([2]Displacement!$F$11:$F$36,MATCH($M11,[2]Displacement!$B$11:$B$36,0),1)</f>
        <v>0</v>
      </c>
      <c r="R11" s="55"/>
      <c r="S11" s="55">
        <f>INDEX([2]Displacement!$H$11:$H$36,MATCH($M11,[2]Displacement!$B$11:$B$36,0),1)</f>
        <v>414.62474402667499</v>
      </c>
      <c r="T11" s="55">
        <f>INDEX([2]Displacement!$I$11:$I$36,MATCH($M11,[2]Displacement!$B$11:$B$36,0),1)</f>
        <v>0</v>
      </c>
      <c r="U11" s="55"/>
      <c r="V11" s="67">
        <f>SUM(Displacement!BV13:CD13)</f>
        <v>0</v>
      </c>
      <c r="W11" s="55">
        <v>0</v>
      </c>
      <c r="X11" s="67">
        <f>SUM(Displacement!BN13:BU13)</f>
        <v>0</v>
      </c>
      <c r="Y11" s="67">
        <f>SUM(Displacement!BF13:BL13)</f>
        <v>0</v>
      </c>
      <c r="Z11" s="67">
        <f>INDEX([2]Displacement!$K$11:$S$36,MATCH($M11,[2]Displacement!$B$11:$B$36,0),MATCH(Z$7,[2]Displacement!$K$8:$S$8,0))</f>
        <v>3.0395715710000002</v>
      </c>
      <c r="AA11" s="67">
        <f>INDEX([2]Displacement!$K$11:$S$36,MATCH($M11,[2]Displacement!$B$11:$B$36,0),MATCH(AA$7,[2]Displacement!$K$8:$S$8,0))</f>
        <v>0</v>
      </c>
    </row>
    <row r="12" spans="1:27" x14ac:dyDescent="0.25">
      <c r="B12" s="61">
        <f>'[1]0-GRID IRP Displaced'!B109</f>
        <v>2022</v>
      </c>
      <c r="C12" s="65" t="str">
        <f>'[1]0-GRID IRP Displaced'!A109</f>
        <v>IRP21_FOT_MDC_Winter</v>
      </c>
      <c r="D12" s="65">
        <f>'[1]0-GRID IRP Displaced'!M109</f>
        <v>210.92160044888118</v>
      </c>
      <c r="E12" s="65">
        <f>'[1]0-GRID IRP Displaced'!N109</f>
        <v>0</v>
      </c>
      <c r="F12" s="65">
        <f>'[1]0-GRID IRP Displaced'!O109</f>
        <v>0</v>
      </c>
      <c r="G12" s="65">
        <f>'[1]0-GRID IRP Displaced'!P109</f>
        <v>0</v>
      </c>
      <c r="H12" s="62">
        <f t="shared" si="0"/>
        <v>210.92160044888118</v>
      </c>
      <c r="J12" t="str">
        <f t="shared" si="1"/>
        <v>Winter</v>
      </c>
      <c r="M12" s="52">
        <f t="shared" si="2"/>
        <v>2026</v>
      </c>
      <c r="N12" s="55">
        <f>+INDEX([2]Displacement!$C$11:$C$36,MATCH($M12,[2]Displacement!$B$11:$B$36,0),1)+INDEX([2]Displacement!$D$11:$D$36,MATCH($M12,[2]Displacement!$B$11:$B$36,0),1)</f>
        <v>0</v>
      </c>
      <c r="O12" s="55">
        <f>+INDEX([2]Displacement!$G$11:$G$36,MATCH($M12,[2]Displacement!$B$11:$B$36,0),1)</f>
        <v>200</v>
      </c>
      <c r="P12" s="55">
        <f>INDEX([2]Displacement!$E$11:$E$36,MATCH($M12,[2]Displacement!$B$11:$B$36,0),1)</f>
        <v>600</v>
      </c>
      <c r="Q12" s="55">
        <f>INDEX([2]Displacement!$F$11:$F$36,MATCH($M12,[2]Displacement!$B$11:$B$36,0),1)</f>
        <v>545</v>
      </c>
      <c r="R12" s="55"/>
      <c r="S12" s="55">
        <f>INDEX([2]Displacement!$H$11:$H$36,MATCH($M12,[2]Displacement!$B$11:$B$36,0),1)</f>
        <v>0</v>
      </c>
      <c r="T12" s="55">
        <f>INDEX([2]Displacement!$I$11:$I$36,MATCH($M12,[2]Displacement!$B$11:$B$36,0),1)</f>
        <v>0</v>
      </c>
      <c r="U12" s="55"/>
      <c r="V12" s="67">
        <f>SUM(Displacement!BV14:CD14)</f>
        <v>0</v>
      </c>
      <c r="W12" s="55">
        <v>0</v>
      </c>
      <c r="X12" s="67">
        <f>SUM(Displacement!BN14:BU14)</f>
        <v>51.156322730518085</v>
      </c>
      <c r="Y12" s="67">
        <f>SUM(Displacement!BF14:BL14)</f>
        <v>6.2682020622490384</v>
      </c>
      <c r="Z12" s="67">
        <f>INDEX([2]Displacement!$K$11:$S$36,MATCH($M12,[2]Displacement!$B$11:$B$36,0),MATCH(Z$7,[2]Displacement!$K$8:$S$8,0))</f>
        <v>0</v>
      </c>
      <c r="AA12" s="67">
        <f>INDEX([2]Displacement!$K$11:$S$36,MATCH($M12,[2]Displacement!$B$11:$B$36,0),MATCH(AA$7,[2]Displacement!$K$8:$S$8,0))</f>
        <v>0</v>
      </c>
    </row>
    <row r="13" spans="1:27" x14ac:dyDescent="0.25">
      <c r="B13" s="57">
        <f>'[1]0-GRID IRP Displaced'!B110</f>
        <v>2023</v>
      </c>
      <c r="C13" s="63" t="str">
        <f>'[1]0-GRID IRP Displaced'!A110</f>
        <v>IRP21_FOT_COB_Winter</v>
      </c>
      <c r="D13" s="63">
        <f>'[1]0-GRID IRP Displaced'!M110</f>
        <v>139.42460739023869</v>
      </c>
      <c r="E13" s="63">
        <f>'[1]0-GRID IRP Displaced'!N110</f>
        <v>0</v>
      </c>
      <c r="F13" s="63">
        <f>'[1]0-GRID IRP Displaced'!O110</f>
        <v>2.6188400000000001</v>
      </c>
      <c r="G13" s="63">
        <f>'[1]0-GRID IRP Displaced'!P110</f>
        <v>0</v>
      </c>
      <c r="H13" s="58">
        <f t="shared" si="0"/>
        <v>136.80576739023869</v>
      </c>
      <c r="J13" t="str">
        <f t="shared" si="1"/>
        <v>Winter</v>
      </c>
      <c r="M13" s="52">
        <f t="shared" si="2"/>
        <v>2027</v>
      </c>
      <c r="N13" s="55">
        <f>+INDEX([2]Displacement!$C$11:$C$36,MATCH($M13,[2]Displacement!$B$11:$B$36,0),1)+INDEX([2]Displacement!$D$11:$D$36,MATCH($M13,[2]Displacement!$B$11:$B$36,0),1)</f>
        <v>0</v>
      </c>
      <c r="O13" s="55">
        <f>+INDEX([2]Displacement!$G$11:$G$36,MATCH($M13,[2]Displacement!$B$11:$B$36,0),1)</f>
        <v>200</v>
      </c>
      <c r="P13" s="55">
        <f>INDEX([2]Displacement!$E$11:$E$36,MATCH($M13,[2]Displacement!$B$11:$B$36,0),1)</f>
        <v>600</v>
      </c>
      <c r="Q13" s="55">
        <f>INDEX([2]Displacement!$F$11:$F$36,MATCH($M13,[2]Displacement!$B$11:$B$36,0),1)</f>
        <v>545</v>
      </c>
      <c r="R13" s="55"/>
      <c r="S13" s="55">
        <f>INDEX([2]Displacement!$H$11:$H$36,MATCH($M13,[2]Displacement!$B$11:$B$36,0),1)</f>
        <v>0</v>
      </c>
      <c r="T13" s="55">
        <f>INDEX([2]Displacement!$I$11:$I$36,MATCH($M13,[2]Displacement!$B$11:$B$36,0),1)</f>
        <v>0</v>
      </c>
      <c r="U13" s="55"/>
      <c r="V13" s="67">
        <f>SUM(Displacement!BV15:CD15)</f>
        <v>0</v>
      </c>
      <c r="W13" s="55">
        <v>0</v>
      </c>
      <c r="X13" s="67">
        <f>SUM(Displacement!BN15:BU15)</f>
        <v>51.156322730518085</v>
      </c>
      <c r="Y13" s="67">
        <f>SUM(Displacement!BF15:BL15)</f>
        <v>6.2682020622490384</v>
      </c>
      <c r="Z13" s="67">
        <f>INDEX([2]Displacement!$K$11:$S$36,MATCH($M13,[2]Displacement!$B$11:$B$36,0),MATCH(Z$7,[2]Displacement!$K$8:$S$8,0))</f>
        <v>0</v>
      </c>
      <c r="AA13" s="67">
        <f>INDEX([2]Displacement!$K$11:$S$36,MATCH($M13,[2]Displacement!$B$11:$B$36,0),MATCH(AA$7,[2]Displacement!$K$8:$S$8,0))</f>
        <v>0</v>
      </c>
    </row>
    <row r="14" spans="1:27" x14ac:dyDescent="0.25">
      <c r="B14" s="59">
        <f>'[1]0-GRID IRP Displaced'!B111</f>
        <v>2023</v>
      </c>
      <c r="C14" s="64" t="str">
        <f>'[1]0-GRID IRP Displaced'!A111</f>
        <v>IRP21_FOT_NOB_Winter</v>
      </c>
      <c r="D14" s="64">
        <f>'[1]0-GRID IRP Displaced'!M111</f>
        <v>55.769842956095488</v>
      </c>
      <c r="E14" s="64">
        <f>'[1]0-GRID IRP Displaced'!N111</f>
        <v>0</v>
      </c>
      <c r="F14" s="64">
        <f>'[1]0-GRID IRP Displaced'!O111</f>
        <v>0</v>
      </c>
      <c r="G14" s="64">
        <f>'[1]0-GRID IRP Displaced'!P111</f>
        <v>0</v>
      </c>
      <c r="H14" s="60">
        <f t="shared" si="0"/>
        <v>55.769842956095488</v>
      </c>
      <c r="J14" t="str">
        <f t="shared" si="1"/>
        <v>Winter</v>
      </c>
      <c r="M14" s="52">
        <f t="shared" si="2"/>
        <v>2028</v>
      </c>
      <c r="N14" s="55">
        <f>+INDEX([2]Displacement!$C$11:$C$36,MATCH($M14,[2]Displacement!$B$11:$B$36,0),1)+INDEX([2]Displacement!$D$11:$D$36,MATCH($M14,[2]Displacement!$B$11:$B$36,0),1)</f>
        <v>500</v>
      </c>
      <c r="O14" s="55">
        <f>+INDEX([2]Displacement!$G$11:$G$36,MATCH($M14,[2]Displacement!$B$11:$B$36,0),1)</f>
        <v>200</v>
      </c>
      <c r="P14" s="55">
        <f>INDEX([2]Displacement!$E$11:$E$36,MATCH($M14,[2]Displacement!$B$11:$B$36,0),1)</f>
        <v>683</v>
      </c>
      <c r="Q14" s="55">
        <f>INDEX([2]Displacement!$F$11:$F$36,MATCH($M14,[2]Displacement!$B$11:$B$36,0),1)</f>
        <v>800</v>
      </c>
      <c r="R14" s="55"/>
      <c r="S14" s="55">
        <f>INDEX([2]Displacement!$H$11:$H$36,MATCH($M14,[2]Displacement!$B$11:$B$36,0),1)</f>
        <v>0</v>
      </c>
      <c r="T14" s="55">
        <f>INDEX([2]Displacement!$I$11:$I$36,MATCH($M14,[2]Displacement!$B$11:$B$36,0),1)</f>
        <v>0</v>
      </c>
      <c r="U14" s="55"/>
      <c r="V14" s="67">
        <f>SUM(Displacement!BV16:CD16)</f>
        <v>0</v>
      </c>
      <c r="W14" s="55">
        <v>0</v>
      </c>
      <c r="X14" s="67">
        <f>SUM(Displacement!BN16:BU16)</f>
        <v>51.156322730518085</v>
      </c>
      <c r="Y14" s="67">
        <f>SUM(Displacement!BF16:BL16)</f>
        <v>6.2682020622490384</v>
      </c>
      <c r="Z14" s="67">
        <f>INDEX([2]Displacement!$K$11:$S$36,MATCH($M14,[2]Displacement!$B$11:$B$36,0),MATCH(Z$7,[2]Displacement!$K$8:$S$8,0))</f>
        <v>0</v>
      </c>
      <c r="AA14" s="67">
        <f>INDEX([2]Displacement!$K$11:$S$36,MATCH($M14,[2]Displacement!$B$11:$B$36,0),MATCH(AA$7,[2]Displacement!$K$8:$S$8,0))</f>
        <v>0</v>
      </c>
    </row>
    <row r="15" spans="1:27" x14ac:dyDescent="0.25">
      <c r="B15" s="59">
        <f>'[1]0-GRID IRP Displaced'!B112</f>
        <v>2023</v>
      </c>
      <c r="C15" s="64" t="str">
        <f>'[1]0-GRID IRP Displaced'!A112</f>
        <v>IRP21_FOT_MDC_Winter</v>
      </c>
      <c r="D15" s="64">
        <f>'[1]0-GRID IRP Displaced'!M112</f>
        <v>195.19445034633418</v>
      </c>
      <c r="E15" s="64">
        <f>'[1]0-GRID IRP Displaced'!N112</f>
        <v>0</v>
      </c>
      <c r="F15" s="64">
        <f>'[1]0-GRID IRP Displaced'!O112</f>
        <v>0</v>
      </c>
      <c r="G15" s="64">
        <f>'[1]0-GRID IRP Displaced'!P112</f>
        <v>0</v>
      </c>
      <c r="H15" s="60">
        <f t="shared" si="0"/>
        <v>195.19445034633418</v>
      </c>
      <c r="J15" t="str">
        <f t="shared" si="1"/>
        <v>Winter</v>
      </c>
      <c r="M15" s="52">
        <f t="shared" si="2"/>
        <v>2029</v>
      </c>
      <c r="N15" s="55">
        <f>+INDEX([2]Displacement!$C$11:$C$36,MATCH($M15,[2]Displacement!$B$11:$B$36,0),1)+INDEX([2]Displacement!$D$11:$D$36,MATCH($M15,[2]Displacement!$B$11:$B$36,0),1)</f>
        <v>500</v>
      </c>
      <c r="O15" s="55">
        <f>+INDEX([2]Displacement!$G$11:$G$36,MATCH($M15,[2]Displacement!$B$11:$B$36,0),1)</f>
        <v>700</v>
      </c>
      <c r="P15" s="55">
        <f>INDEX([2]Displacement!$E$11:$E$36,MATCH($M15,[2]Displacement!$B$11:$B$36,0),1)</f>
        <v>843</v>
      </c>
      <c r="Q15" s="55">
        <f>INDEX([2]Displacement!$F$11:$F$36,MATCH($M15,[2]Displacement!$B$11:$B$36,0),1)</f>
        <v>1080</v>
      </c>
      <c r="R15" s="55"/>
      <c r="S15" s="55">
        <f>INDEX([2]Displacement!$H$11:$H$36,MATCH($M15,[2]Displacement!$B$11:$B$36,0),1)</f>
        <v>0</v>
      </c>
      <c r="T15" s="55">
        <f>INDEX([2]Displacement!$I$11:$I$36,MATCH($M15,[2]Displacement!$B$11:$B$36,0),1)</f>
        <v>0</v>
      </c>
      <c r="U15" s="55"/>
      <c r="V15" s="67">
        <f>SUM(Displacement!BV17:CD17)</f>
        <v>0</v>
      </c>
      <c r="W15" s="55">
        <v>0</v>
      </c>
      <c r="X15" s="67">
        <f>SUM(Displacement!BN17:BU17)</f>
        <v>51.156322730518085</v>
      </c>
      <c r="Y15" s="67">
        <f>SUM(Displacement!BF17:BL17)</f>
        <v>6.2682020622490384</v>
      </c>
      <c r="Z15" s="67">
        <f>INDEX([2]Displacement!$K$11:$S$36,MATCH($M15,[2]Displacement!$B$11:$B$36,0),MATCH(Z$7,[2]Displacement!$K$8:$S$8,0))</f>
        <v>0</v>
      </c>
      <c r="AA15" s="67">
        <f>INDEX([2]Displacement!$K$11:$S$36,MATCH($M15,[2]Displacement!$B$11:$B$36,0),MATCH(AA$7,[2]Displacement!$K$8:$S$8,0))</f>
        <v>0</v>
      </c>
    </row>
    <row r="16" spans="1:27" x14ac:dyDescent="0.25">
      <c r="B16" s="59">
        <f>'[1]0-GRID IRP Displaced'!B113</f>
        <v>2023</v>
      </c>
      <c r="C16" s="64" t="str">
        <f>'[1]0-GRID IRP Displaced'!A113</f>
        <v>IRP21_FOT_Mona_Summer</v>
      </c>
      <c r="D16" s="64">
        <f>'[1]0-GRID IRP Displaced'!M113</f>
        <v>300</v>
      </c>
      <c r="E16" s="64">
        <f>'[1]0-GRID IRP Displaced'!N113</f>
        <v>2.6188400000000001</v>
      </c>
      <c r="F16" s="64">
        <f>'[1]0-GRID IRP Displaced'!O113</f>
        <v>0</v>
      </c>
      <c r="G16" s="64">
        <f>'[1]0-GRID IRP Displaced'!P113</f>
        <v>0</v>
      </c>
      <c r="H16" s="60">
        <f t="shared" si="0"/>
        <v>297.38116000000002</v>
      </c>
      <c r="J16" t="str">
        <f t="shared" si="1"/>
        <v>Summer</v>
      </c>
      <c r="M16" s="52">
        <f t="shared" si="2"/>
        <v>2030</v>
      </c>
      <c r="N16" s="55">
        <f>+INDEX([2]Displacement!$C$11:$C$36,MATCH($M16,[2]Displacement!$B$11:$B$36,0),1)+INDEX([2]Displacement!$D$11:$D$36,MATCH($M16,[2]Displacement!$B$11:$B$36,0),1)</f>
        <v>500</v>
      </c>
      <c r="O16" s="55">
        <f>+INDEX([2]Displacement!$G$11:$G$36,MATCH($M16,[2]Displacement!$B$11:$B$36,0),1)</f>
        <v>700</v>
      </c>
      <c r="P16" s="55">
        <f>INDEX([2]Displacement!$E$11:$E$36,MATCH($M16,[2]Displacement!$B$11:$B$36,0),1)</f>
        <v>1320</v>
      </c>
      <c r="Q16" s="55">
        <f>INDEX([2]Displacement!$F$11:$F$36,MATCH($M16,[2]Displacement!$B$11:$B$36,0),1)</f>
        <v>1080</v>
      </c>
      <c r="R16" s="55"/>
      <c r="S16" s="55">
        <f>INDEX([2]Displacement!$H$11:$H$36,MATCH($M16,[2]Displacement!$B$11:$B$36,0),1)</f>
        <v>0</v>
      </c>
      <c r="T16" s="55">
        <f>INDEX([2]Displacement!$I$11:$I$36,MATCH($M16,[2]Displacement!$B$11:$B$36,0),1)</f>
        <v>0</v>
      </c>
      <c r="U16" s="55"/>
      <c r="V16" s="67">
        <f>SUM(Displacement!BV18:CD18)</f>
        <v>0</v>
      </c>
      <c r="W16" s="55">
        <v>0</v>
      </c>
      <c r="X16" s="67">
        <f>SUM(Displacement!BN18:BU18)</f>
        <v>51.156322730518085</v>
      </c>
      <c r="Y16" s="67">
        <f>SUM(Displacement!BF18:BL18)</f>
        <v>6.2682020622490384</v>
      </c>
      <c r="Z16" s="67">
        <f>INDEX([2]Displacement!$K$11:$S$36,MATCH($M16,[2]Displacement!$B$11:$B$36,0),MATCH(Z$7,[2]Displacement!$K$8:$S$8,0))</f>
        <v>0</v>
      </c>
      <c r="AA16" s="67">
        <f>INDEX([2]Displacement!$K$11:$S$36,MATCH($M16,[2]Displacement!$B$11:$B$36,0),MATCH(AA$7,[2]Displacement!$K$8:$S$8,0))</f>
        <v>0</v>
      </c>
    </row>
    <row r="17" spans="2:27" x14ac:dyDescent="0.25">
      <c r="B17" s="59">
        <f>'[1]0-GRID IRP Displaced'!B114</f>
        <v>2023</v>
      </c>
      <c r="C17" s="64" t="str">
        <f>'[1]0-GRID IRP Displaced'!A114</f>
        <v>IRP21_FOT_Mona_Winter</v>
      </c>
      <c r="D17" s="64">
        <f>'[1]0-GRID IRP Displaced'!M114</f>
        <v>167.30952886828643</v>
      </c>
      <c r="E17" s="64">
        <f>'[1]0-GRID IRP Displaced'!N114</f>
        <v>0</v>
      </c>
      <c r="F17" s="64">
        <f>'[1]0-GRID IRP Displaced'!O114</f>
        <v>0</v>
      </c>
      <c r="G17" s="64">
        <f>'[1]0-GRID IRP Displaced'!P114</f>
        <v>0</v>
      </c>
      <c r="H17" s="60">
        <f>D17-IF(J17="Summer",E17,IF(J17="Flat",G17,F17))</f>
        <v>167.30952886828643</v>
      </c>
      <c r="J17" t="str">
        <f>IF(ISNUMBER(FIND("_W",C17)),"Winter",IF(OR(ISNUMBER(FIND("_COBFL",C17)),ISNUMBER(FIND("_MDCFL",C17))),"Flat","Summer"))</f>
        <v>Winter</v>
      </c>
      <c r="M17" s="52">
        <f t="shared" si="2"/>
        <v>2031</v>
      </c>
      <c r="N17" s="55">
        <f>+INDEX([2]Displacement!$C$11:$C$36,MATCH($M17,[2]Displacement!$B$11:$B$36,0),1)+INDEX([2]Displacement!$D$11:$D$36,MATCH($M17,[2]Displacement!$B$11:$B$36,0),1)</f>
        <v>912.12</v>
      </c>
      <c r="O17" s="55">
        <f>+INDEX([2]Displacement!$G$11:$G$36,MATCH($M17,[2]Displacement!$B$11:$B$36,0),1)</f>
        <v>700</v>
      </c>
      <c r="P17" s="55">
        <f>INDEX([2]Displacement!$E$11:$E$36,MATCH($M17,[2]Displacement!$B$11:$B$36,0),1)</f>
        <v>1946</v>
      </c>
      <c r="Q17" s="55">
        <f>INDEX([2]Displacement!$F$11:$F$36,MATCH($M17,[2]Displacement!$B$11:$B$36,0),1)</f>
        <v>1080</v>
      </c>
      <c r="R17" s="55"/>
      <c r="S17" s="55">
        <f>INDEX([2]Displacement!$H$11:$H$36,MATCH($M17,[2]Displacement!$B$11:$B$36,0),1)</f>
        <v>0</v>
      </c>
      <c r="T17" s="55">
        <f>INDEX([2]Displacement!$I$11:$I$36,MATCH($M17,[2]Displacement!$B$11:$B$36,0),1)</f>
        <v>0</v>
      </c>
      <c r="U17" s="55"/>
      <c r="V17" s="67">
        <f>SUM(Displacement!BV19:CD19)</f>
        <v>0.20342612419700215</v>
      </c>
      <c r="W17" s="55">
        <v>0</v>
      </c>
      <c r="X17" s="67">
        <f>SUM(Displacement!BN19:BU19)</f>
        <v>51.156322730518085</v>
      </c>
      <c r="Y17" s="67">
        <f>SUM(Displacement!BF19:BL19)</f>
        <v>6.2682020622490384</v>
      </c>
      <c r="Z17" s="67">
        <f>INDEX([2]Displacement!$K$11:$S$36,MATCH($M17,[2]Displacement!$B$11:$B$36,0),MATCH(Z$7,[2]Displacement!$K$8:$S$8,0))</f>
        <v>0</v>
      </c>
      <c r="AA17" s="67">
        <f>INDEX([2]Displacement!$K$11:$S$36,MATCH($M17,[2]Displacement!$B$11:$B$36,0),MATCH(AA$7,[2]Displacement!$K$8:$S$8,0))</f>
        <v>0</v>
      </c>
    </row>
    <row r="18" spans="2:27" x14ac:dyDescent="0.25">
      <c r="B18" s="61">
        <f>'[1]0-GRID IRP Displaced'!B115</f>
        <v>2023</v>
      </c>
      <c r="C18" s="65" t="str">
        <f>'[1]0-GRID IRP Displaced'!A115</f>
        <v>IRP21_FOT_MDC_Summer</v>
      </c>
      <c r="D18" s="65">
        <f>'[1]0-GRID IRP Displaced'!M115</f>
        <v>1127.6823837241425</v>
      </c>
      <c r="E18" s="65">
        <f>'[1]0-GRID IRP Displaced'!N115</f>
        <v>0</v>
      </c>
      <c r="F18" s="65">
        <f>'[1]0-GRID IRP Displaced'!O115</f>
        <v>0</v>
      </c>
      <c r="G18" s="65">
        <f>'[1]0-GRID IRP Displaced'!P115</f>
        <v>0</v>
      </c>
      <c r="H18" s="62">
        <f t="shared" ref="H18:H26" si="3">D18-IF(J18="Summer",E18,IF(J18="Flat",G18,F18))</f>
        <v>1127.6823837241425</v>
      </c>
      <c r="J18" t="str">
        <f t="shared" ref="J18:J26" si="4">IF(ISNUMBER(FIND("_W",C18)),"Winter",IF(OR(ISNUMBER(FIND("_COBFL",C18)),ISNUMBER(FIND("_MDCFL",C18))),"Flat","Summer"))</f>
        <v>Summer</v>
      </c>
      <c r="M18" s="52">
        <f t="shared" si="2"/>
        <v>2032</v>
      </c>
      <c r="N18" s="55">
        <f>+INDEX([2]Displacement!$C$11:$C$36,MATCH($M18,[2]Displacement!$B$11:$B$36,0),1)+INDEX([2]Displacement!$D$11:$D$36,MATCH($M18,[2]Displacement!$B$11:$B$36,0),1)</f>
        <v>912.12</v>
      </c>
      <c r="O18" s="55">
        <f>+INDEX([2]Displacement!$G$11:$G$36,MATCH($M18,[2]Displacement!$B$11:$B$36,0),1)</f>
        <v>700</v>
      </c>
      <c r="P18" s="55">
        <f>INDEX([2]Displacement!$E$11:$E$36,MATCH($M18,[2]Displacement!$B$11:$B$36,0),1)</f>
        <v>3046</v>
      </c>
      <c r="Q18" s="55">
        <f>INDEX([2]Displacement!$F$11:$F$36,MATCH($M18,[2]Displacement!$B$11:$B$36,0),1)</f>
        <v>1080</v>
      </c>
      <c r="R18" s="55"/>
      <c r="S18" s="55">
        <f>INDEX([2]Displacement!$H$11:$H$36,MATCH($M18,[2]Displacement!$B$11:$B$36,0),1)</f>
        <v>0</v>
      </c>
      <c r="T18" s="55">
        <f>INDEX([2]Displacement!$I$11:$I$36,MATCH($M18,[2]Displacement!$B$11:$B$36,0),1)</f>
        <v>0</v>
      </c>
      <c r="U18" s="55"/>
      <c r="V18" s="67">
        <f>SUM(Displacement!BV20:CD20)</f>
        <v>0.20342612419700215</v>
      </c>
      <c r="W18" s="55">
        <v>0</v>
      </c>
      <c r="X18" s="67">
        <f>SUM(Displacement!BN20:BU20)</f>
        <v>51.156322730518085</v>
      </c>
      <c r="Y18" s="67">
        <f>SUM(Displacement!BF20:BL20)</f>
        <v>6.2682020622490384</v>
      </c>
      <c r="Z18" s="67">
        <f>INDEX([2]Displacement!$K$11:$S$36,MATCH($M18,[2]Displacement!$B$11:$B$36,0),MATCH(Z$7,[2]Displacement!$K$8:$S$8,0))</f>
        <v>0</v>
      </c>
      <c r="AA18" s="67">
        <f>INDEX([2]Displacement!$K$11:$S$36,MATCH($M18,[2]Displacement!$B$11:$B$36,0),MATCH(AA$7,[2]Displacement!$K$8:$S$8,0))</f>
        <v>0</v>
      </c>
    </row>
    <row r="19" spans="2:27" x14ac:dyDescent="0.25">
      <c r="B19" s="57">
        <f>'[1]0-GRID IRP Displaced'!B116</f>
        <v>2024</v>
      </c>
      <c r="C19" s="63" t="str">
        <f>'[1]0-GRID IRP Displaced'!A116</f>
        <v>IRP21_FOT_Mona_Summer</v>
      </c>
      <c r="D19" s="63">
        <f>'[1]0-GRID IRP Displaced'!M116</f>
        <v>300</v>
      </c>
      <c r="E19" s="63">
        <f>'[1]0-GRID IRP Displaced'!N116</f>
        <v>3.0548458000000003</v>
      </c>
      <c r="F19" s="63">
        <f>'[1]0-GRID IRP Displaced'!O116</f>
        <v>0</v>
      </c>
      <c r="G19" s="63">
        <f>'[1]0-GRID IRP Displaced'!P116</f>
        <v>0</v>
      </c>
      <c r="H19" s="58">
        <f t="shared" si="3"/>
        <v>296.94515419999999</v>
      </c>
      <c r="J19" t="str">
        <f t="shared" si="4"/>
        <v>Summer</v>
      </c>
      <c r="M19" s="52">
        <f t="shared" si="2"/>
        <v>2033</v>
      </c>
      <c r="N19" s="55">
        <f>+INDEX([2]Displacement!$C$11:$C$36,MATCH($M19,[2]Displacement!$B$11:$B$36,0),1)+INDEX([2]Displacement!$D$11:$D$36,MATCH($M19,[2]Displacement!$B$11:$B$36,0),1)</f>
        <v>912.12</v>
      </c>
      <c r="O19" s="55">
        <f>+INDEX([2]Displacement!$G$11:$G$36,MATCH($M19,[2]Displacement!$B$11:$B$36,0),1)</f>
        <v>700</v>
      </c>
      <c r="P19" s="55">
        <f>INDEX([2]Displacement!$E$11:$E$36,MATCH($M19,[2]Displacement!$B$11:$B$36,0),1)</f>
        <v>3046</v>
      </c>
      <c r="Q19" s="55">
        <f>INDEX([2]Displacement!$F$11:$F$36,MATCH($M19,[2]Displacement!$B$11:$B$36,0),1)</f>
        <v>1080</v>
      </c>
      <c r="R19" s="55"/>
      <c r="S19" s="55">
        <f>INDEX([2]Displacement!$H$11:$H$36,MATCH($M19,[2]Displacement!$B$11:$B$36,0),1)</f>
        <v>0</v>
      </c>
      <c r="T19" s="55">
        <f>INDEX([2]Displacement!$I$11:$I$36,MATCH($M19,[2]Displacement!$B$11:$B$36,0),1)</f>
        <v>0</v>
      </c>
      <c r="U19" s="55"/>
      <c r="V19" s="67">
        <f>SUM(Displacement!BV21:CD21)</f>
        <v>0.20342612419700215</v>
      </c>
      <c r="W19" s="55">
        <v>0</v>
      </c>
      <c r="X19" s="67">
        <f>SUM(Displacement!BN21:BU21)</f>
        <v>51.156322730518085</v>
      </c>
      <c r="Y19" s="67">
        <f>SUM(Displacement!BF21:BL21)</f>
        <v>6.2682020622490384</v>
      </c>
      <c r="Z19" s="67">
        <f>INDEX([2]Displacement!$K$11:$S$36,MATCH($M19,[2]Displacement!$B$11:$B$36,0),MATCH(Z$7,[2]Displacement!$K$8:$S$8,0))</f>
        <v>0</v>
      </c>
      <c r="AA19" s="67">
        <f>INDEX([2]Displacement!$K$11:$S$36,MATCH($M19,[2]Displacement!$B$11:$B$36,0),MATCH(AA$7,[2]Displacement!$K$8:$S$8,0))</f>
        <v>0</v>
      </c>
    </row>
    <row r="20" spans="2:27" x14ac:dyDescent="0.25">
      <c r="B20" s="59">
        <f>'[1]0-GRID IRP Displaced'!B117</f>
        <v>2024</v>
      </c>
      <c r="C20" s="64" t="str">
        <f>'[1]0-GRID IRP Displaced'!A117</f>
        <v>IRP21_FOT_COB_Winter</v>
      </c>
      <c r="D20" s="64">
        <f>'[1]0-GRID IRP Displaced'!M117</f>
        <v>156.22330140635626</v>
      </c>
      <c r="E20" s="64">
        <f>'[1]0-GRID IRP Displaced'!N117</f>
        <v>0</v>
      </c>
      <c r="F20" s="64">
        <f>'[1]0-GRID IRP Displaced'!O117</f>
        <v>3.0548458000000003</v>
      </c>
      <c r="G20" s="64">
        <f>'[1]0-GRID IRP Displaced'!P117</f>
        <v>0</v>
      </c>
      <c r="H20" s="60">
        <f t="shared" si="3"/>
        <v>153.16845560635625</v>
      </c>
      <c r="J20" t="str">
        <f t="shared" si="4"/>
        <v>Winter</v>
      </c>
      <c r="M20" s="52">
        <f t="shared" si="2"/>
        <v>2034</v>
      </c>
      <c r="N20" s="55">
        <f>+INDEX([2]Displacement!$C$11:$C$36,MATCH($M20,[2]Displacement!$B$11:$B$36,0),1)+INDEX([2]Displacement!$D$11:$D$36,MATCH($M20,[2]Displacement!$B$11:$B$36,0),1)</f>
        <v>912.12</v>
      </c>
      <c r="O20" s="55">
        <f>+INDEX([2]Displacement!$G$11:$G$36,MATCH($M20,[2]Displacement!$B$11:$B$36,0),1)</f>
        <v>700</v>
      </c>
      <c r="P20" s="55">
        <f>INDEX([2]Displacement!$E$11:$E$36,MATCH($M20,[2]Displacement!$B$11:$B$36,0),1)</f>
        <v>3046</v>
      </c>
      <c r="Q20" s="55">
        <f>INDEX([2]Displacement!$F$11:$F$36,MATCH($M20,[2]Displacement!$B$11:$B$36,0),1)</f>
        <v>1080</v>
      </c>
      <c r="R20" s="55"/>
      <c r="S20" s="55">
        <f>INDEX([2]Displacement!$H$11:$H$36,MATCH($M20,[2]Displacement!$B$11:$B$36,0),1)</f>
        <v>0</v>
      </c>
      <c r="T20" s="55">
        <f>INDEX([2]Displacement!$I$11:$I$36,MATCH($M20,[2]Displacement!$B$11:$B$36,0),1)</f>
        <v>0</v>
      </c>
      <c r="U20" s="55"/>
      <c r="V20" s="67">
        <f>SUM(Displacement!BV22:CD22)</f>
        <v>0.20342612419700215</v>
      </c>
      <c r="W20" s="55">
        <v>0</v>
      </c>
      <c r="X20" s="67">
        <f>SUM(Displacement!BN22:BU22)</f>
        <v>51.156322730518085</v>
      </c>
      <c r="Y20" s="67">
        <f>SUM(Displacement!BF22:BL22)</f>
        <v>6.2682020622490384</v>
      </c>
      <c r="Z20" s="67">
        <f>INDEX([2]Displacement!$K$11:$S$36,MATCH($M20,[2]Displacement!$B$11:$B$36,0),MATCH(Z$7,[2]Displacement!$K$8:$S$8,0))</f>
        <v>0</v>
      </c>
      <c r="AA20" s="67">
        <f>INDEX([2]Displacement!$K$11:$S$36,MATCH($M20,[2]Displacement!$B$11:$B$36,0),MATCH(AA$7,[2]Displacement!$K$8:$S$8,0))</f>
        <v>0</v>
      </c>
    </row>
    <row r="21" spans="2:27" x14ac:dyDescent="0.25">
      <c r="B21" s="59">
        <f>'[1]0-GRID IRP Displaced'!B118</f>
        <v>2024</v>
      </c>
      <c r="C21" s="64" t="str">
        <f>'[1]0-GRID IRP Displaced'!A118</f>
        <v>IRP21_FOT_MDC_Summer</v>
      </c>
      <c r="D21" s="64">
        <f>'[1]0-GRID IRP Displaced'!M118</f>
        <v>1445.0566707264713</v>
      </c>
      <c r="E21" s="64">
        <f>'[1]0-GRID IRP Displaced'!N118</f>
        <v>0</v>
      </c>
      <c r="F21" s="64">
        <f>'[1]0-GRID IRP Displaced'!O118</f>
        <v>0</v>
      </c>
      <c r="G21" s="64">
        <f>'[1]0-GRID IRP Displaced'!P118</f>
        <v>0</v>
      </c>
      <c r="H21" s="60">
        <f t="shared" si="3"/>
        <v>1445.0566707264713</v>
      </c>
      <c r="J21" t="str">
        <f t="shared" si="4"/>
        <v>Summer</v>
      </c>
      <c r="M21" s="52">
        <f t="shared" si="2"/>
        <v>2035</v>
      </c>
      <c r="N21" s="55">
        <f>+INDEX([2]Displacement!$C$11:$C$36,MATCH($M21,[2]Displacement!$B$11:$B$36,0),1)+INDEX([2]Displacement!$D$11:$D$36,MATCH($M21,[2]Displacement!$B$11:$B$36,0),1)</f>
        <v>912.12</v>
      </c>
      <c r="O21" s="55">
        <f>+INDEX([2]Displacement!$G$11:$G$36,MATCH($M21,[2]Displacement!$B$11:$B$36,0),1)</f>
        <v>700</v>
      </c>
      <c r="P21" s="55">
        <f>INDEX([2]Displacement!$E$11:$E$36,MATCH($M21,[2]Displacement!$B$11:$B$36,0),1)</f>
        <v>3046</v>
      </c>
      <c r="Q21" s="55">
        <f>INDEX([2]Displacement!$F$11:$F$36,MATCH($M21,[2]Displacement!$B$11:$B$36,0),1)</f>
        <v>1080</v>
      </c>
      <c r="R21" s="55"/>
      <c r="S21" s="55">
        <f>INDEX([2]Displacement!$H$11:$H$36,MATCH($M21,[2]Displacement!$B$11:$B$36,0),1)</f>
        <v>0</v>
      </c>
      <c r="T21" s="55">
        <f>INDEX([2]Displacement!$I$11:$I$36,MATCH($M21,[2]Displacement!$B$11:$B$36,0),1)</f>
        <v>0</v>
      </c>
      <c r="U21" s="55"/>
      <c r="V21" s="67">
        <f>SUM(Displacement!BV23:CD23)</f>
        <v>0.20342612419700215</v>
      </c>
      <c r="W21" s="55">
        <v>0</v>
      </c>
      <c r="X21" s="67">
        <f>SUM(Displacement!BN23:BU23)</f>
        <v>51.156322730518085</v>
      </c>
      <c r="Y21" s="67">
        <f>SUM(Displacement!BF23:BL23)</f>
        <v>6.2682020622490384</v>
      </c>
      <c r="Z21" s="67">
        <f>INDEX([2]Displacement!$K$11:$S$36,MATCH($M21,[2]Displacement!$B$11:$B$36,0),MATCH(Z$7,[2]Displacement!$K$8:$S$8,0))</f>
        <v>0</v>
      </c>
      <c r="AA21" s="67">
        <f>INDEX([2]Displacement!$K$11:$S$36,MATCH($M21,[2]Displacement!$B$11:$B$36,0),MATCH(AA$7,[2]Displacement!$K$8:$S$8,0))</f>
        <v>0</v>
      </c>
    </row>
    <row r="22" spans="2:27" x14ac:dyDescent="0.25">
      <c r="B22" s="59">
        <f>'[1]0-GRID IRP Displaced'!B119</f>
        <v>2024</v>
      </c>
      <c r="C22" s="64" t="str">
        <f>'[1]0-GRID IRP Displaced'!A119</f>
        <v>IRP21_FOT_NOB_Winter</v>
      </c>
      <c r="D22" s="64">
        <f>'[1]0-GRID IRP Displaced'!M119</f>
        <v>62.489320562542503</v>
      </c>
      <c r="E22" s="64">
        <f>'[1]0-GRID IRP Displaced'!N119</f>
        <v>0</v>
      </c>
      <c r="F22" s="64">
        <f>'[1]0-GRID IRP Displaced'!O119</f>
        <v>0</v>
      </c>
      <c r="G22" s="64">
        <f>'[1]0-GRID IRP Displaced'!P119</f>
        <v>0</v>
      </c>
      <c r="H22" s="60">
        <f t="shared" si="3"/>
        <v>62.489320562542503</v>
      </c>
      <c r="J22" t="str">
        <f t="shared" si="4"/>
        <v>Winter</v>
      </c>
      <c r="M22" s="52">
        <f t="shared" si="2"/>
        <v>2036</v>
      </c>
      <c r="N22" s="55">
        <f>+INDEX([2]Displacement!$C$11:$C$36,MATCH($M22,[2]Displacement!$B$11:$B$36,0),1)+INDEX([2]Displacement!$D$11:$D$36,MATCH($M22,[2]Displacement!$B$11:$B$36,0),1)</f>
        <v>912.12</v>
      </c>
      <c r="O22" s="55">
        <f>+INDEX([2]Displacement!$G$11:$G$36,MATCH($M22,[2]Displacement!$B$11:$B$36,0),1)</f>
        <v>700</v>
      </c>
      <c r="P22" s="55">
        <f>INDEX([2]Displacement!$E$11:$E$36,MATCH($M22,[2]Displacement!$B$11:$B$36,0),1)</f>
        <v>3046</v>
      </c>
      <c r="Q22" s="55">
        <f>INDEX([2]Displacement!$F$11:$F$36,MATCH($M22,[2]Displacement!$B$11:$B$36,0),1)</f>
        <v>1080</v>
      </c>
      <c r="R22" s="55"/>
      <c r="S22" s="55">
        <f>INDEX([2]Displacement!$H$11:$H$36,MATCH($M22,[2]Displacement!$B$11:$B$36,0),1)</f>
        <v>0</v>
      </c>
      <c r="T22" s="55">
        <f>INDEX([2]Displacement!$I$11:$I$36,MATCH($M22,[2]Displacement!$B$11:$B$36,0),1)</f>
        <v>0</v>
      </c>
      <c r="U22" s="55"/>
      <c r="V22" s="67">
        <f>SUM(Displacement!BV24:CD24)</f>
        <v>0.20342612419700215</v>
      </c>
      <c r="W22" s="55">
        <v>0</v>
      </c>
      <c r="X22" s="67">
        <f>SUM(Displacement!BN24:BU24)</f>
        <v>51.156322730518085</v>
      </c>
      <c r="Y22" s="67">
        <f>SUM(Displacement!BF24:BL24)</f>
        <v>6.2682020622490384</v>
      </c>
      <c r="Z22" s="67">
        <f>INDEX([2]Displacement!$K$11:$S$36,MATCH($M22,[2]Displacement!$B$11:$B$36,0),MATCH(Z$7,[2]Displacement!$K$8:$S$8,0))</f>
        <v>0</v>
      </c>
      <c r="AA22" s="67">
        <f>INDEX([2]Displacement!$K$11:$S$36,MATCH($M22,[2]Displacement!$B$11:$B$36,0),MATCH(AA$7,[2]Displacement!$K$8:$S$8,0))</f>
        <v>0</v>
      </c>
    </row>
    <row r="23" spans="2:27" x14ac:dyDescent="0.25">
      <c r="B23" s="59">
        <f>'[1]0-GRID IRP Displaced'!B120</f>
        <v>2024</v>
      </c>
      <c r="C23" s="64" t="str">
        <f>'[1]0-GRID IRP Displaced'!A120</f>
        <v>IRP21_FOT_MDC_Winter</v>
      </c>
      <c r="D23" s="64">
        <f>'[1]0-GRID IRP Displaced'!M120</f>
        <v>218.71262196889876</v>
      </c>
      <c r="E23" s="64">
        <f>'[1]0-GRID IRP Displaced'!N120</f>
        <v>0</v>
      </c>
      <c r="F23" s="64">
        <f>'[1]0-GRID IRP Displaced'!O120</f>
        <v>0</v>
      </c>
      <c r="G23" s="64">
        <f>'[1]0-GRID IRP Displaced'!P120</f>
        <v>0</v>
      </c>
      <c r="H23" s="60">
        <f t="shared" si="3"/>
        <v>218.71262196889876</v>
      </c>
      <c r="J23" t="str">
        <f t="shared" si="4"/>
        <v>Winter</v>
      </c>
      <c r="M23" s="52">
        <f t="shared" si="2"/>
        <v>2037</v>
      </c>
      <c r="N23" s="55">
        <f>+INDEX([2]Displacement!$C$11:$C$36,MATCH($M23,[2]Displacement!$B$11:$B$36,0),1)+INDEX([2]Displacement!$D$11:$D$36,MATCH($M23,[2]Displacement!$B$11:$B$36,0),1)</f>
        <v>1324.3400000000001</v>
      </c>
      <c r="O23" s="55">
        <f>+INDEX([2]Displacement!$G$11:$G$36,MATCH($M23,[2]Displacement!$B$11:$B$36,0),1)</f>
        <v>700</v>
      </c>
      <c r="P23" s="55">
        <f>INDEX([2]Displacement!$E$11:$E$36,MATCH($M23,[2]Displacement!$B$11:$B$36,0),1)</f>
        <v>3748</v>
      </c>
      <c r="Q23" s="55">
        <f>INDEX([2]Displacement!$F$11:$F$36,MATCH($M23,[2]Displacement!$B$11:$B$36,0),1)</f>
        <v>1235.5</v>
      </c>
      <c r="R23" s="55"/>
      <c r="S23" s="55">
        <f>INDEX([2]Displacement!$H$11:$H$36,MATCH($M23,[2]Displacement!$B$11:$B$36,0),1)</f>
        <v>0</v>
      </c>
      <c r="T23" s="55">
        <f>INDEX([2]Displacement!$I$11:$I$36,MATCH($M23,[2]Displacement!$B$11:$B$36,0),1)</f>
        <v>0</v>
      </c>
      <c r="U23" s="55"/>
      <c r="V23" s="67">
        <f>SUM(Displacement!BV25:CD25)</f>
        <v>0.20342612419700215</v>
      </c>
      <c r="W23" s="55">
        <v>0</v>
      </c>
      <c r="X23" s="67">
        <f>SUM(Displacement!BN25:BU25)</f>
        <v>51.156322730518085</v>
      </c>
      <c r="Y23" s="67">
        <f>SUM(Displacement!BF25:BL25)</f>
        <v>6.2682020622490384</v>
      </c>
      <c r="Z23" s="67">
        <f>INDEX([2]Displacement!$K$11:$S$36,MATCH($M23,[2]Displacement!$B$11:$B$36,0),MATCH(Z$7,[2]Displacement!$K$8:$S$8,0))</f>
        <v>0</v>
      </c>
      <c r="AA23" s="67">
        <f>INDEX([2]Displacement!$K$11:$S$36,MATCH($M23,[2]Displacement!$B$11:$B$36,0),MATCH(AA$7,[2]Displacement!$K$8:$S$8,0))</f>
        <v>0</v>
      </c>
    </row>
    <row r="24" spans="2:27" x14ac:dyDescent="0.25">
      <c r="B24" s="61">
        <f>'[1]0-GRID IRP Displaced'!B121</f>
        <v>2024</v>
      </c>
      <c r="C24" s="65" t="str">
        <f>'[1]0-GRID IRP Displaced'!A121</f>
        <v>IRP21_FOT_Mona_Winter</v>
      </c>
      <c r="D24" s="65">
        <f>'[1]0-GRID IRP Displaced'!M121</f>
        <v>187.46796168762751</v>
      </c>
      <c r="E24" s="65">
        <f>'[1]0-GRID IRP Displaced'!N121</f>
        <v>0</v>
      </c>
      <c r="F24" s="65">
        <f>'[1]0-GRID IRP Displaced'!O121</f>
        <v>0</v>
      </c>
      <c r="G24" s="65">
        <f>'[1]0-GRID IRP Displaced'!P121</f>
        <v>0</v>
      </c>
      <c r="H24" s="62">
        <f t="shared" si="3"/>
        <v>187.46796168762751</v>
      </c>
      <c r="J24" t="str">
        <f t="shared" si="4"/>
        <v>Winter</v>
      </c>
      <c r="M24" s="52">
        <f t="shared" si="2"/>
        <v>2038</v>
      </c>
      <c r="N24" s="55">
        <f>+INDEX([2]Displacement!$C$11:$C$36,MATCH($M24,[2]Displacement!$B$11:$B$36,0),1)+INDEX([2]Displacement!$D$11:$D$36,MATCH($M24,[2]Displacement!$B$11:$B$36,0),1)</f>
        <v>2736.56</v>
      </c>
      <c r="O24" s="55">
        <f>+INDEX([2]Displacement!$G$11:$G$36,MATCH($M24,[2]Displacement!$B$11:$B$36,0),1)</f>
        <v>700</v>
      </c>
      <c r="P24" s="55">
        <f>INDEX([2]Displacement!$E$11:$E$36,MATCH($M24,[2]Displacement!$B$11:$B$36,0),1)</f>
        <v>3748</v>
      </c>
      <c r="Q24" s="55">
        <f>INDEX([2]Displacement!$F$11:$F$36,MATCH($M24,[2]Displacement!$B$11:$B$36,0),1)</f>
        <v>1685.5</v>
      </c>
      <c r="R24" s="55"/>
      <c r="S24" s="55">
        <f>INDEX([2]Displacement!$H$11:$H$36,MATCH($M24,[2]Displacement!$B$11:$B$36,0),1)</f>
        <v>0</v>
      </c>
      <c r="T24" s="55">
        <f>INDEX([2]Displacement!$I$11:$I$36,MATCH($M24,[2]Displacement!$B$11:$B$36,0),1)</f>
        <v>0</v>
      </c>
      <c r="U24" s="55"/>
      <c r="V24" s="67">
        <f>SUM(Displacement!BV26:CD26)</f>
        <v>0.20342612419700215</v>
      </c>
      <c r="W24" s="55">
        <v>0</v>
      </c>
      <c r="X24" s="67">
        <f>SUM(Displacement!BN26:BU26)</f>
        <v>51.156322730518085</v>
      </c>
      <c r="Y24" s="67">
        <f>SUM(Displacement!BF26:BL26)</f>
        <v>6.2682020622490384</v>
      </c>
      <c r="Z24" s="67">
        <f>INDEX([2]Displacement!$K$11:$S$36,MATCH($M24,[2]Displacement!$B$11:$B$36,0),MATCH(Z$7,[2]Displacement!$K$8:$S$8,0))</f>
        <v>0</v>
      </c>
      <c r="AA24" s="67">
        <f>INDEX([2]Displacement!$K$11:$S$36,MATCH($M24,[2]Displacement!$B$11:$B$36,0),MATCH(AA$7,[2]Displacement!$K$8:$S$8,0))</f>
        <v>0</v>
      </c>
    </row>
    <row r="25" spans="2:27" x14ac:dyDescent="0.25">
      <c r="B25" s="57">
        <f>'[1]0-GRID IRP Displaced'!B122</f>
        <v>2025</v>
      </c>
      <c r="C25" s="63" t="str">
        <f>'[1]0-GRID IRP Displaced'!A122</f>
        <v>IRP21_FOT_Mona_Summer</v>
      </c>
      <c r="D25" s="63">
        <f>'[1]0-GRID IRP Displaced'!M122</f>
        <v>124.38742320800249</v>
      </c>
      <c r="E25" s="63">
        <f>'[1]0-GRID IRP Displaced'!N122</f>
        <v>3.0395715710000002</v>
      </c>
      <c r="F25" s="63">
        <f>'[1]0-GRID IRP Displaced'!O122</f>
        <v>0</v>
      </c>
      <c r="G25" s="63">
        <f>'[1]0-GRID IRP Displaced'!P122</f>
        <v>0</v>
      </c>
      <c r="H25" s="58">
        <f t="shared" si="3"/>
        <v>121.34785163700249</v>
      </c>
      <c r="J25" t="str">
        <f t="shared" si="4"/>
        <v>Summer</v>
      </c>
      <c r="M25" s="52">
        <f t="shared" si="2"/>
        <v>2039</v>
      </c>
      <c r="N25" s="55">
        <f>+INDEX([2]Displacement!$C$11:$C$36,MATCH($M25,[2]Displacement!$B$11:$B$36,0),1)+INDEX([2]Displacement!$D$11:$D$36,MATCH($M25,[2]Displacement!$B$11:$B$36,0),1)</f>
        <v>2736.56</v>
      </c>
      <c r="O25" s="55">
        <f>+INDEX([2]Displacement!$G$11:$G$36,MATCH($M25,[2]Displacement!$B$11:$B$36,0),1)</f>
        <v>700</v>
      </c>
      <c r="P25" s="55">
        <f>INDEX([2]Displacement!$E$11:$E$36,MATCH($M25,[2]Displacement!$B$11:$B$36,0),1)</f>
        <v>3748</v>
      </c>
      <c r="Q25" s="55">
        <f>INDEX([2]Displacement!$F$11:$F$36,MATCH($M25,[2]Displacement!$B$11:$B$36,0),1)</f>
        <v>1685.5</v>
      </c>
      <c r="R25" s="55"/>
      <c r="S25" s="55">
        <f>INDEX([2]Displacement!$H$11:$H$36,MATCH($M25,[2]Displacement!$B$11:$B$36,0),1)</f>
        <v>0</v>
      </c>
      <c r="T25" s="55">
        <f>INDEX([2]Displacement!$I$11:$I$36,MATCH($M25,[2]Displacement!$B$11:$B$36,0),1)</f>
        <v>0</v>
      </c>
      <c r="U25" s="55"/>
      <c r="V25" s="67">
        <f>SUM(Displacement!BV27:CD27)</f>
        <v>0.20342612419700215</v>
      </c>
      <c r="W25" s="55">
        <v>0</v>
      </c>
      <c r="X25" s="67">
        <f>SUM(Displacement!BN27:BU27)</f>
        <v>51.156322730518085</v>
      </c>
      <c r="Y25" s="67">
        <f>SUM(Displacement!BF27:BL27)</f>
        <v>6.2682020622490384</v>
      </c>
      <c r="Z25" s="67">
        <f>INDEX([2]Displacement!$K$11:$S$36,MATCH($M25,[2]Displacement!$B$11:$B$36,0),MATCH(Z$7,[2]Displacement!$K$8:$S$8,0))</f>
        <v>0</v>
      </c>
      <c r="AA25" s="67">
        <f>INDEX([2]Displacement!$K$11:$S$36,MATCH($M25,[2]Displacement!$B$11:$B$36,0),MATCH(AA$7,[2]Displacement!$K$8:$S$8,0))</f>
        <v>0</v>
      </c>
    </row>
    <row r="26" spans="2:27" x14ac:dyDescent="0.25">
      <c r="B26" s="59">
        <f>'[1]0-GRID IRP Displaced'!B123</f>
        <v>2025</v>
      </c>
      <c r="C26" s="64" t="str">
        <f>'[1]0-GRID IRP Displaced'!A123</f>
        <v>IRP21_FOT_COB_Winter</v>
      </c>
      <c r="D26" s="64">
        <f>'[1]0-GRID IRP Displaced'!M123</f>
        <v>0</v>
      </c>
      <c r="E26" s="64">
        <f>'[1]0-GRID IRP Displaced'!N123</f>
        <v>0</v>
      </c>
      <c r="F26" s="64">
        <f>'[1]0-GRID IRP Displaced'!O123</f>
        <v>0</v>
      </c>
      <c r="G26" s="64">
        <f>'[1]0-GRID IRP Displaced'!P123</f>
        <v>0</v>
      </c>
      <c r="H26" s="60">
        <f t="shared" si="3"/>
        <v>0</v>
      </c>
      <c r="J26" t="str">
        <f t="shared" si="4"/>
        <v>Winter</v>
      </c>
      <c r="M26" s="52">
        <f t="shared" si="2"/>
        <v>2040</v>
      </c>
      <c r="N26" s="55">
        <f>+INDEX([2]Displacement!$C$11:$C$36,MATCH($M26,[2]Displacement!$B$11:$B$36,0),1)+INDEX([2]Displacement!$D$11:$D$36,MATCH($M26,[2]Displacement!$B$11:$B$36,0),1)</f>
        <v>2736.56</v>
      </c>
      <c r="O26" s="55">
        <f>+INDEX([2]Displacement!$G$11:$G$36,MATCH($M26,[2]Displacement!$B$11:$B$36,0),1)</f>
        <v>700</v>
      </c>
      <c r="P26" s="55">
        <f>INDEX([2]Displacement!$E$11:$E$36,MATCH($M26,[2]Displacement!$B$11:$B$36,0),1)</f>
        <v>3748</v>
      </c>
      <c r="Q26" s="55">
        <f>INDEX([2]Displacement!$F$11:$F$36,MATCH($M26,[2]Displacement!$B$11:$B$36,0),1)</f>
        <v>1953.5</v>
      </c>
      <c r="R26" s="55"/>
      <c r="S26" s="55">
        <f>INDEX([2]Displacement!$H$11:$H$36,MATCH($M26,[2]Displacement!$B$11:$B$36,0),1)</f>
        <v>0</v>
      </c>
      <c r="T26" s="55">
        <f>INDEX([2]Displacement!$I$11:$I$36,MATCH($M26,[2]Displacement!$B$11:$B$36,0),1)</f>
        <v>418.41607521087712</v>
      </c>
      <c r="U26" s="55"/>
      <c r="V26" s="67">
        <f>SUM(Displacement!BV28:CD28)</f>
        <v>0.20342612419700215</v>
      </c>
      <c r="W26" s="55">
        <v>0</v>
      </c>
      <c r="X26" s="67">
        <f>SUM(Displacement!BN28:BU28)</f>
        <v>51.156322730518085</v>
      </c>
      <c r="Y26" s="67">
        <f>SUM(Displacement!BF28:BL28)</f>
        <v>6.2682020622490384</v>
      </c>
      <c r="Z26" s="67">
        <f>INDEX([2]Displacement!$K$11:$S$36,MATCH($M26,[2]Displacement!$B$11:$B$36,0),MATCH(Z$7,[2]Displacement!$K$8:$S$8,0))</f>
        <v>0</v>
      </c>
      <c r="AA26" s="67">
        <f>INDEX([2]Displacement!$K$11:$S$36,MATCH($M26,[2]Displacement!$B$11:$B$36,0),MATCH(AA$7,[2]Displacement!$K$8:$S$8,0))</f>
        <v>0</v>
      </c>
    </row>
    <row r="27" spans="2:27" x14ac:dyDescent="0.25">
      <c r="B27" s="59">
        <f>'[1]0-GRID IRP Displaced'!B124</f>
        <v>2025</v>
      </c>
      <c r="C27" s="64" t="str">
        <f>'[1]0-GRID IRP Displaced'!A124</f>
        <v>IRP21_FOT_MDC_Summer</v>
      </c>
      <c r="D27" s="64">
        <f>'[1]0-GRID IRP Displaced'!M124</f>
        <v>290.23732081867252</v>
      </c>
      <c r="E27" s="64">
        <f>'[1]0-GRID IRP Displaced'!N124</f>
        <v>0</v>
      </c>
      <c r="F27" s="64">
        <f>'[1]0-GRID IRP Displaced'!O124</f>
        <v>0</v>
      </c>
      <c r="G27" s="64">
        <f>'[1]0-GRID IRP Displaced'!P124</f>
        <v>0</v>
      </c>
      <c r="H27" s="60">
        <f>D27-IF(J27="Summer",E27,IF(J27="Flat",G27,F27))</f>
        <v>290.23732081867252</v>
      </c>
      <c r="J27" t="str">
        <f>IF(ISNUMBER(FIND("_W",C27)),"Winter",IF(OR(ISNUMBER(FIND("_COBFL",C27)),ISNUMBER(FIND("_MDCFL",C27))),"Flat","Summer"))</f>
        <v>Summer</v>
      </c>
      <c r="M27" s="53">
        <f t="shared" si="2"/>
        <v>2041</v>
      </c>
      <c r="N27" s="56">
        <f>+INDEX([2]Displacement!$C$11:$C$36,MATCH($M27,[2]Displacement!$B$11:$B$36,0),1)+INDEX([2]Displacement!$D$11:$D$36,MATCH($M27,[2]Displacement!$B$11:$B$36,0),1)</f>
        <v>2736.56</v>
      </c>
      <c r="O27" s="56">
        <f>+INDEX([2]Displacement!$G$11:$G$36,MATCH($M27,[2]Displacement!$B$11:$B$36,0),1)</f>
        <v>700</v>
      </c>
      <c r="P27" s="56">
        <f>INDEX([2]Displacement!$E$11:$E$36,MATCH($M27,[2]Displacement!$B$11:$B$36,0),1)</f>
        <v>3748</v>
      </c>
      <c r="Q27" s="56">
        <f>INDEX([2]Displacement!$F$11:$F$36,MATCH($M27,[2]Displacement!$B$11:$B$36,0),1)</f>
        <v>1953.5</v>
      </c>
      <c r="R27" s="56"/>
      <c r="S27" s="56">
        <f>INDEX([2]Displacement!$H$11:$H$36,MATCH($M27,[2]Displacement!$B$11:$B$36,0),1)</f>
        <v>0</v>
      </c>
      <c r="T27" s="56">
        <f>INDEX([2]Displacement!$I$11:$I$36,MATCH($M27,[2]Displacement!$B$11:$B$36,0),1)</f>
        <v>0</v>
      </c>
      <c r="U27" s="56"/>
      <c r="V27" s="68">
        <f>SUM(Displacement!BV29:CD29)</f>
        <v>0.20342612419700215</v>
      </c>
      <c r="W27" s="56">
        <v>0</v>
      </c>
      <c r="X27" s="68">
        <f>SUM(Displacement!BN29:BU29)</f>
        <v>51.156322730518085</v>
      </c>
      <c r="Y27" s="68">
        <f>SUM(Displacement!BF29:BL29)</f>
        <v>6.2682020622490384</v>
      </c>
      <c r="Z27" s="68">
        <f>INDEX([2]Displacement!$K$11:$S$36,MATCH($M27,[2]Displacement!$B$11:$B$36,0),MATCH(Z$7,[2]Displacement!$K$8:$S$8,0))</f>
        <v>0</v>
      </c>
      <c r="AA27" s="68">
        <f>INDEX([2]Displacement!$K$11:$S$36,MATCH($M27,[2]Displacement!$B$11:$B$36,0),MATCH(AA$7,[2]Displacement!$K$8:$S$8,0))</f>
        <v>0</v>
      </c>
    </row>
    <row r="28" spans="2:27" x14ac:dyDescent="0.25">
      <c r="B28" s="59">
        <f>'[1]0-GRID IRP Displaced'!B125</f>
        <v>2025</v>
      </c>
      <c r="C28" s="64" t="str">
        <f>'[1]0-GRID IRP Displaced'!A125</f>
        <v>IRP21_FOT_NOB_Winter</v>
      </c>
      <c r="D28" s="64">
        <f>'[1]0-GRID IRP Displaced'!M125</f>
        <v>0</v>
      </c>
      <c r="E28" s="64">
        <f>'[1]0-GRID IRP Displaced'!N125</f>
        <v>0</v>
      </c>
      <c r="F28" s="64">
        <f>'[1]0-GRID IRP Displaced'!O125</f>
        <v>0</v>
      </c>
      <c r="G28" s="64">
        <f>'[1]0-GRID IRP Displaced'!P125</f>
        <v>0</v>
      </c>
      <c r="H28" s="60">
        <f t="shared" ref="H28:H36" si="5">D28-IF(J28="Summer",E28,IF(J28="Flat",G28,F28))</f>
        <v>0</v>
      </c>
      <c r="J28" t="str">
        <f t="shared" ref="J28:J36" si="6">IF(ISNUMBER(FIND("_W",C28)),"Winter",IF(OR(ISNUMBER(FIND("_COBFL",C28)),ISNUMBER(FIND("_MDCFL",C28))),"Flat","Summer"))</f>
        <v>Winter</v>
      </c>
      <c r="M28" s="42"/>
      <c r="N28" s="43"/>
      <c r="O28" s="43"/>
      <c r="P28" s="43"/>
      <c r="Q28" s="43"/>
      <c r="R28" s="43"/>
      <c r="S28" s="43"/>
      <c r="T28" s="43"/>
      <c r="U28" s="43"/>
      <c r="V28" s="44"/>
      <c r="W28" s="44"/>
      <c r="X28" s="44"/>
      <c r="Y28" s="44"/>
      <c r="Z28" s="44"/>
      <c r="AA28" s="44"/>
    </row>
    <row r="29" spans="2:27" x14ac:dyDescent="0.25">
      <c r="B29" s="59">
        <f>'[1]0-GRID IRP Displaced'!B126</f>
        <v>2025</v>
      </c>
      <c r="C29" s="64" t="str">
        <f>'[1]0-GRID IRP Displaced'!A126</f>
        <v>IRP21_FOT_MDC_Winter</v>
      </c>
      <c r="D29" s="64">
        <f>'[1]0-GRID IRP Displaced'!M126</f>
        <v>0</v>
      </c>
      <c r="E29" s="64">
        <f>'[1]0-GRID IRP Displaced'!N126</f>
        <v>0</v>
      </c>
      <c r="F29" s="64">
        <f>'[1]0-GRID IRP Displaced'!O126</f>
        <v>0</v>
      </c>
      <c r="G29" s="64">
        <f>'[1]0-GRID IRP Displaced'!P126</f>
        <v>0</v>
      </c>
      <c r="H29" s="60">
        <f t="shared" si="5"/>
        <v>0</v>
      </c>
      <c r="J29" t="str">
        <f t="shared" si="6"/>
        <v>Winter</v>
      </c>
      <c r="M29" s="42"/>
      <c r="N29" s="43"/>
      <c r="O29" s="43"/>
      <c r="P29" s="43"/>
      <c r="Q29" s="43"/>
      <c r="R29" s="43"/>
      <c r="S29" s="43"/>
      <c r="T29" s="43"/>
      <c r="U29" s="43"/>
      <c r="V29" s="44"/>
      <c r="W29" s="44"/>
      <c r="X29" s="44"/>
      <c r="Y29" s="44"/>
      <c r="Z29" s="44"/>
      <c r="AA29" s="44"/>
    </row>
    <row r="30" spans="2:27" x14ac:dyDescent="0.25">
      <c r="B30" s="61">
        <f>'[1]0-GRID IRP Displaced'!B127</f>
        <v>2025</v>
      </c>
      <c r="C30" s="65" t="str">
        <f>'[1]0-GRID IRP Displaced'!A127</f>
        <v>IRP21_FOT_Mona_Winter</v>
      </c>
      <c r="D30" s="65">
        <f>'[1]0-GRID IRP Displaced'!M127</f>
        <v>0</v>
      </c>
      <c r="E30" s="65">
        <f>'[1]0-GRID IRP Displaced'!N127</f>
        <v>0</v>
      </c>
      <c r="F30" s="65">
        <f>'[1]0-GRID IRP Displaced'!O127</f>
        <v>0</v>
      </c>
      <c r="G30" s="65">
        <f>'[1]0-GRID IRP Displaced'!P127</f>
        <v>0</v>
      </c>
      <c r="H30" s="62">
        <f t="shared" si="5"/>
        <v>0</v>
      </c>
      <c r="J30" t="str">
        <f t="shared" si="6"/>
        <v>Winter</v>
      </c>
    </row>
    <row r="31" spans="2:27" x14ac:dyDescent="0.25">
      <c r="B31" s="57">
        <f>'[1]0-GRID IRP Displaced'!B128</f>
        <v>2026</v>
      </c>
      <c r="C31" s="63" t="str">
        <f>'[1]0-GRID IRP Displaced'!A128</f>
        <v>IRP21_FOT_COB_Winter</v>
      </c>
      <c r="D31" s="63">
        <f>'[1]0-GRID IRP Displaced'!M128</f>
        <v>0</v>
      </c>
      <c r="E31" s="63">
        <f>'[1]0-GRID IRP Displaced'!N128</f>
        <v>0</v>
      </c>
      <c r="F31" s="63">
        <f>'[1]0-GRID IRP Displaced'!O128</f>
        <v>0</v>
      </c>
      <c r="G31" s="63">
        <f>'[1]0-GRID IRP Displaced'!P128</f>
        <v>0</v>
      </c>
      <c r="H31" s="58">
        <f t="shared" si="5"/>
        <v>0</v>
      </c>
      <c r="J31" t="str">
        <f t="shared" si="6"/>
        <v>Winter</v>
      </c>
    </row>
    <row r="32" spans="2:27" x14ac:dyDescent="0.25">
      <c r="B32" s="59">
        <f>'[1]0-GRID IRP Displaced'!B129</f>
        <v>2026</v>
      </c>
      <c r="C32" s="64" t="str">
        <f>'[1]0-GRID IRP Displaced'!A129</f>
        <v>IRP21_FOT_Mona_Summer</v>
      </c>
      <c r="D32" s="64">
        <f>'[1]0-GRID IRP Displaced'!M129</f>
        <v>0</v>
      </c>
      <c r="E32" s="64">
        <f>'[1]0-GRID IRP Displaced'!N129</f>
        <v>0</v>
      </c>
      <c r="F32" s="64">
        <f>'[1]0-GRID IRP Displaced'!O129</f>
        <v>0</v>
      </c>
      <c r="G32" s="64">
        <f>'[1]0-GRID IRP Displaced'!P129</f>
        <v>0</v>
      </c>
      <c r="H32" s="60">
        <f t="shared" si="5"/>
        <v>0</v>
      </c>
      <c r="J32" t="str">
        <f t="shared" si="6"/>
        <v>Summer</v>
      </c>
    </row>
    <row r="33" spans="2:10" x14ac:dyDescent="0.25">
      <c r="B33" s="59">
        <f>'[1]0-GRID IRP Displaced'!B130</f>
        <v>2026</v>
      </c>
      <c r="C33" s="64" t="str">
        <f>'[1]0-GRID IRP Displaced'!A130</f>
        <v>IRP21_FOT_MDC_Summer</v>
      </c>
      <c r="D33" s="64">
        <f>'[1]0-GRID IRP Displaced'!M130</f>
        <v>0</v>
      </c>
      <c r="E33" s="64">
        <f>'[1]0-GRID IRP Displaced'!N130</f>
        <v>0</v>
      </c>
      <c r="F33" s="64">
        <f>'[1]0-GRID IRP Displaced'!O130</f>
        <v>0</v>
      </c>
      <c r="G33" s="64">
        <f>'[1]0-GRID IRP Displaced'!P130</f>
        <v>0</v>
      </c>
      <c r="H33" s="60">
        <f t="shared" si="5"/>
        <v>0</v>
      </c>
      <c r="J33" t="str">
        <f t="shared" si="6"/>
        <v>Summer</v>
      </c>
    </row>
    <row r="34" spans="2:10" x14ac:dyDescent="0.25">
      <c r="B34" s="59">
        <f>'[1]0-GRID IRP Displaced'!B131</f>
        <v>2026</v>
      </c>
      <c r="C34" s="64" t="str">
        <f>'[1]0-GRID IRP Displaced'!A131</f>
        <v>IRP21_FOT_NOB_Winter</v>
      </c>
      <c r="D34" s="64">
        <f>'[1]0-GRID IRP Displaced'!M131</f>
        <v>0</v>
      </c>
      <c r="E34" s="64">
        <f>'[1]0-GRID IRP Displaced'!N131</f>
        <v>0</v>
      </c>
      <c r="F34" s="64">
        <f>'[1]0-GRID IRP Displaced'!O131</f>
        <v>0</v>
      </c>
      <c r="G34" s="64">
        <f>'[1]0-GRID IRP Displaced'!P131</f>
        <v>0</v>
      </c>
      <c r="H34" s="60">
        <f t="shared" si="5"/>
        <v>0</v>
      </c>
      <c r="J34" t="str">
        <f t="shared" si="6"/>
        <v>Winter</v>
      </c>
    </row>
    <row r="35" spans="2:10" x14ac:dyDescent="0.25">
      <c r="B35" s="59">
        <f>'[1]0-GRID IRP Displaced'!B132</f>
        <v>2026</v>
      </c>
      <c r="C35" s="64" t="str">
        <f>'[1]0-GRID IRP Displaced'!A132</f>
        <v>IRP21_FOT_MDC_Winter</v>
      </c>
      <c r="D35" s="64">
        <f>'[1]0-GRID IRP Displaced'!M132</f>
        <v>0</v>
      </c>
      <c r="E35" s="64">
        <f>'[1]0-GRID IRP Displaced'!N132</f>
        <v>0</v>
      </c>
      <c r="F35" s="64">
        <f>'[1]0-GRID IRP Displaced'!O132</f>
        <v>0</v>
      </c>
      <c r="G35" s="64">
        <f>'[1]0-GRID IRP Displaced'!P132</f>
        <v>0</v>
      </c>
      <c r="H35" s="60">
        <f t="shared" si="5"/>
        <v>0</v>
      </c>
      <c r="J35" t="str">
        <f t="shared" si="6"/>
        <v>Winter</v>
      </c>
    </row>
    <row r="36" spans="2:10" x14ac:dyDescent="0.25">
      <c r="B36" s="61">
        <f>'[1]0-GRID IRP Displaced'!B133</f>
        <v>2026</v>
      </c>
      <c r="C36" s="65" t="str">
        <f>'[1]0-GRID IRP Displaced'!A133</f>
        <v>IRP21_FOT_Mona_Winter</v>
      </c>
      <c r="D36" s="65">
        <f>'[1]0-GRID IRP Displaced'!M133</f>
        <v>0</v>
      </c>
      <c r="E36" s="65">
        <f>'[1]0-GRID IRP Displaced'!N133</f>
        <v>0</v>
      </c>
      <c r="F36" s="65">
        <f>'[1]0-GRID IRP Displaced'!O133</f>
        <v>0</v>
      </c>
      <c r="G36" s="65">
        <f>'[1]0-GRID IRP Displaced'!P133</f>
        <v>0</v>
      </c>
      <c r="H36" s="62">
        <f t="shared" si="5"/>
        <v>0</v>
      </c>
      <c r="J36" t="str">
        <f t="shared" si="6"/>
        <v>Winter</v>
      </c>
    </row>
    <row r="37" spans="2:10" x14ac:dyDescent="0.25">
      <c r="B37" s="57">
        <f>'[1]0-GRID IRP Displaced'!B134</f>
        <v>2027</v>
      </c>
      <c r="C37" s="63" t="str">
        <f>'[1]0-GRID IRP Displaced'!A134</f>
        <v>IRP21_FOT_COB_Winter</v>
      </c>
      <c r="D37" s="63">
        <f>'[1]0-GRID IRP Displaced'!M134</f>
        <v>0</v>
      </c>
      <c r="E37" s="63">
        <f>'[1]0-GRID IRP Displaced'!N134</f>
        <v>0</v>
      </c>
      <c r="F37" s="63">
        <f>'[1]0-GRID IRP Displaced'!O134</f>
        <v>0</v>
      </c>
      <c r="G37" s="63">
        <f>'[1]0-GRID IRP Displaced'!P134</f>
        <v>0</v>
      </c>
      <c r="H37" s="58">
        <f>D37-IF(J37="Summer",E37,IF(J37="Flat",G37,F37))</f>
        <v>0</v>
      </c>
      <c r="J37" t="str">
        <f>IF(ISNUMBER(FIND("_W",C37)),"Winter",IF(OR(ISNUMBER(FIND("_COBFL",C37)),ISNUMBER(FIND("_MDCFL",C37))),"Flat","Summer"))</f>
        <v>Winter</v>
      </c>
    </row>
    <row r="38" spans="2:10" x14ac:dyDescent="0.25">
      <c r="B38" s="59">
        <f>'[1]0-GRID IRP Displaced'!B135</f>
        <v>2027</v>
      </c>
      <c r="C38" s="64" t="str">
        <f>'[1]0-GRID IRP Displaced'!A135</f>
        <v>IRP21_FOT_NOB_Winter</v>
      </c>
      <c r="D38" s="64">
        <f>'[1]0-GRID IRP Displaced'!M135</f>
        <v>0</v>
      </c>
      <c r="E38" s="64">
        <f>'[1]0-GRID IRP Displaced'!N135</f>
        <v>0</v>
      </c>
      <c r="F38" s="64">
        <f>'[1]0-GRID IRP Displaced'!O135</f>
        <v>0</v>
      </c>
      <c r="G38" s="64">
        <f>'[1]0-GRID IRP Displaced'!P135</f>
        <v>0</v>
      </c>
      <c r="H38" s="60">
        <f t="shared" ref="H38:H46" si="7">D38-IF(J38="Summer",E38,IF(J38="Flat",G38,F38))</f>
        <v>0</v>
      </c>
      <c r="J38" t="str">
        <f t="shared" ref="J38:J46" si="8">IF(ISNUMBER(FIND("_W",C38)),"Winter",IF(OR(ISNUMBER(FIND("_COBFL",C38)),ISNUMBER(FIND("_MDCFL",C38))),"Flat","Summer"))</f>
        <v>Winter</v>
      </c>
    </row>
    <row r="39" spans="2:10" x14ac:dyDescent="0.25">
      <c r="B39" s="59">
        <f>'[1]0-GRID IRP Displaced'!B136</f>
        <v>2027</v>
      </c>
      <c r="C39" s="64" t="str">
        <f>'[1]0-GRID IRP Displaced'!A136</f>
        <v>IRP21_FOT_MDC_Winter</v>
      </c>
      <c r="D39" s="64">
        <f>'[1]0-GRID IRP Displaced'!M136</f>
        <v>0</v>
      </c>
      <c r="E39" s="64">
        <f>'[1]0-GRID IRP Displaced'!N136</f>
        <v>0</v>
      </c>
      <c r="F39" s="64">
        <f>'[1]0-GRID IRP Displaced'!O136</f>
        <v>0</v>
      </c>
      <c r="G39" s="64">
        <f>'[1]0-GRID IRP Displaced'!P136</f>
        <v>0</v>
      </c>
      <c r="H39" s="60">
        <f t="shared" si="7"/>
        <v>0</v>
      </c>
      <c r="J39" t="str">
        <f t="shared" si="8"/>
        <v>Winter</v>
      </c>
    </row>
    <row r="40" spans="2:10" x14ac:dyDescent="0.25">
      <c r="B40" s="59">
        <f>'[1]0-GRID IRP Displaced'!B137</f>
        <v>2027</v>
      </c>
      <c r="C40" s="64" t="str">
        <f>'[1]0-GRID IRP Displaced'!A137</f>
        <v>IRP21_FOT_MDC_Summer</v>
      </c>
      <c r="D40" s="64">
        <f>'[1]0-GRID IRP Displaced'!M137</f>
        <v>0</v>
      </c>
      <c r="E40" s="64">
        <f>'[1]0-GRID IRP Displaced'!N137</f>
        <v>0</v>
      </c>
      <c r="F40" s="64">
        <f>'[1]0-GRID IRP Displaced'!O137</f>
        <v>0</v>
      </c>
      <c r="G40" s="64">
        <f>'[1]0-GRID IRP Displaced'!P137</f>
        <v>0</v>
      </c>
      <c r="H40" s="60">
        <f t="shared" si="7"/>
        <v>0</v>
      </c>
      <c r="J40" t="str">
        <f t="shared" si="8"/>
        <v>Summer</v>
      </c>
    </row>
    <row r="41" spans="2:10" x14ac:dyDescent="0.25">
      <c r="B41" s="59">
        <f>'[1]0-GRID IRP Displaced'!B138</f>
        <v>2027</v>
      </c>
      <c r="C41" s="64" t="str">
        <f>'[1]0-GRID IRP Displaced'!A138</f>
        <v>IRP21_FOT_Mona_Summer</v>
      </c>
      <c r="D41" s="64">
        <f>'[1]0-GRID IRP Displaced'!M138</f>
        <v>0</v>
      </c>
      <c r="E41" s="64">
        <f>'[1]0-GRID IRP Displaced'!N138</f>
        <v>0</v>
      </c>
      <c r="F41" s="64">
        <f>'[1]0-GRID IRP Displaced'!O138</f>
        <v>0</v>
      </c>
      <c r="G41" s="64">
        <f>'[1]0-GRID IRP Displaced'!P138</f>
        <v>0</v>
      </c>
      <c r="H41" s="60">
        <f t="shared" si="7"/>
        <v>0</v>
      </c>
      <c r="J41" t="str">
        <f t="shared" si="8"/>
        <v>Summer</v>
      </c>
    </row>
    <row r="42" spans="2:10" x14ac:dyDescent="0.25">
      <c r="B42" s="61">
        <f>'[1]0-GRID IRP Displaced'!B139</f>
        <v>2027</v>
      </c>
      <c r="C42" s="65" t="str">
        <f>'[1]0-GRID IRP Displaced'!A139</f>
        <v>IRP21_FOT_Mona_Winter</v>
      </c>
      <c r="D42" s="65">
        <f>'[1]0-GRID IRP Displaced'!M139</f>
        <v>0</v>
      </c>
      <c r="E42" s="65">
        <f>'[1]0-GRID IRP Displaced'!N139</f>
        <v>0</v>
      </c>
      <c r="F42" s="65">
        <f>'[1]0-GRID IRP Displaced'!O139</f>
        <v>0</v>
      </c>
      <c r="G42" s="65">
        <f>'[1]0-GRID IRP Displaced'!P139</f>
        <v>0</v>
      </c>
      <c r="H42" s="62">
        <f t="shared" si="7"/>
        <v>0</v>
      </c>
      <c r="J42" t="str">
        <f t="shared" si="8"/>
        <v>Winter</v>
      </c>
    </row>
    <row r="43" spans="2:10" x14ac:dyDescent="0.25">
      <c r="B43" s="57">
        <f>'[1]0-GRID IRP Displaced'!B140</f>
        <v>2028</v>
      </c>
      <c r="C43" s="63" t="str">
        <f>'[1]0-GRID IRP Displaced'!A140</f>
        <v>IRP21_FOT_MDC_Summer</v>
      </c>
      <c r="D43" s="63">
        <f>'[1]0-GRID IRP Displaced'!M140</f>
        <v>0</v>
      </c>
      <c r="E43" s="63">
        <f>'[1]0-GRID IRP Displaced'!N140</f>
        <v>0</v>
      </c>
      <c r="F43" s="63">
        <f>'[1]0-GRID IRP Displaced'!O140</f>
        <v>0</v>
      </c>
      <c r="G43" s="63">
        <f>'[1]0-GRID IRP Displaced'!P140</f>
        <v>0</v>
      </c>
      <c r="H43" s="58">
        <f t="shared" si="7"/>
        <v>0</v>
      </c>
      <c r="J43" t="str">
        <f t="shared" si="8"/>
        <v>Summer</v>
      </c>
    </row>
    <row r="44" spans="2:10" x14ac:dyDescent="0.25">
      <c r="B44" s="59">
        <f>'[1]0-GRID IRP Displaced'!B141</f>
        <v>2028</v>
      </c>
      <c r="C44" s="64" t="str">
        <f>'[1]0-GRID IRP Displaced'!A141</f>
        <v>IRP21_FOT_Mona_Summer</v>
      </c>
      <c r="D44" s="64">
        <f>'[1]0-GRID IRP Displaced'!M141</f>
        <v>0</v>
      </c>
      <c r="E44" s="64">
        <f>'[1]0-GRID IRP Displaced'!N141</f>
        <v>0</v>
      </c>
      <c r="F44" s="64">
        <f>'[1]0-GRID IRP Displaced'!O141</f>
        <v>0</v>
      </c>
      <c r="G44" s="64">
        <f>'[1]0-GRID IRP Displaced'!P141</f>
        <v>0</v>
      </c>
      <c r="H44" s="60">
        <f t="shared" si="7"/>
        <v>0</v>
      </c>
      <c r="J44" t="str">
        <f t="shared" si="8"/>
        <v>Summer</v>
      </c>
    </row>
    <row r="45" spans="2:10" x14ac:dyDescent="0.25">
      <c r="B45" s="59">
        <f>'[1]0-GRID IRP Displaced'!B142</f>
        <v>2028</v>
      </c>
      <c r="C45" s="64" t="str">
        <f>'[1]0-GRID IRP Displaced'!A142</f>
        <v>IRP21_FOT_NOB_Winter</v>
      </c>
      <c r="D45" s="64">
        <f>'[1]0-GRID IRP Displaced'!M142</f>
        <v>0</v>
      </c>
      <c r="E45" s="64">
        <f>'[1]0-GRID IRP Displaced'!N142</f>
        <v>0</v>
      </c>
      <c r="F45" s="64">
        <f>'[1]0-GRID IRP Displaced'!O142</f>
        <v>0</v>
      </c>
      <c r="G45" s="64">
        <f>'[1]0-GRID IRP Displaced'!P142</f>
        <v>0</v>
      </c>
      <c r="H45" s="60">
        <f t="shared" si="7"/>
        <v>0</v>
      </c>
      <c r="J45" t="str">
        <f t="shared" si="8"/>
        <v>Winter</v>
      </c>
    </row>
    <row r="46" spans="2:10" x14ac:dyDescent="0.25">
      <c r="B46" s="59">
        <f>'[1]0-GRID IRP Displaced'!B143</f>
        <v>2028</v>
      </c>
      <c r="C46" s="64" t="str">
        <f>'[1]0-GRID IRP Displaced'!A143</f>
        <v>IRP21_FOT_MDC_Winter</v>
      </c>
      <c r="D46" s="64">
        <f>'[1]0-GRID IRP Displaced'!M143</f>
        <v>0</v>
      </c>
      <c r="E46" s="64">
        <f>'[1]0-GRID IRP Displaced'!N143</f>
        <v>0</v>
      </c>
      <c r="F46" s="64">
        <f>'[1]0-GRID IRP Displaced'!O143</f>
        <v>0</v>
      </c>
      <c r="G46" s="64">
        <f>'[1]0-GRID IRP Displaced'!P143</f>
        <v>0</v>
      </c>
      <c r="H46" s="60">
        <f t="shared" si="7"/>
        <v>0</v>
      </c>
      <c r="J46" t="str">
        <f t="shared" si="8"/>
        <v>Winter</v>
      </c>
    </row>
    <row r="47" spans="2:10" x14ac:dyDescent="0.25">
      <c r="B47" s="59">
        <f>'[1]0-GRID IRP Displaced'!B144</f>
        <v>2028</v>
      </c>
      <c r="C47" s="64" t="str">
        <f>'[1]0-GRID IRP Displaced'!A144</f>
        <v>IRP21_FOT_COB_Winter</v>
      </c>
      <c r="D47" s="64">
        <f>'[1]0-GRID IRP Displaced'!M144</f>
        <v>0</v>
      </c>
      <c r="E47" s="64">
        <f>'[1]0-GRID IRP Displaced'!N144</f>
        <v>0</v>
      </c>
      <c r="F47" s="64">
        <f>'[1]0-GRID IRP Displaced'!O144</f>
        <v>0</v>
      </c>
      <c r="G47" s="64">
        <f>'[1]0-GRID IRP Displaced'!P144</f>
        <v>0</v>
      </c>
      <c r="H47" s="60">
        <f>D47-IF(J47="Summer",E47,IF(J47="Flat",G47,F47))</f>
        <v>0</v>
      </c>
      <c r="J47" t="str">
        <f>IF(ISNUMBER(FIND("_W",C47)),"Winter",IF(OR(ISNUMBER(FIND("_COBFL",C47)),ISNUMBER(FIND("_MDCFL",C47))),"Flat","Summer"))</f>
        <v>Winter</v>
      </c>
    </row>
    <row r="48" spans="2:10" x14ac:dyDescent="0.25">
      <c r="B48" s="61">
        <f>'[1]0-GRID IRP Displaced'!B145</f>
        <v>2028</v>
      </c>
      <c r="C48" s="65" t="str">
        <f>'[1]0-GRID IRP Displaced'!A145</f>
        <v>IRP21_FOT_Mona_Winter</v>
      </c>
      <c r="D48" s="65">
        <f>'[1]0-GRID IRP Displaced'!M145</f>
        <v>0</v>
      </c>
      <c r="E48" s="65">
        <f>'[1]0-GRID IRP Displaced'!N145</f>
        <v>0</v>
      </c>
      <c r="F48" s="65">
        <f>'[1]0-GRID IRP Displaced'!O145</f>
        <v>0</v>
      </c>
      <c r="G48" s="65">
        <f>'[1]0-GRID IRP Displaced'!P145</f>
        <v>0</v>
      </c>
      <c r="H48" s="62">
        <f t="shared" ref="H48:H56" si="9">D48-IF(J48="Summer",E48,IF(J48="Flat",G48,F48))</f>
        <v>0</v>
      </c>
      <c r="J48" t="str">
        <f t="shared" ref="J48:J56" si="10">IF(ISNUMBER(FIND("_W",C48)),"Winter",IF(OR(ISNUMBER(FIND("_COBFL",C48)),ISNUMBER(FIND("_MDCFL",C48))),"Flat","Summer"))</f>
        <v>Winter</v>
      </c>
    </row>
    <row r="49" spans="2:10" x14ac:dyDescent="0.25">
      <c r="B49" s="57">
        <f>'[1]0-GRID IRP Displaced'!B146</f>
        <v>2029</v>
      </c>
      <c r="C49" s="63" t="str">
        <f>'[1]0-GRID IRP Displaced'!A146</f>
        <v>IRP21_FOT_Mona_Summer</v>
      </c>
      <c r="D49" s="63">
        <f>'[1]0-GRID IRP Displaced'!M146</f>
        <v>0</v>
      </c>
      <c r="E49" s="63">
        <f>'[1]0-GRID IRP Displaced'!N146</f>
        <v>0</v>
      </c>
      <c r="F49" s="63">
        <f>'[1]0-GRID IRP Displaced'!O146</f>
        <v>0</v>
      </c>
      <c r="G49" s="63">
        <f>'[1]0-GRID IRP Displaced'!P146</f>
        <v>0</v>
      </c>
      <c r="H49" s="58">
        <f t="shared" si="9"/>
        <v>0</v>
      </c>
      <c r="J49" t="str">
        <f t="shared" si="10"/>
        <v>Summer</v>
      </c>
    </row>
    <row r="50" spans="2:10" x14ac:dyDescent="0.25">
      <c r="B50" s="59">
        <f>'[1]0-GRID IRP Displaced'!B147</f>
        <v>2029</v>
      </c>
      <c r="C50" s="64" t="str">
        <f>'[1]0-GRID IRP Displaced'!A147</f>
        <v>IRP21_FOT_MDC_Summer</v>
      </c>
      <c r="D50" s="64">
        <f>'[1]0-GRID IRP Displaced'!M147</f>
        <v>0</v>
      </c>
      <c r="E50" s="64">
        <f>'[1]0-GRID IRP Displaced'!N147</f>
        <v>0</v>
      </c>
      <c r="F50" s="64">
        <f>'[1]0-GRID IRP Displaced'!O147</f>
        <v>0</v>
      </c>
      <c r="G50" s="64">
        <f>'[1]0-GRID IRP Displaced'!P147</f>
        <v>0</v>
      </c>
      <c r="H50" s="60">
        <f t="shared" si="9"/>
        <v>0</v>
      </c>
      <c r="J50" t="str">
        <f t="shared" si="10"/>
        <v>Summer</v>
      </c>
    </row>
    <row r="51" spans="2:10" x14ac:dyDescent="0.25">
      <c r="B51" s="59">
        <f>'[1]0-GRID IRP Displaced'!B148</f>
        <v>2029</v>
      </c>
      <c r="C51" s="64" t="str">
        <f>'[1]0-GRID IRP Displaced'!A148</f>
        <v>IRP21_FOT_NOB_Winter</v>
      </c>
      <c r="D51" s="64">
        <f>'[1]0-GRID IRP Displaced'!M148</f>
        <v>0</v>
      </c>
      <c r="E51" s="64">
        <f>'[1]0-GRID IRP Displaced'!N148</f>
        <v>0</v>
      </c>
      <c r="F51" s="64">
        <f>'[1]0-GRID IRP Displaced'!O148</f>
        <v>0</v>
      </c>
      <c r="G51" s="64">
        <f>'[1]0-GRID IRP Displaced'!P148</f>
        <v>0</v>
      </c>
      <c r="H51" s="60">
        <f t="shared" si="9"/>
        <v>0</v>
      </c>
      <c r="J51" t="str">
        <f t="shared" si="10"/>
        <v>Winter</v>
      </c>
    </row>
    <row r="52" spans="2:10" x14ac:dyDescent="0.25">
      <c r="B52" s="59">
        <f>'[1]0-GRID IRP Displaced'!B149</f>
        <v>2029</v>
      </c>
      <c r="C52" s="64" t="str">
        <f>'[1]0-GRID IRP Displaced'!A149</f>
        <v>IRP21_FOT_MDC_Winter</v>
      </c>
      <c r="D52" s="64">
        <f>'[1]0-GRID IRP Displaced'!M149</f>
        <v>0</v>
      </c>
      <c r="E52" s="64">
        <f>'[1]0-GRID IRP Displaced'!N149</f>
        <v>0</v>
      </c>
      <c r="F52" s="64">
        <f>'[1]0-GRID IRP Displaced'!O149</f>
        <v>0</v>
      </c>
      <c r="G52" s="64">
        <f>'[1]0-GRID IRP Displaced'!P149</f>
        <v>0</v>
      </c>
      <c r="H52" s="60">
        <f t="shared" si="9"/>
        <v>0</v>
      </c>
      <c r="J52" t="str">
        <f t="shared" si="10"/>
        <v>Winter</v>
      </c>
    </row>
    <row r="53" spans="2:10" x14ac:dyDescent="0.25">
      <c r="B53" s="59">
        <f>'[1]0-GRID IRP Displaced'!B150</f>
        <v>2029</v>
      </c>
      <c r="C53" s="64" t="str">
        <f>'[1]0-GRID IRP Displaced'!A150</f>
        <v>IRP21_FOT_COB_Winter</v>
      </c>
      <c r="D53" s="64">
        <f>'[1]0-GRID IRP Displaced'!M150</f>
        <v>0</v>
      </c>
      <c r="E53" s="64">
        <f>'[1]0-GRID IRP Displaced'!N150</f>
        <v>0</v>
      </c>
      <c r="F53" s="64">
        <f>'[1]0-GRID IRP Displaced'!O150</f>
        <v>0</v>
      </c>
      <c r="G53" s="64">
        <f>'[1]0-GRID IRP Displaced'!P150</f>
        <v>0</v>
      </c>
      <c r="H53" s="60">
        <f t="shared" si="9"/>
        <v>0</v>
      </c>
      <c r="J53" t="str">
        <f t="shared" si="10"/>
        <v>Winter</v>
      </c>
    </row>
    <row r="54" spans="2:10" x14ac:dyDescent="0.25">
      <c r="B54" s="61">
        <f>'[1]0-GRID IRP Displaced'!B151</f>
        <v>2029</v>
      </c>
      <c r="C54" s="65" t="str">
        <f>'[1]0-GRID IRP Displaced'!A151</f>
        <v>IRP21_FOT_Mona_Winter</v>
      </c>
      <c r="D54" s="65">
        <f>'[1]0-GRID IRP Displaced'!M151</f>
        <v>0</v>
      </c>
      <c r="E54" s="65">
        <f>'[1]0-GRID IRP Displaced'!N151</f>
        <v>0</v>
      </c>
      <c r="F54" s="65">
        <f>'[1]0-GRID IRP Displaced'!O151</f>
        <v>0</v>
      </c>
      <c r="G54" s="65">
        <f>'[1]0-GRID IRP Displaced'!P151</f>
        <v>0</v>
      </c>
      <c r="H54" s="62">
        <f t="shared" si="9"/>
        <v>0</v>
      </c>
      <c r="J54" t="str">
        <f t="shared" si="10"/>
        <v>Winter</v>
      </c>
    </row>
    <row r="55" spans="2:10" x14ac:dyDescent="0.25">
      <c r="B55" s="57">
        <f>'[1]0-GRID IRP Displaced'!B152</f>
        <v>2030</v>
      </c>
      <c r="C55" s="63" t="str">
        <f>'[1]0-GRID IRP Displaced'!A152</f>
        <v>IRP21_FOT_Mona_Summer</v>
      </c>
      <c r="D55" s="63">
        <f>'[1]0-GRID IRP Displaced'!M152</f>
        <v>0</v>
      </c>
      <c r="E55" s="63">
        <f>'[1]0-GRID IRP Displaced'!N152</f>
        <v>0</v>
      </c>
      <c r="F55" s="63">
        <f>'[1]0-GRID IRP Displaced'!O152</f>
        <v>0</v>
      </c>
      <c r="G55" s="63">
        <f>'[1]0-GRID IRP Displaced'!P152</f>
        <v>0</v>
      </c>
      <c r="H55" s="58">
        <f t="shared" si="9"/>
        <v>0</v>
      </c>
      <c r="J55" t="str">
        <f t="shared" si="10"/>
        <v>Summer</v>
      </c>
    </row>
    <row r="56" spans="2:10" x14ac:dyDescent="0.25">
      <c r="B56" s="59">
        <f>'[1]0-GRID IRP Displaced'!B153</f>
        <v>2030</v>
      </c>
      <c r="C56" s="64" t="str">
        <f>'[1]0-GRID IRP Displaced'!A153</f>
        <v>IRP21_FOT_MDC_Summer</v>
      </c>
      <c r="D56" s="64">
        <f>'[1]0-GRID IRP Displaced'!M153</f>
        <v>0</v>
      </c>
      <c r="E56" s="64">
        <f>'[1]0-GRID IRP Displaced'!N153</f>
        <v>0</v>
      </c>
      <c r="F56" s="64">
        <f>'[1]0-GRID IRP Displaced'!O153</f>
        <v>0</v>
      </c>
      <c r="G56" s="64">
        <f>'[1]0-GRID IRP Displaced'!P153</f>
        <v>0</v>
      </c>
      <c r="H56" s="60">
        <f t="shared" si="9"/>
        <v>0</v>
      </c>
      <c r="J56" t="str">
        <f t="shared" si="10"/>
        <v>Summer</v>
      </c>
    </row>
    <row r="57" spans="2:10" x14ac:dyDescent="0.25">
      <c r="B57" s="59">
        <f>'[1]0-GRID IRP Displaced'!B154</f>
        <v>2030</v>
      </c>
      <c r="C57" s="64" t="str">
        <f>'[1]0-GRID IRP Displaced'!A154</f>
        <v>IRP21_FOT_NOB_Winter</v>
      </c>
      <c r="D57" s="64">
        <f>'[1]0-GRID IRP Displaced'!M154</f>
        <v>0</v>
      </c>
      <c r="E57" s="64">
        <f>'[1]0-GRID IRP Displaced'!N154</f>
        <v>0</v>
      </c>
      <c r="F57" s="64">
        <f>'[1]0-GRID IRP Displaced'!O154</f>
        <v>0</v>
      </c>
      <c r="G57" s="64">
        <f>'[1]0-GRID IRP Displaced'!P154</f>
        <v>0</v>
      </c>
      <c r="H57" s="60">
        <f>D57-IF(J57="Summer",E57,IF(J57="Flat",G57,F57))</f>
        <v>0</v>
      </c>
      <c r="J57" t="str">
        <f>IF(ISNUMBER(FIND("_W",C57)),"Winter",IF(OR(ISNUMBER(FIND("_COBFL",C57)),ISNUMBER(FIND("_MDCFL",C57))),"Flat","Summer"))</f>
        <v>Winter</v>
      </c>
    </row>
    <row r="58" spans="2:10" x14ac:dyDescent="0.25">
      <c r="B58" s="59">
        <f>'[1]0-GRID IRP Displaced'!B155</f>
        <v>2030</v>
      </c>
      <c r="C58" s="64" t="str">
        <f>'[1]0-GRID IRP Displaced'!A155</f>
        <v>IRP21_FOT_MDC_Winter</v>
      </c>
      <c r="D58" s="64">
        <f>'[1]0-GRID IRP Displaced'!M155</f>
        <v>0</v>
      </c>
      <c r="E58" s="64">
        <f>'[1]0-GRID IRP Displaced'!N155</f>
        <v>0</v>
      </c>
      <c r="F58" s="64">
        <f>'[1]0-GRID IRP Displaced'!O155</f>
        <v>0</v>
      </c>
      <c r="G58" s="64">
        <f>'[1]0-GRID IRP Displaced'!P155</f>
        <v>0</v>
      </c>
      <c r="H58" s="60">
        <f t="shared" ref="H58:H66" si="11">D58-IF(J58="Summer",E58,IF(J58="Flat",G58,F58))</f>
        <v>0</v>
      </c>
      <c r="J58" t="str">
        <f t="shared" ref="J58:J66" si="12">IF(ISNUMBER(FIND("_W",C58)),"Winter",IF(OR(ISNUMBER(FIND("_COBFL",C58)),ISNUMBER(FIND("_MDCFL",C58))),"Flat","Summer"))</f>
        <v>Winter</v>
      </c>
    </row>
    <row r="59" spans="2:10" x14ac:dyDescent="0.25">
      <c r="B59" s="59">
        <f>'[1]0-GRID IRP Displaced'!B156</f>
        <v>2030</v>
      </c>
      <c r="C59" s="64" t="str">
        <f>'[1]0-GRID IRP Displaced'!A156</f>
        <v>IRP21_FOT_COB_Winter</v>
      </c>
      <c r="D59" s="64">
        <f>'[1]0-GRID IRP Displaced'!M156</f>
        <v>0</v>
      </c>
      <c r="E59" s="64">
        <f>'[1]0-GRID IRP Displaced'!N156</f>
        <v>0</v>
      </c>
      <c r="F59" s="64">
        <f>'[1]0-GRID IRP Displaced'!O156</f>
        <v>0</v>
      </c>
      <c r="G59" s="64">
        <f>'[1]0-GRID IRP Displaced'!P156</f>
        <v>0</v>
      </c>
      <c r="H59" s="60">
        <f t="shared" si="11"/>
        <v>0</v>
      </c>
      <c r="J59" t="str">
        <f t="shared" si="12"/>
        <v>Winter</v>
      </c>
    </row>
    <row r="60" spans="2:10" x14ac:dyDescent="0.25">
      <c r="B60" s="61">
        <f>'[1]0-GRID IRP Displaced'!B157</f>
        <v>2030</v>
      </c>
      <c r="C60" s="65" t="str">
        <f>'[1]0-GRID IRP Displaced'!A157</f>
        <v>IRP21_FOT_Mona_Winter</v>
      </c>
      <c r="D60" s="65">
        <f>'[1]0-GRID IRP Displaced'!M157</f>
        <v>0</v>
      </c>
      <c r="E60" s="65">
        <f>'[1]0-GRID IRP Displaced'!N157</f>
        <v>0</v>
      </c>
      <c r="F60" s="65">
        <f>'[1]0-GRID IRP Displaced'!O157</f>
        <v>0</v>
      </c>
      <c r="G60" s="65">
        <f>'[1]0-GRID IRP Displaced'!P157</f>
        <v>0</v>
      </c>
      <c r="H60" s="62">
        <f t="shared" si="11"/>
        <v>0</v>
      </c>
      <c r="J60" t="str">
        <f t="shared" si="12"/>
        <v>Winter</v>
      </c>
    </row>
    <row r="61" spans="2:10" x14ac:dyDescent="0.25">
      <c r="B61" s="57">
        <f>'[1]0-GRID IRP Displaced'!B158</f>
        <v>2031</v>
      </c>
      <c r="C61" s="63" t="str">
        <f>'[1]0-GRID IRP Displaced'!A158</f>
        <v>IRP21_FOT_Mona_Summer</v>
      </c>
      <c r="D61" s="63">
        <f>'[1]0-GRID IRP Displaced'!M158</f>
        <v>0</v>
      </c>
      <c r="E61" s="63">
        <f>'[1]0-GRID IRP Displaced'!N158</f>
        <v>0</v>
      </c>
      <c r="F61" s="63">
        <f>'[1]0-GRID IRP Displaced'!O158</f>
        <v>0</v>
      </c>
      <c r="G61" s="63">
        <f>'[1]0-GRID IRP Displaced'!P158</f>
        <v>0</v>
      </c>
      <c r="H61" s="58">
        <f t="shared" si="11"/>
        <v>0</v>
      </c>
      <c r="J61" t="str">
        <f t="shared" si="12"/>
        <v>Summer</v>
      </c>
    </row>
    <row r="62" spans="2:10" x14ac:dyDescent="0.25">
      <c r="B62" s="59">
        <f>'[1]0-GRID IRP Displaced'!B159</f>
        <v>2031</v>
      </c>
      <c r="C62" s="64" t="str">
        <f>'[1]0-GRID IRP Displaced'!A159</f>
        <v>IRP21_FOT_MDC_Summer</v>
      </c>
      <c r="D62" s="64">
        <f>'[1]0-GRID IRP Displaced'!M159</f>
        <v>0</v>
      </c>
      <c r="E62" s="64">
        <f>'[1]0-GRID IRP Displaced'!N159</f>
        <v>0</v>
      </c>
      <c r="F62" s="64">
        <f>'[1]0-GRID IRP Displaced'!O159</f>
        <v>0</v>
      </c>
      <c r="G62" s="64">
        <f>'[1]0-GRID IRP Displaced'!P159</f>
        <v>0</v>
      </c>
      <c r="H62" s="60">
        <f t="shared" si="11"/>
        <v>0</v>
      </c>
      <c r="J62" t="str">
        <f t="shared" si="12"/>
        <v>Summer</v>
      </c>
    </row>
    <row r="63" spans="2:10" x14ac:dyDescent="0.25">
      <c r="B63" s="59">
        <f>'[1]0-GRID IRP Displaced'!B160</f>
        <v>2031</v>
      </c>
      <c r="C63" s="64" t="str">
        <f>'[1]0-GRID IRP Displaced'!A160</f>
        <v>IRP21_FOT_NOB_Winter</v>
      </c>
      <c r="D63" s="64">
        <f>'[1]0-GRID IRP Displaced'!M160</f>
        <v>0</v>
      </c>
      <c r="E63" s="64">
        <f>'[1]0-GRID IRP Displaced'!N160</f>
        <v>0</v>
      </c>
      <c r="F63" s="64">
        <f>'[1]0-GRID IRP Displaced'!O160</f>
        <v>0</v>
      </c>
      <c r="G63" s="64">
        <f>'[1]0-GRID IRP Displaced'!P160</f>
        <v>0</v>
      </c>
      <c r="H63" s="60">
        <f t="shared" si="11"/>
        <v>0</v>
      </c>
      <c r="J63" t="str">
        <f t="shared" si="12"/>
        <v>Winter</v>
      </c>
    </row>
    <row r="64" spans="2:10" x14ac:dyDescent="0.25">
      <c r="B64" s="59">
        <f>'[1]0-GRID IRP Displaced'!B161</f>
        <v>2031</v>
      </c>
      <c r="C64" s="64" t="str">
        <f>'[1]0-GRID IRP Displaced'!A161</f>
        <v>IRP21_FOT_MDC_Winter</v>
      </c>
      <c r="D64" s="64">
        <f>'[1]0-GRID IRP Displaced'!M161</f>
        <v>0</v>
      </c>
      <c r="E64" s="64">
        <f>'[1]0-GRID IRP Displaced'!N161</f>
        <v>0</v>
      </c>
      <c r="F64" s="64">
        <f>'[1]0-GRID IRP Displaced'!O161</f>
        <v>0</v>
      </c>
      <c r="G64" s="64">
        <f>'[1]0-GRID IRP Displaced'!P161</f>
        <v>0</v>
      </c>
      <c r="H64" s="60">
        <f t="shared" si="11"/>
        <v>0</v>
      </c>
      <c r="J64" t="str">
        <f t="shared" si="12"/>
        <v>Winter</v>
      </c>
    </row>
    <row r="65" spans="2:10" x14ac:dyDescent="0.25">
      <c r="B65" s="59">
        <f>'[1]0-GRID IRP Displaced'!B162</f>
        <v>2031</v>
      </c>
      <c r="C65" s="64" t="str">
        <f>'[1]0-GRID IRP Displaced'!A162</f>
        <v>IRP21_FOT_COB_Winter</v>
      </c>
      <c r="D65" s="64">
        <f>'[1]0-GRID IRP Displaced'!M162</f>
        <v>0</v>
      </c>
      <c r="E65" s="64">
        <f>'[1]0-GRID IRP Displaced'!N162</f>
        <v>0</v>
      </c>
      <c r="F65" s="64">
        <f>'[1]0-GRID IRP Displaced'!O162</f>
        <v>0</v>
      </c>
      <c r="G65" s="64">
        <f>'[1]0-GRID IRP Displaced'!P162</f>
        <v>0</v>
      </c>
      <c r="H65" s="60">
        <f t="shared" si="11"/>
        <v>0</v>
      </c>
      <c r="J65" t="str">
        <f t="shared" si="12"/>
        <v>Winter</v>
      </c>
    </row>
    <row r="66" spans="2:10" x14ac:dyDescent="0.25">
      <c r="B66" s="61">
        <f>'[1]0-GRID IRP Displaced'!B163</f>
        <v>2031</v>
      </c>
      <c r="C66" s="65" t="str">
        <f>'[1]0-GRID IRP Displaced'!A163</f>
        <v>IRP21_FOT_Mona_Winter</v>
      </c>
      <c r="D66" s="65">
        <f>'[1]0-GRID IRP Displaced'!M163</f>
        <v>0</v>
      </c>
      <c r="E66" s="65">
        <f>'[1]0-GRID IRP Displaced'!N163</f>
        <v>0</v>
      </c>
      <c r="F66" s="65">
        <f>'[1]0-GRID IRP Displaced'!O163</f>
        <v>0</v>
      </c>
      <c r="G66" s="65">
        <f>'[1]0-GRID IRP Displaced'!P163</f>
        <v>0</v>
      </c>
      <c r="H66" s="62">
        <f t="shared" si="11"/>
        <v>0</v>
      </c>
      <c r="J66" t="str">
        <f t="shared" si="12"/>
        <v>Winter</v>
      </c>
    </row>
    <row r="67" spans="2:10" x14ac:dyDescent="0.25">
      <c r="B67" s="57">
        <f>'[1]0-GRID IRP Displaced'!B164</f>
        <v>2032</v>
      </c>
      <c r="C67" s="63" t="str">
        <f>'[1]0-GRID IRP Displaced'!A164</f>
        <v>IRP21_FOT_Mona_Summer</v>
      </c>
      <c r="D67" s="63">
        <f>'[1]0-GRID IRP Displaced'!M164</f>
        <v>0</v>
      </c>
      <c r="E67" s="63">
        <f>'[1]0-GRID IRP Displaced'!N164</f>
        <v>0</v>
      </c>
      <c r="F67" s="63">
        <f>'[1]0-GRID IRP Displaced'!O164</f>
        <v>0</v>
      </c>
      <c r="G67" s="63">
        <f>'[1]0-GRID IRP Displaced'!P164</f>
        <v>0</v>
      </c>
      <c r="H67" s="58">
        <f>D67-IF(J67="Summer",E67,IF(J67="Flat",G67,F67))</f>
        <v>0</v>
      </c>
      <c r="J67" t="str">
        <f>IF(ISNUMBER(FIND("_W",C67)),"Winter",IF(OR(ISNUMBER(FIND("_COBFL",C67)),ISNUMBER(FIND("_MDCFL",C67))),"Flat","Summer"))</f>
        <v>Summer</v>
      </c>
    </row>
    <row r="68" spans="2:10" x14ac:dyDescent="0.25">
      <c r="B68" s="59">
        <f>'[1]0-GRID IRP Displaced'!B165</f>
        <v>2032</v>
      </c>
      <c r="C68" s="64" t="str">
        <f>'[1]0-GRID IRP Displaced'!A165</f>
        <v>IRP21_FOT_MDC_Summer</v>
      </c>
      <c r="D68" s="64">
        <f>'[1]0-GRID IRP Displaced'!M165</f>
        <v>0</v>
      </c>
      <c r="E68" s="64">
        <f>'[1]0-GRID IRP Displaced'!N165</f>
        <v>0</v>
      </c>
      <c r="F68" s="64">
        <f>'[1]0-GRID IRP Displaced'!O165</f>
        <v>0</v>
      </c>
      <c r="G68" s="64">
        <f>'[1]0-GRID IRP Displaced'!P165</f>
        <v>0</v>
      </c>
      <c r="H68" s="60">
        <f t="shared" ref="H68:H76" si="13">D68-IF(J68="Summer",E68,IF(J68="Flat",G68,F68))</f>
        <v>0</v>
      </c>
      <c r="J68" t="str">
        <f t="shared" ref="J68:J76" si="14">IF(ISNUMBER(FIND("_W",C68)),"Winter",IF(OR(ISNUMBER(FIND("_COBFL",C68)),ISNUMBER(FIND("_MDCFL",C68))),"Flat","Summer"))</f>
        <v>Summer</v>
      </c>
    </row>
    <row r="69" spans="2:10" x14ac:dyDescent="0.25">
      <c r="B69" s="59">
        <f>'[1]0-GRID IRP Displaced'!B166</f>
        <v>2032</v>
      </c>
      <c r="C69" s="64" t="str">
        <f>'[1]0-GRID IRP Displaced'!A166</f>
        <v>IRP21_FOT_NOB_Winter</v>
      </c>
      <c r="D69" s="64">
        <f>'[1]0-GRID IRP Displaced'!M166</f>
        <v>0</v>
      </c>
      <c r="E69" s="64">
        <f>'[1]0-GRID IRP Displaced'!N166</f>
        <v>0</v>
      </c>
      <c r="F69" s="64">
        <f>'[1]0-GRID IRP Displaced'!O166</f>
        <v>0</v>
      </c>
      <c r="G69" s="64">
        <f>'[1]0-GRID IRP Displaced'!P166</f>
        <v>0</v>
      </c>
      <c r="H69" s="60">
        <f t="shared" si="13"/>
        <v>0</v>
      </c>
      <c r="J69" t="str">
        <f t="shared" si="14"/>
        <v>Winter</v>
      </c>
    </row>
    <row r="70" spans="2:10" x14ac:dyDescent="0.25">
      <c r="B70" s="59">
        <f>'[1]0-GRID IRP Displaced'!B167</f>
        <v>2032</v>
      </c>
      <c r="C70" s="64" t="str">
        <f>'[1]0-GRID IRP Displaced'!A167</f>
        <v>IRP21_FOT_MDC_Winter</v>
      </c>
      <c r="D70" s="64">
        <f>'[1]0-GRID IRP Displaced'!M167</f>
        <v>0</v>
      </c>
      <c r="E70" s="64">
        <f>'[1]0-GRID IRP Displaced'!N167</f>
        <v>0</v>
      </c>
      <c r="F70" s="64">
        <f>'[1]0-GRID IRP Displaced'!O167</f>
        <v>0</v>
      </c>
      <c r="G70" s="64">
        <f>'[1]0-GRID IRP Displaced'!P167</f>
        <v>0</v>
      </c>
      <c r="H70" s="60">
        <f t="shared" si="13"/>
        <v>0</v>
      </c>
      <c r="J70" t="str">
        <f t="shared" si="14"/>
        <v>Winter</v>
      </c>
    </row>
    <row r="71" spans="2:10" x14ac:dyDescent="0.25">
      <c r="B71" s="59">
        <f>'[1]0-GRID IRP Displaced'!B168</f>
        <v>2032</v>
      </c>
      <c r="C71" s="64" t="str">
        <f>'[1]0-GRID IRP Displaced'!A168</f>
        <v>IRP21_FOT_COB_Winter</v>
      </c>
      <c r="D71" s="64">
        <f>'[1]0-GRID IRP Displaced'!M168</f>
        <v>0</v>
      </c>
      <c r="E71" s="64">
        <f>'[1]0-GRID IRP Displaced'!N168</f>
        <v>0</v>
      </c>
      <c r="F71" s="64">
        <f>'[1]0-GRID IRP Displaced'!O168</f>
        <v>0</v>
      </c>
      <c r="G71" s="64">
        <f>'[1]0-GRID IRP Displaced'!P168</f>
        <v>0</v>
      </c>
      <c r="H71" s="60">
        <f t="shared" si="13"/>
        <v>0</v>
      </c>
      <c r="J71" t="str">
        <f t="shared" si="14"/>
        <v>Winter</v>
      </c>
    </row>
    <row r="72" spans="2:10" x14ac:dyDescent="0.25">
      <c r="B72" s="61">
        <f>'[1]0-GRID IRP Displaced'!B169</f>
        <v>2032</v>
      </c>
      <c r="C72" s="65" t="str">
        <f>'[1]0-GRID IRP Displaced'!A169</f>
        <v>IRP21_FOT_Mona_Winter</v>
      </c>
      <c r="D72" s="65">
        <f>'[1]0-GRID IRP Displaced'!M169</f>
        <v>0</v>
      </c>
      <c r="E72" s="65">
        <f>'[1]0-GRID IRP Displaced'!N169</f>
        <v>0</v>
      </c>
      <c r="F72" s="65">
        <f>'[1]0-GRID IRP Displaced'!O169</f>
        <v>0</v>
      </c>
      <c r="G72" s="65">
        <f>'[1]0-GRID IRP Displaced'!P169</f>
        <v>0</v>
      </c>
      <c r="H72" s="62">
        <f t="shared" si="13"/>
        <v>0</v>
      </c>
      <c r="J72" t="str">
        <f t="shared" si="14"/>
        <v>Winter</v>
      </c>
    </row>
    <row r="73" spans="2:10" x14ac:dyDescent="0.25">
      <c r="B73" s="57">
        <f>'[1]0-GRID IRP Displaced'!B170</f>
        <v>2033</v>
      </c>
      <c r="C73" s="63" t="str">
        <f>'[1]0-GRID IRP Displaced'!A170</f>
        <v>IRP21_FOT_Mona_Summer</v>
      </c>
      <c r="D73" s="63">
        <f>'[1]0-GRID IRP Displaced'!M170</f>
        <v>0</v>
      </c>
      <c r="E73" s="63">
        <f>'[1]0-GRID IRP Displaced'!N170</f>
        <v>0</v>
      </c>
      <c r="F73" s="63">
        <f>'[1]0-GRID IRP Displaced'!O170</f>
        <v>0</v>
      </c>
      <c r="G73" s="63">
        <f>'[1]0-GRID IRP Displaced'!P170</f>
        <v>0</v>
      </c>
      <c r="H73" s="58">
        <f t="shared" si="13"/>
        <v>0</v>
      </c>
      <c r="J73" t="str">
        <f t="shared" si="14"/>
        <v>Summer</v>
      </c>
    </row>
    <row r="74" spans="2:10" x14ac:dyDescent="0.25">
      <c r="B74" s="59">
        <f>'[1]0-GRID IRP Displaced'!B171</f>
        <v>2033</v>
      </c>
      <c r="C74" s="64" t="str">
        <f>'[1]0-GRID IRP Displaced'!A171</f>
        <v>IRP21_FOT_MDC_Summer</v>
      </c>
      <c r="D74" s="64">
        <f>'[1]0-GRID IRP Displaced'!M171</f>
        <v>0</v>
      </c>
      <c r="E74" s="64">
        <f>'[1]0-GRID IRP Displaced'!N171</f>
        <v>0</v>
      </c>
      <c r="F74" s="64">
        <f>'[1]0-GRID IRP Displaced'!O171</f>
        <v>0</v>
      </c>
      <c r="G74" s="64">
        <f>'[1]0-GRID IRP Displaced'!P171</f>
        <v>0</v>
      </c>
      <c r="H74" s="60">
        <f t="shared" si="13"/>
        <v>0</v>
      </c>
      <c r="J74" t="str">
        <f t="shared" si="14"/>
        <v>Summer</v>
      </c>
    </row>
    <row r="75" spans="2:10" x14ac:dyDescent="0.25">
      <c r="B75" s="59">
        <f>'[1]0-GRID IRP Displaced'!B172</f>
        <v>2033</v>
      </c>
      <c r="C75" s="64" t="str">
        <f>'[1]0-GRID IRP Displaced'!A172</f>
        <v>IRP21_FOT_NOB_Winter</v>
      </c>
      <c r="D75" s="64">
        <f>'[1]0-GRID IRP Displaced'!M172</f>
        <v>0</v>
      </c>
      <c r="E75" s="64">
        <f>'[1]0-GRID IRP Displaced'!N172</f>
        <v>0</v>
      </c>
      <c r="F75" s="64">
        <f>'[1]0-GRID IRP Displaced'!O172</f>
        <v>0</v>
      </c>
      <c r="G75" s="64">
        <f>'[1]0-GRID IRP Displaced'!P172</f>
        <v>0</v>
      </c>
      <c r="H75" s="60">
        <f t="shared" si="13"/>
        <v>0</v>
      </c>
      <c r="J75" t="str">
        <f t="shared" si="14"/>
        <v>Winter</v>
      </c>
    </row>
    <row r="76" spans="2:10" x14ac:dyDescent="0.25">
      <c r="B76" s="59">
        <f>'[1]0-GRID IRP Displaced'!B173</f>
        <v>2033</v>
      </c>
      <c r="C76" s="64" t="str">
        <f>'[1]0-GRID IRP Displaced'!A173</f>
        <v>IRP21_FOT_MDC_Winter</v>
      </c>
      <c r="D76" s="64">
        <f>'[1]0-GRID IRP Displaced'!M173</f>
        <v>0</v>
      </c>
      <c r="E76" s="64">
        <f>'[1]0-GRID IRP Displaced'!N173</f>
        <v>0</v>
      </c>
      <c r="F76" s="64">
        <f>'[1]0-GRID IRP Displaced'!O173</f>
        <v>0</v>
      </c>
      <c r="G76" s="64">
        <f>'[1]0-GRID IRP Displaced'!P173</f>
        <v>0</v>
      </c>
      <c r="H76" s="60">
        <f t="shared" si="13"/>
        <v>0</v>
      </c>
      <c r="J76" t="str">
        <f t="shared" si="14"/>
        <v>Winter</v>
      </c>
    </row>
    <row r="77" spans="2:10" x14ac:dyDescent="0.25">
      <c r="B77" s="59">
        <f>'[1]0-GRID IRP Displaced'!B174</f>
        <v>2033</v>
      </c>
      <c r="C77" s="64" t="str">
        <f>'[1]0-GRID IRP Displaced'!A174</f>
        <v>IRP21_FOT_COB_Winter</v>
      </c>
      <c r="D77" s="64">
        <f>'[1]0-GRID IRP Displaced'!M174</f>
        <v>0</v>
      </c>
      <c r="E77" s="64">
        <f>'[1]0-GRID IRP Displaced'!N174</f>
        <v>0</v>
      </c>
      <c r="F77" s="64">
        <f>'[1]0-GRID IRP Displaced'!O174</f>
        <v>0</v>
      </c>
      <c r="G77" s="64">
        <f>'[1]0-GRID IRP Displaced'!P174</f>
        <v>0</v>
      </c>
      <c r="H77" s="60">
        <f>D77-IF(J77="Summer",E77,IF(J77="Flat",G77,F77))</f>
        <v>0</v>
      </c>
      <c r="J77" t="str">
        <f>IF(ISNUMBER(FIND("_W",C77)),"Winter",IF(OR(ISNUMBER(FIND("_COBFL",C77)),ISNUMBER(FIND("_MDCFL",C77))),"Flat","Summer"))</f>
        <v>Winter</v>
      </c>
    </row>
    <row r="78" spans="2:10" x14ac:dyDescent="0.25">
      <c r="B78" s="61">
        <f>'[1]0-GRID IRP Displaced'!B175</f>
        <v>2033</v>
      </c>
      <c r="C78" s="65" t="str">
        <f>'[1]0-GRID IRP Displaced'!A175</f>
        <v>IRP21_FOT_Mona_Winter</v>
      </c>
      <c r="D78" s="65">
        <f>'[1]0-GRID IRP Displaced'!M175</f>
        <v>0</v>
      </c>
      <c r="E78" s="65">
        <f>'[1]0-GRID IRP Displaced'!N175</f>
        <v>0</v>
      </c>
      <c r="F78" s="65">
        <f>'[1]0-GRID IRP Displaced'!O175</f>
        <v>0</v>
      </c>
      <c r="G78" s="65">
        <f>'[1]0-GRID IRP Displaced'!P175</f>
        <v>0</v>
      </c>
      <c r="H78" s="62">
        <f t="shared" ref="H78:H86" si="15">D78-IF(J78="Summer",E78,IF(J78="Flat",G78,F78))</f>
        <v>0</v>
      </c>
      <c r="J78" t="str">
        <f t="shared" ref="J78:J86" si="16">IF(ISNUMBER(FIND("_W",C78)),"Winter",IF(OR(ISNUMBER(FIND("_COBFL",C78)),ISNUMBER(FIND("_MDCFL",C78))),"Flat","Summer"))</f>
        <v>Winter</v>
      </c>
    </row>
    <row r="79" spans="2:10" x14ac:dyDescent="0.25">
      <c r="B79" s="57">
        <f>'[1]0-GRID IRP Displaced'!B176</f>
        <v>2034</v>
      </c>
      <c r="C79" s="63" t="str">
        <f>'[1]0-GRID IRP Displaced'!A176</f>
        <v>IRP21_FOT_Mona_Summer</v>
      </c>
      <c r="D79" s="63">
        <f>'[1]0-GRID IRP Displaced'!M176</f>
        <v>0</v>
      </c>
      <c r="E79" s="63">
        <f>'[1]0-GRID IRP Displaced'!N176</f>
        <v>0</v>
      </c>
      <c r="F79" s="63">
        <f>'[1]0-GRID IRP Displaced'!O176</f>
        <v>0</v>
      </c>
      <c r="G79" s="63">
        <f>'[1]0-GRID IRP Displaced'!P176</f>
        <v>0</v>
      </c>
      <c r="H79" s="58">
        <f t="shared" si="15"/>
        <v>0</v>
      </c>
      <c r="J79" t="str">
        <f t="shared" si="16"/>
        <v>Summer</v>
      </c>
    </row>
    <row r="80" spans="2:10" x14ac:dyDescent="0.25">
      <c r="B80" s="59">
        <f>'[1]0-GRID IRP Displaced'!B177</f>
        <v>2034</v>
      </c>
      <c r="C80" s="64" t="str">
        <f>'[1]0-GRID IRP Displaced'!A177</f>
        <v>IRP21_FOT_MDC_Summer</v>
      </c>
      <c r="D80" s="64">
        <f>'[1]0-GRID IRP Displaced'!M177</f>
        <v>0</v>
      </c>
      <c r="E80" s="64">
        <f>'[1]0-GRID IRP Displaced'!N177</f>
        <v>0</v>
      </c>
      <c r="F80" s="64">
        <f>'[1]0-GRID IRP Displaced'!O177</f>
        <v>0</v>
      </c>
      <c r="G80" s="64">
        <f>'[1]0-GRID IRP Displaced'!P177</f>
        <v>0</v>
      </c>
      <c r="H80" s="60">
        <f t="shared" si="15"/>
        <v>0</v>
      </c>
      <c r="J80" t="str">
        <f t="shared" si="16"/>
        <v>Summer</v>
      </c>
    </row>
    <row r="81" spans="2:10" x14ac:dyDescent="0.25">
      <c r="B81" s="59">
        <f>'[1]0-GRID IRP Displaced'!B178</f>
        <v>2034</v>
      </c>
      <c r="C81" s="64" t="str">
        <f>'[1]0-GRID IRP Displaced'!A178</f>
        <v>IRP21_FOT_NOB_Winter</v>
      </c>
      <c r="D81" s="64">
        <f>'[1]0-GRID IRP Displaced'!M178</f>
        <v>0</v>
      </c>
      <c r="E81" s="64">
        <f>'[1]0-GRID IRP Displaced'!N178</f>
        <v>0</v>
      </c>
      <c r="F81" s="64">
        <f>'[1]0-GRID IRP Displaced'!O178</f>
        <v>0</v>
      </c>
      <c r="G81" s="64">
        <f>'[1]0-GRID IRP Displaced'!P178</f>
        <v>0</v>
      </c>
      <c r="H81" s="60">
        <f t="shared" si="15"/>
        <v>0</v>
      </c>
      <c r="J81" t="str">
        <f t="shared" si="16"/>
        <v>Winter</v>
      </c>
    </row>
    <row r="82" spans="2:10" x14ac:dyDescent="0.25">
      <c r="B82" s="59">
        <f>'[1]0-GRID IRP Displaced'!B179</f>
        <v>2034</v>
      </c>
      <c r="C82" s="64" t="str">
        <f>'[1]0-GRID IRP Displaced'!A179</f>
        <v>IRP21_FOT_MDC_Winter</v>
      </c>
      <c r="D82" s="64">
        <f>'[1]0-GRID IRP Displaced'!M179</f>
        <v>0</v>
      </c>
      <c r="E82" s="64">
        <f>'[1]0-GRID IRP Displaced'!N179</f>
        <v>0</v>
      </c>
      <c r="F82" s="64">
        <f>'[1]0-GRID IRP Displaced'!O179</f>
        <v>0</v>
      </c>
      <c r="G82" s="64">
        <f>'[1]0-GRID IRP Displaced'!P179</f>
        <v>0</v>
      </c>
      <c r="H82" s="60">
        <f t="shared" si="15"/>
        <v>0</v>
      </c>
      <c r="J82" t="str">
        <f t="shared" si="16"/>
        <v>Winter</v>
      </c>
    </row>
    <row r="83" spans="2:10" x14ac:dyDescent="0.25">
      <c r="B83" s="59">
        <f>'[1]0-GRID IRP Displaced'!B180</f>
        <v>2034</v>
      </c>
      <c r="C83" s="64" t="str">
        <f>'[1]0-GRID IRP Displaced'!A180</f>
        <v>IRP21_FOT_COB_Winter</v>
      </c>
      <c r="D83" s="64">
        <f>'[1]0-GRID IRP Displaced'!M180</f>
        <v>0</v>
      </c>
      <c r="E83" s="64">
        <f>'[1]0-GRID IRP Displaced'!N180</f>
        <v>0</v>
      </c>
      <c r="F83" s="64">
        <f>'[1]0-GRID IRP Displaced'!O180</f>
        <v>0</v>
      </c>
      <c r="G83" s="64">
        <f>'[1]0-GRID IRP Displaced'!P180</f>
        <v>0</v>
      </c>
      <c r="H83" s="60">
        <f t="shared" si="15"/>
        <v>0</v>
      </c>
      <c r="J83" t="str">
        <f t="shared" si="16"/>
        <v>Winter</v>
      </c>
    </row>
    <row r="84" spans="2:10" x14ac:dyDescent="0.25">
      <c r="B84" s="61">
        <f>'[1]0-GRID IRP Displaced'!B181</f>
        <v>2034</v>
      </c>
      <c r="C84" s="65" t="str">
        <f>'[1]0-GRID IRP Displaced'!A181</f>
        <v>IRP21_FOT_Mona_Winter</v>
      </c>
      <c r="D84" s="65">
        <f>'[1]0-GRID IRP Displaced'!M181</f>
        <v>0</v>
      </c>
      <c r="E84" s="65">
        <f>'[1]0-GRID IRP Displaced'!N181</f>
        <v>0</v>
      </c>
      <c r="F84" s="65">
        <f>'[1]0-GRID IRP Displaced'!O181</f>
        <v>0</v>
      </c>
      <c r="G84" s="65">
        <f>'[1]0-GRID IRP Displaced'!P181</f>
        <v>0</v>
      </c>
      <c r="H84" s="62">
        <f t="shared" si="15"/>
        <v>0</v>
      </c>
      <c r="J84" t="str">
        <f t="shared" si="16"/>
        <v>Winter</v>
      </c>
    </row>
    <row r="85" spans="2:10" x14ac:dyDescent="0.25">
      <c r="B85" s="57">
        <f>'[1]0-GRID IRP Displaced'!B182</f>
        <v>2035</v>
      </c>
      <c r="C85" s="63" t="str">
        <f>'[1]0-GRID IRP Displaced'!A182</f>
        <v>IRP21_FOT_Mona_Summer</v>
      </c>
      <c r="D85" s="63">
        <f>'[1]0-GRID IRP Displaced'!M182</f>
        <v>0</v>
      </c>
      <c r="E85" s="63">
        <f>'[1]0-GRID IRP Displaced'!N182</f>
        <v>0</v>
      </c>
      <c r="F85" s="63">
        <f>'[1]0-GRID IRP Displaced'!O182</f>
        <v>0</v>
      </c>
      <c r="G85" s="63">
        <f>'[1]0-GRID IRP Displaced'!P182</f>
        <v>0</v>
      </c>
      <c r="H85" s="58">
        <f t="shared" si="15"/>
        <v>0</v>
      </c>
      <c r="J85" t="str">
        <f t="shared" si="16"/>
        <v>Summer</v>
      </c>
    </row>
    <row r="86" spans="2:10" x14ac:dyDescent="0.25">
      <c r="B86" s="59">
        <f>'[1]0-GRID IRP Displaced'!B183</f>
        <v>2035</v>
      </c>
      <c r="C86" s="64" t="str">
        <f>'[1]0-GRID IRP Displaced'!A183</f>
        <v>IRP21_FOT_MDC_Summer</v>
      </c>
      <c r="D86" s="64">
        <f>'[1]0-GRID IRP Displaced'!M183</f>
        <v>0</v>
      </c>
      <c r="E86" s="64">
        <f>'[1]0-GRID IRP Displaced'!N183</f>
        <v>0</v>
      </c>
      <c r="F86" s="64">
        <f>'[1]0-GRID IRP Displaced'!O183</f>
        <v>0</v>
      </c>
      <c r="G86" s="64">
        <f>'[1]0-GRID IRP Displaced'!P183</f>
        <v>0</v>
      </c>
      <c r="H86" s="60">
        <f t="shared" si="15"/>
        <v>0</v>
      </c>
      <c r="J86" t="str">
        <f t="shared" si="16"/>
        <v>Summer</v>
      </c>
    </row>
    <row r="87" spans="2:10" x14ac:dyDescent="0.25">
      <c r="B87" s="59">
        <f>'[1]0-GRID IRP Displaced'!B184</f>
        <v>2035</v>
      </c>
      <c r="C87" s="64" t="str">
        <f>'[1]0-GRID IRP Displaced'!A184</f>
        <v>IRP21_FOT_NOB_Winter</v>
      </c>
      <c r="D87" s="64">
        <f>'[1]0-GRID IRP Displaced'!M184</f>
        <v>0</v>
      </c>
      <c r="E87" s="64">
        <f>'[1]0-GRID IRP Displaced'!N184</f>
        <v>0</v>
      </c>
      <c r="F87" s="64">
        <f>'[1]0-GRID IRP Displaced'!O184</f>
        <v>0</v>
      </c>
      <c r="G87" s="64">
        <f>'[1]0-GRID IRP Displaced'!P184</f>
        <v>0</v>
      </c>
      <c r="H87" s="60">
        <f>D87-IF(J87="Summer",E87,IF(J87="Flat",G87,F87))</f>
        <v>0</v>
      </c>
      <c r="J87" t="str">
        <f>IF(ISNUMBER(FIND("_W",C87)),"Winter",IF(OR(ISNUMBER(FIND("_COBFL",C87)),ISNUMBER(FIND("_MDCFL",C87))),"Flat","Summer"))</f>
        <v>Winter</v>
      </c>
    </row>
    <row r="88" spans="2:10" x14ac:dyDescent="0.25">
      <c r="B88" s="59">
        <f>'[1]0-GRID IRP Displaced'!B185</f>
        <v>2035</v>
      </c>
      <c r="C88" s="64" t="str">
        <f>'[1]0-GRID IRP Displaced'!A185</f>
        <v>IRP21_FOT_COB_Winter</v>
      </c>
      <c r="D88" s="64">
        <f>'[1]0-GRID IRP Displaced'!M185</f>
        <v>0</v>
      </c>
      <c r="E88" s="64">
        <f>'[1]0-GRID IRP Displaced'!N185</f>
        <v>0</v>
      </c>
      <c r="F88" s="64">
        <f>'[1]0-GRID IRP Displaced'!O185</f>
        <v>0</v>
      </c>
      <c r="G88" s="64">
        <f>'[1]0-GRID IRP Displaced'!P185</f>
        <v>0</v>
      </c>
      <c r="H88" s="60">
        <f t="shared" ref="H88:H96" si="17">D88-IF(J88="Summer",E88,IF(J88="Flat",G88,F88))</f>
        <v>0</v>
      </c>
      <c r="J88" t="str">
        <f t="shared" ref="J88:J96" si="18">IF(ISNUMBER(FIND("_W",C88)),"Winter",IF(OR(ISNUMBER(FIND("_COBFL",C88)),ISNUMBER(FIND("_MDCFL",C88))),"Flat","Summer"))</f>
        <v>Winter</v>
      </c>
    </row>
    <row r="89" spans="2:10" x14ac:dyDescent="0.25">
      <c r="B89" s="59">
        <f>'[1]0-GRID IRP Displaced'!B186</f>
        <v>2035</v>
      </c>
      <c r="C89" s="64" t="str">
        <f>'[1]0-GRID IRP Displaced'!A186</f>
        <v>IRP21_FOT_MDC_Winter</v>
      </c>
      <c r="D89" s="64">
        <f>'[1]0-GRID IRP Displaced'!M186</f>
        <v>0</v>
      </c>
      <c r="E89" s="64">
        <f>'[1]0-GRID IRP Displaced'!N186</f>
        <v>0</v>
      </c>
      <c r="F89" s="64">
        <f>'[1]0-GRID IRP Displaced'!O186</f>
        <v>0</v>
      </c>
      <c r="G89" s="64">
        <f>'[1]0-GRID IRP Displaced'!P186</f>
        <v>0</v>
      </c>
      <c r="H89" s="60">
        <f t="shared" si="17"/>
        <v>0</v>
      </c>
      <c r="J89" t="str">
        <f t="shared" si="18"/>
        <v>Winter</v>
      </c>
    </row>
    <row r="90" spans="2:10" x14ac:dyDescent="0.25">
      <c r="B90" s="61">
        <f>'[1]0-GRID IRP Displaced'!B187</f>
        <v>2035</v>
      </c>
      <c r="C90" s="65" t="str">
        <f>'[1]0-GRID IRP Displaced'!A187</f>
        <v>IRP21_FOT_Mona_Winter</v>
      </c>
      <c r="D90" s="65">
        <f>'[1]0-GRID IRP Displaced'!M187</f>
        <v>0</v>
      </c>
      <c r="E90" s="65">
        <f>'[1]0-GRID IRP Displaced'!N187</f>
        <v>0</v>
      </c>
      <c r="F90" s="65">
        <f>'[1]0-GRID IRP Displaced'!O187</f>
        <v>0</v>
      </c>
      <c r="G90" s="65">
        <f>'[1]0-GRID IRP Displaced'!P187</f>
        <v>0</v>
      </c>
      <c r="H90" s="62">
        <f t="shared" si="17"/>
        <v>0</v>
      </c>
      <c r="J90" t="str">
        <f t="shared" si="18"/>
        <v>Winter</v>
      </c>
    </row>
    <row r="91" spans="2:10" x14ac:dyDescent="0.25">
      <c r="B91" s="57">
        <f>'[1]0-GRID IRP Displaced'!B188</f>
        <v>2036</v>
      </c>
      <c r="C91" s="63" t="str">
        <f>'[1]0-GRID IRP Displaced'!A188</f>
        <v>IRP21_FOT_Mona_Summer</v>
      </c>
      <c r="D91" s="63">
        <f>'[1]0-GRID IRP Displaced'!M188</f>
        <v>0</v>
      </c>
      <c r="E91" s="63">
        <f>'[1]0-GRID IRP Displaced'!N188</f>
        <v>0</v>
      </c>
      <c r="F91" s="63">
        <f>'[1]0-GRID IRP Displaced'!O188</f>
        <v>0</v>
      </c>
      <c r="G91" s="63">
        <f>'[1]0-GRID IRP Displaced'!P188</f>
        <v>0</v>
      </c>
      <c r="H91" s="58">
        <f t="shared" si="17"/>
        <v>0</v>
      </c>
      <c r="J91" t="str">
        <f t="shared" si="18"/>
        <v>Summer</v>
      </c>
    </row>
    <row r="92" spans="2:10" x14ac:dyDescent="0.25">
      <c r="B92" s="59">
        <f>'[1]0-GRID IRP Displaced'!B189</f>
        <v>2036</v>
      </c>
      <c r="C92" s="64" t="str">
        <f>'[1]0-GRID IRP Displaced'!A189</f>
        <v>IRP21_FOT_MDC_Summer</v>
      </c>
      <c r="D92" s="64">
        <f>'[1]0-GRID IRP Displaced'!M189</f>
        <v>0</v>
      </c>
      <c r="E92" s="64">
        <f>'[1]0-GRID IRP Displaced'!N189</f>
        <v>0</v>
      </c>
      <c r="F92" s="64">
        <f>'[1]0-GRID IRP Displaced'!O189</f>
        <v>0</v>
      </c>
      <c r="G92" s="64">
        <f>'[1]0-GRID IRP Displaced'!P189</f>
        <v>0</v>
      </c>
      <c r="H92" s="60">
        <f t="shared" si="17"/>
        <v>0</v>
      </c>
      <c r="J92" t="str">
        <f t="shared" si="18"/>
        <v>Summer</v>
      </c>
    </row>
    <row r="93" spans="2:10" x14ac:dyDescent="0.25">
      <c r="B93" s="59">
        <f>'[1]0-GRID IRP Displaced'!B190</f>
        <v>2036</v>
      </c>
      <c r="C93" s="64" t="str">
        <f>'[1]0-GRID IRP Displaced'!A190</f>
        <v>IRP21_FOT_NOB_Winter</v>
      </c>
      <c r="D93" s="64">
        <f>'[1]0-GRID IRP Displaced'!M190</f>
        <v>0</v>
      </c>
      <c r="E93" s="64">
        <f>'[1]0-GRID IRP Displaced'!N190</f>
        <v>0</v>
      </c>
      <c r="F93" s="64">
        <f>'[1]0-GRID IRP Displaced'!O190</f>
        <v>0</v>
      </c>
      <c r="G93" s="64">
        <f>'[1]0-GRID IRP Displaced'!P190</f>
        <v>0</v>
      </c>
      <c r="H93" s="60">
        <f t="shared" si="17"/>
        <v>0</v>
      </c>
      <c r="J93" t="str">
        <f t="shared" si="18"/>
        <v>Winter</v>
      </c>
    </row>
    <row r="94" spans="2:10" x14ac:dyDescent="0.25">
      <c r="B94" s="59">
        <f>'[1]0-GRID IRP Displaced'!B191</f>
        <v>2036</v>
      </c>
      <c r="C94" s="64" t="str">
        <f>'[1]0-GRID IRP Displaced'!A191</f>
        <v>IRP21_FOT_MDC_Winter</v>
      </c>
      <c r="D94" s="64">
        <f>'[1]0-GRID IRP Displaced'!M191</f>
        <v>0</v>
      </c>
      <c r="E94" s="64">
        <f>'[1]0-GRID IRP Displaced'!N191</f>
        <v>0</v>
      </c>
      <c r="F94" s="64">
        <f>'[1]0-GRID IRP Displaced'!O191</f>
        <v>0</v>
      </c>
      <c r="G94" s="64">
        <f>'[1]0-GRID IRP Displaced'!P191</f>
        <v>0</v>
      </c>
      <c r="H94" s="60">
        <f t="shared" si="17"/>
        <v>0</v>
      </c>
      <c r="J94" t="str">
        <f t="shared" si="18"/>
        <v>Winter</v>
      </c>
    </row>
    <row r="95" spans="2:10" x14ac:dyDescent="0.25">
      <c r="B95" s="59">
        <f>'[1]0-GRID IRP Displaced'!B192</f>
        <v>2036</v>
      </c>
      <c r="C95" s="64" t="str">
        <f>'[1]0-GRID IRP Displaced'!A192</f>
        <v>IRP21_FOT_COB_Winter</v>
      </c>
      <c r="D95" s="64">
        <f>'[1]0-GRID IRP Displaced'!M192</f>
        <v>0</v>
      </c>
      <c r="E95" s="64">
        <f>'[1]0-GRID IRP Displaced'!N192</f>
        <v>0</v>
      </c>
      <c r="F95" s="64">
        <f>'[1]0-GRID IRP Displaced'!O192</f>
        <v>0</v>
      </c>
      <c r="G95" s="64">
        <f>'[1]0-GRID IRP Displaced'!P192</f>
        <v>0</v>
      </c>
      <c r="H95" s="60">
        <f t="shared" si="17"/>
        <v>0</v>
      </c>
      <c r="J95" t="str">
        <f t="shared" si="18"/>
        <v>Winter</v>
      </c>
    </row>
    <row r="96" spans="2:10" ht="15.75" customHeight="1" x14ac:dyDescent="0.25">
      <c r="B96" s="61">
        <f>'[1]0-GRID IRP Displaced'!B193</f>
        <v>2036</v>
      </c>
      <c r="C96" s="65" t="str">
        <f>'[1]0-GRID IRP Displaced'!A193</f>
        <v>IRP21_FOT_Mona_Winter</v>
      </c>
      <c r="D96" s="65">
        <f>'[1]0-GRID IRP Displaced'!M193</f>
        <v>0</v>
      </c>
      <c r="E96" s="65">
        <f>'[1]0-GRID IRP Displaced'!N193</f>
        <v>0</v>
      </c>
      <c r="F96" s="65">
        <f>'[1]0-GRID IRP Displaced'!O193</f>
        <v>0</v>
      </c>
      <c r="G96" s="65">
        <f>'[1]0-GRID IRP Displaced'!P193</f>
        <v>0</v>
      </c>
      <c r="H96" s="62">
        <f t="shared" si="17"/>
        <v>0</v>
      </c>
      <c r="J96" t="str">
        <f t="shared" si="18"/>
        <v>Winter</v>
      </c>
    </row>
    <row r="97" spans="2:10" x14ac:dyDescent="0.25">
      <c r="B97" s="57">
        <f>'[1]0-GRID IRP Displaced'!B194</f>
        <v>2037</v>
      </c>
      <c r="C97" s="63" t="str">
        <f>'[1]0-GRID IRP Displaced'!A194</f>
        <v>IRP21_FOT_Mona_Summer</v>
      </c>
      <c r="D97" s="63">
        <f>'[1]0-GRID IRP Displaced'!M194</f>
        <v>0</v>
      </c>
      <c r="E97" s="63">
        <f>'[1]0-GRID IRP Displaced'!N194</f>
        <v>0</v>
      </c>
      <c r="F97" s="63">
        <f>'[1]0-GRID IRP Displaced'!O194</f>
        <v>0</v>
      </c>
      <c r="G97" s="63">
        <f>'[1]0-GRID IRP Displaced'!P194</f>
        <v>0</v>
      </c>
      <c r="H97" s="58">
        <f>D97-IF(J97="Summer",E97,IF(J97="Flat",G97,F97))</f>
        <v>0</v>
      </c>
      <c r="J97" t="str">
        <f>IF(ISNUMBER(FIND("_W",C97)),"Winter",IF(OR(ISNUMBER(FIND("_COBFL",C97)),ISNUMBER(FIND("_MDCFL",C97))),"Flat","Summer"))</f>
        <v>Summer</v>
      </c>
    </row>
    <row r="98" spans="2:10" x14ac:dyDescent="0.25">
      <c r="B98" s="59">
        <f>'[1]0-GRID IRP Displaced'!B195</f>
        <v>2037</v>
      </c>
      <c r="C98" s="64" t="str">
        <f>'[1]0-GRID IRP Displaced'!A195</f>
        <v>IRP21_FOT_MDC_Summer</v>
      </c>
      <c r="D98" s="64">
        <f>'[1]0-GRID IRP Displaced'!M195</f>
        <v>0</v>
      </c>
      <c r="E98" s="64">
        <f>'[1]0-GRID IRP Displaced'!N195</f>
        <v>0</v>
      </c>
      <c r="F98" s="64">
        <f>'[1]0-GRID IRP Displaced'!O195</f>
        <v>0</v>
      </c>
      <c r="G98" s="64">
        <f>'[1]0-GRID IRP Displaced'!P195</f>
        <v>0</v>
      </c>
      <c r="H98" s="60">
        <f t="shared" ref="H98:H106" si="19">D98-IF(J98="Summer",E98,IF(J98="Flat",G98,F98))</f>
        <v>0</v>
      </c>
      <c r="J98" t="str">
        <f t="shared" ref="J98:J106" si="20">IF(ISNUMBER(FIND("_W",C98)),"Winter",IF(OR(ISNUMBER(FIND("_COBFL",C98)),ISNUMBER(FIND("_MDCFL",C98))),"Flat","Summer"))</f>
        <v>Summer</v>
      </c>
    </row>
    <row r="99" spans="2:10" x14ac:dyDescent="0.25">
      <c r="B99" s="59">
        <f>'[1]0-GRID IRP Displaced'!B196</f>
        <v>2037</v>
      </c>
      <c r="C99" s="64" t="str">
        <f>'[1]0-GRID IRP Displaced'!A196</f>
        <v>IRP21_FOT_NOB_Winter</v>
      </c>
      <c r="D99" s="64">
        <f>'[1]0-GRID IRP Displaced'!M196</f>
        <v>0</v>
      </c>
      <c r="E99" s="64">
        <f>'[1]0-GRID IRP Displaced'!N196</f>
        <v>0</v>
      </c>
      <c r="F99" s="64">
        <f>'[1]0-GRID IRP Displaced'!O196</f>
        <v>0</v>
      </c>
      <c r="G99" s="64">
        <f>'[1]0-GRID IRP Displaced'!P196</f>
        <v>0</v>
      </c>
      <c r="H99" s="60">
        <f t="shared" si="19"/>
        <v>0</v>
      </c>
      <c r="J99" t="str">
        <f t="shared" si="20"/>
        <v>Winter</v>
      </c>
    </row>
    <row r="100" spans="2:10" x14ac:dyDescent="0.25">
      <c r="B100" s="59">
        <f>'[1]0-GRID IRP Displaced'!B197</f>
        <v>2037</v>
      </c>
      <c r="C100" s="64" t="str">
        <f>'[1]0-GRID IRP Displaced'!A197</f>
        <v>IRP21_FOT_COB_Winter</v>
      </c>
      <c r="D100" s="64">
        <f>'[1]0-GRID IRP Displaced'!M197</f>
        <v>0</v>
      </c>
      <c r="E100" s="64">
        <f>'[1]0-GRID IRP Displaced'!N197</f>
        <v>0</v>
      </c>
      <c r="F100" s="64">
        <f>'[1]0-GRID IRP Displaced'!O197</f>
        <v>0</v>
      </c>
      <c r="G100" s="64">
        <f>'[1]0-GRID IRP Displaced'!P197</f>
        <v>0</v>
      </c>
      <c r="H100" s="60">
        <f t="shared" si="19"/>
        <v>0</v>
      </c>
      <c r="J100" t="str">
        <f t="shared" si="20"/>
        <v>Winter</v>
      </c>
    </row>
    <row r="101" spans="2:10" x14ac:dyDescent="0.25">
      <c r="B101" s="59">
        <f>'[1]0-GRID IRP Displaced'!B198</f>
        <v>2037</v>
      </c>
      <c r="C101" s="64" t="str">
        <f>'[1]0-GRID IRP Displaced'!A198</f>
        <v>IRP21_FOT_MDC_Winter</v>
      </c>
      <c r="D101" s="64">
        <f>'[1]0-GRID IRP Displaced'!M198</f>
        <v>0</v>
      </c>
      <c r="E101" s="64">
        <f>'[1]0-GRID IRP Displaced'!N198</f>
        <v>0</v>
      </c>
      <c r="F101" s="64">
        <f>'[1]0-GRID IRP Displaced'!O198</f>
        <v>0</v>
      </c>
      <c r="G101" s="64">
        <f>'[1]0-GRID IRP Displaced'!P198</f>
        <v>0</v>
      </c>
      <c r="H101" s="60">
        <f t="shared" si="19"/>
        <v>0</v>
      </c>
      <c r="J101" t="str">
        <f t="shared" si="20"/>
        <v>Winter</v>
      </c>
    </row>
    <row r="102" spans="2:10" x14ac:dyDescent="0.25">
      <c r="B102" s="61">
        <f>'[1]0-GRID IRP Displaced'!B199</f>
        <v>2037</v>
      </c>
      <c r="C102" s="65" t="str">
        <f>'[1]0-GRID IRP Displaced'!A199</f>
        <v>IRP21_FOT_Mona_Winter</v>
      </c>
      <c r="D102" s="65">
        <f>'[1]0-GRID IRP Displaced'!M199</f>
        <v>0</v>
      </c>
      <c r="E102" s="65">
        <f>'[1]0-GRID IRP Displaced'!N199</f>
        <v>0</v>
      </c>
      <c r="F102" s="65">
        <f>'[1]0-GRID IRP Displaced'!O199</f>
        <v>0</v>
      </c>
      <c r="G102" s="65">
        <f>'[1]0-GRID IRP Displaced'!P199</f>
        <v>0</v>
      </c>
      <c r="H102" s="62">
        <f t="shared" si="19"/>
        <v>0</v>
      </c>
      <c r="J102" t="str">
        <f t="shared" si="20"/>
        <v>Winter</v>
      </c>
    </row>
    <row r="103" spans="2:10" x14ac:dyDescent="0.25">
      <c r="B103" s="57">
        <f>'[1]0-GRID IRP Displaced'!B200</f>
        <v>2038</v>
      </c>
      <c r="C103" s="63" t="str">
        <f>'[1]0-GRID IRP Displaced'!A200</f>
        <v>IRP21_FOT_Mona_Summer</v>
      </c>
      <c r="D103" s="63">
        <f>'[1]0-GRID IRP Displaced'!M200</f>
        <v>0</v>
      </c>
      <c r="E103" s="63">
        <f>'[1]0-GRID IRP Displaced'!N200</f>
        <v>0</v>
      </c>
      <c r="F103" s="63">
        <f>'[1]0-GRID IRP Displaced'!O200</f>
        <v>0</v>
      </c>
      <c r="G103" s="63">
        <f>'[1]0-GRID IRP Displaced'!P200</f>
        <v>0</v>
      </c>
      <c r="H103" s="58">
        <f t="shared" si="19"/>
        <v>0</v>
      </c>
      <c r="J103" t="str">
        <f t="shared" si="20"/>
        <v>Summer</v>
      </c>
    </row>
    <row r="104" spans="2:10" x14ac:dyDescent="0.25">
      <c r="B104" s="59">
        <f>'[1]0-GRID IRP Displaced'!B201</f>
        <v>2038</v>
      </c>
      <c r="C104" s="64" t="str">
        <f>'[1]0-GRID IRP Displaced'!A201</f>
        <v>IRP21_FOT_MDC_Summer</v>
      </c>
      <c r="D104" s="64">
        <f>'[1]0-GRID IRP Displaced'!M201</f>
        <v>0</v>
      </c>
      <c r="E104" s="64">
        <f>'[1]0-GRID IRP Displaced'!N201</f>
        <v>0</v>
      </c>
      <c r="F104" s="64">
        <f>'[1]0-GRID IRP Displaced'!O201</f>
        <v>0</v>
      </c>
      <c r="G104" s="64">
        <f>'[1]0-GRID IRP Displaced'!P201</f>
        <v>0</v>
      </c>
      <c r="H104" s="60">
        <f t="shared" si="19"/>
        <v>0</v>
      </c>
      <c r="J104" t="str">
        <f t="shared" si="20"/>
        <v>Summer</v>
      </c>
    </row>
    <row r="105" spans="2:10" x14ac:dyDescent="0.25">
      <c r="B105" s="59">
        <f>'[1]0-GRID IRP Displaced'!B202</f>
        <v>2038</v>
      </c>
      <c r="C105" s="64" t="str">
        <f>'[1]0-GRID IRP Displaced'!A202</f>
        <v>IRP21_FOT_NOB_Winter</v>
      </c>
      <c r="D105" s="64">
        <f>'[1]0-GRID IRP Displaced'!M202</f>
        <v>0</v>
      </c>
      <c r="E105" s="64">
        <f>'[1]0-GRID IRP Displaced'!N202</f>
        <v>0</v>
      </c>
      <c r="F105" s="64">
        <f>'[1]0-GRID IRP Displaced'!O202</f>
        <v>0</v>
      </c>
      <c r="G105" s="64">
        <f>'[1]0-GRID IRP Displaced'!P202</f>
        <v>0</v>
      </c>
      <c r="H105" s="60">
        <f t="shared" si="19"/>
        <v>0</v>
      </c>
      <c r="J105" t="str">
        <f t="shared" si="20"/>
        <v>Winter</v>
      </c>
    </row>
    <row r="106" spans="2:10" x14ac:dyDescent="0.25">
      <c r="B106" s="59">
        <f>'[1]0-GRID IRP Displaced'!B203</f>
        <v>2038</v>
      </c>
      <c r="C106" s="64" t="str">
        <f>'[1]0-GRID IRP Displaced'!A203</f>
        <v>IRP21_FOT_MDC_Winter</v>
      </c>
      <c r="D106" s="64">
        <f>'[1]0-GRID IRP Displaced'!M203</f>
        <v>0</v>
      </c>
      <c r="E106" s="64">
        <f>'[1]0-GRID IRP Displaced'!N203</f>
        <v>0</v>
      </c>
      <c r="F106" s="64">
        <f>'[1]0-GRID IRP Displaced'!O203</f>
        <v>0</v>
      </c>
      <c r="G106" s="64">
        <f>'[1]0-GRID IRP Displaced'!P203</f>
        <v>0</v>
      </c>
      <c r="H106" s="60">
        <f t="shared" si="19"/>
        <v>0</v>
      </c>
      <c r="J106" t="str">
        <f t="shared" si="20"/>
        <v>Winter</v>
      </c>
    </row>
    <row r="107" spans="2:10" x14ac:dyDescent="0.25">
      <c r="B107" s="59">
        <f>'[1]0-GRID IRP Displaced'!B204</f>
        <v>2038</v>
      </c>
      <c r="C107" s="64" t="str">
        <f>'[1]0-GRID IRP Displaced'!A204</f>
        <v>IRP21_FOT_Mona_Winter</v>
      </c>
      <c r="D107" s="64">
        <f>'[1]0-GRID IRP Displaced'!M204</f>
        <v>0</v>
      </c>
      <c r="E107" s="64">
        <f>'[1]0-GRID IRP Displaced'!N204</f>
        <v>0</v>
      </c>
      <c r="F107" s="64">
        <f>'[1]0-GRID IRP Displaced'!O204</f>
        <v>0</v>
      </c>
      <c r="G107" s="64">
        <f>'[1]0-GRID IRP Displaced'!P204</f>
        <v>0</v>
      </c>
      <c r="H107" s="60">
        <f>D107-IF(J107="Summer",E107,IF(J107="Flat",G107,F107))</f>
        <v>0</v>
      </c>
      <c r="J107" t="str">
        <f>IF(ISNUMBER(FIND("_W",C107)),"Winter",IF(OR(ISNUMBER(FIND("_COBFL",C107)),ISNUMBER(FIND("_MDCFL",C107))),"Flat","Summer"))</f>
        <v>Winter</v>
      </c>
    </row>
    <row r="108" spans="2:10" x14ac:dyDescent="0.25">
      <c r="B108" s="61">
        <f>'[1]0-GRID IRP Displaced'!B205</f>
        <v>2038</v>
      </c>
      <c r="C108" s="65" t="str">
        <f>'[1]0-GRID IRP Displaced'!A205</f>
        <v>IRP21_FOT_COB_Winter</v>
      </c>
      <c r="D108" s="65">
        <f>'[1]0-GRID IRP Displaced'!M205</f>
        <v>0</v>
      </c>
      <c r="E108" s="65">
        <f>'[1]0-GRID IRP Displaced'!N205</f>
        <v>0</v>
      </c>
      <c r="F108" s="65">
        <f>'[1]0-GRID IRP Displaced'!O205</f>
        <v>0</v>
      </c>
      <c r="G108" s="65">
        <f>'[1]0-GRID IRP Displaced'!P205</f>
        <v>0</v>
      </c>
      <c r="H108" s="62">
        <f t="shared" ref="H108:H116" si="21">D108-IF(J108="Summer",E108,IF(J108="Flat",G108,F108))</f>
        <v>0</v>
      </c>
      <c r="J108" t="str">
        <f t="shared" ref="J108:J116" si="22">IF(ISNUMBER(FIND("_W",C108)),"Winter",IF(OR(ISNUMBER(FIND("_COBFL",C108)),ISNUMBER(FIND("_MDCFL",C108))),"Flat","Summer"))</f>
        <v>Winter</v>
      </c>
    </row>
    <row r="109" spans="2:10" x14ac:dyDescent="0.25">
      <c r="B109" s="57">
        <f>'[1]0-GRID IRP Displaced'!B206</f>
        <v>2039</v>
      </c>
      <c r="C109" s="63" t="str">
        <f>'[1]0-GRID IRP Displaced'!A206</f>
        <v>IRP21_FOT_Mona_Summer</v>
      </c>
      <c r="D109" s="63">
        <f>'[1]0-GRID IRP Displaced'!M206</f>
        <v>0</v>
      </c>
      <c r="E109" s="63">
        <f>'[1]0-GRID IRP Displaced'!N206</f>
        <v>0</v>
      </c>
      <c r="F109" s="63">
        <f>'[1]0-GRID IRP Displaced'!O206</f>
        <v>0</v>
      </c>
      <c r="G109" s="63">
        <f>'[1]0-GRID IRP Displaced'!P206</f>
        <v>0</v>
      </c>
      <c r="H109" s="58">
        <f t="shared" si="21"/>
        <v>0</v>
      </c>
      <c r="J109" t="str">
        <f t="shared" si="22"/>
        <v>Summer</v>
      </c>
    </row>
    <row r="110" spans="2:10" x14ac:dyDescent="0.25">
      <c r="B110" s="59">
        <f>'[1]0-GRID IRP Displaced'!B207</f>
        <v>2039</v>
      </c>
      <c r="C110" s="64" t="str">
        <f>'[1]0-GRID IRP Displaced'!A207</f>
        <v>IRP21_FOT_MDC_Summer</v>
      </c>
      <c r="D110" s="64">
        <f>'[1]0-GRID IRP Displaced'!M207</f>
        <v>0</v>
      </c>
      <c r="E110" s="64">
        <f>'[1]0-GRID IRP Displaced'!N207</f>
        <v>0</v>
      </c>
      <c r="F110" s="64">
        <f>'[1]0-GRID IRP Displaced'!O207</f>
        <v>0</v>
      </c>
      <c r="G110" s="64">
        <f>'[1]0-GRID IRP Displaced'!P207</f>
        <v>0</v>
      </c>
      <c r="H110" s="60">
        <f t="shared" si="21"/>
        <v>0</v>
      </c>
      <c r="J110" t="str">
        <f t="shared" si="22"/>
        <v>Summer</v>
      </c>
    </row>
    <row r="111" spans="2:10" x14ac:dyDescent="0.25">
      <c r="B111" s="59">
        <f>'[1]0-GRID IRP Displaced'!B208</f>
        <v>2039</v>
      </c>
      <c r="C111" s="64" t="str">
        <f>'[1]0-GRID IRP Displaced'!A208</f>
        <v>IRP21_FOT_NOB_Winter</v>
      </c>
      <c r="D111" s="64">
        <f>'[1]0-GRID IRP Displaced'!M208</f>
        <v>0</v>
      </c>
      <c r="E111" s="64">
        <f>'[1]0-GRID IRP Displaced'!N208</f>
        <v>0</v>
      </c>
      <c r="F111" s="64">
        <f>'[1]0-GRID IRP Displaced'!O208</f>
        <v>0</v>
      </c>
      <c r="G111" s="64">
        <f>'[1]0-GRID IRP Displaced'!P208</f>
        <v>0</v>
      </c>
      <c r="H111" s="60">
        <f t="shared" si="21"/>
        <v>0</v>
      </c>
      <c r="J111" t="str">
        <f t="shared" si="22"/>
        <v>Winter</v>
      </c>
    </row>
    <row r="112" spans="2:10" x14ac:dyDescent="0.25">
      <c r="B112" s="59">
        <f>'[1]0-GRID IRP Displaced'!B209</f>
        <v>2039</v>
      </c>
      <c r="C112" s="64" t="str">
        <f>'[1]0-GRID IRP Displaced'!A209</f>
        <v>IRP21_FOT_MDC_Winter</v>
      </c>
      <c r="D112" s="64">
        <f>'[1]0-GRID IRP Displaced'!M209</f>
        <v>0</v>
      </c>
      <c r="E112" s="64">
        <f>'[1]0-GRID IRP Displaced'!N209</f>
        <v>0</v>
      </c>
      <c r="F112" s="64">
        <f>'[1]0-GRID IRP Displaced'!O209</f>
        <v>0</v>
      </c>
      <c r="G112" s="64">
        <f>'[1]0-GRID IRP Displaced'!P209</f>
        <v>0</v>
      </c>
      <c r="H112" s="60">
        <f t="shared" si="21"/>
        <v>0</v>
      </c>
      <c r="J112" t="str">
        <f t="shared" si="22"/>
        <v>Winter</v>
      </c>
    </row>
    <row r="113" spans="2:10" x14ac:dyDescent="0.25">
      <c r="B113" s="59">
        <f>'[1]0-GRID IRP Displaced'!B210</f>
        <v>2039</v>
      </c>
      <c r="C113" s="64" t="str">
        <f>'[1]0-GRID IRP Displaced'!A210</f>
        <v>IRP21_FOT_Mona_Winter</v>
      </c>
      <c r="D113" s="64">
        <f>'[1]0-GRID IRP Displaced'!M210</f>
        <v>0</v>
      </c>
      <c r="E113" s="64">
        <f>'[1]0-GRID IRP Displaced'!N210</f>
        <v>0</v>
      </c>
      <c r="F113" s="64">
        <f>'[1]0-GRID IRP Displaced'!O210</f>
        <v>0</v>
      </c>
      <c r="G113" s="64">
        <f>'[1]0-GRID IRP Displaced'!P210</f>
        <v>0</v>
      </c>
      <c r="H113" s="60">
        <f t="shared" si="21"/>
        <v>0</v>
      </c>
      <c r="J113" t="str">
        <f t="shared" si="22"/>
        <v>Winter</v>
      </c>
    </row>
    <row r="114" spans="2:10" x14ac:dyDescent="0.25">
      <c r="B114" s="61">
        <f>'[1]0-GRID IRP Displaced'!B211</f>
        <v>2039</v>
      </c>
      <c r="C114" s="65" t="str">
        <f>'[1]0-GRID IRP Displaced'!A211</f>
        <v>IRP21_FOT_COB_Winter</v>
      </c>
      <c r="D114" s="65">
        <f>'[1]0-GRID IRP Displaced'!M211</f>
        <v>0</v>
      </c>
      <c r="E114" s="65">
        <f>'[1]0-GRID IRP Displaced'!N211</f>
        <v>0</v>
      </c>
      <c r="F114" s="65">
        <f>'[1]0-GRID IRP Displaced'!O211</f>
        <v>0</v>
      </c>
      <c r="G114" s="65">
        <f>'[1]0-GRID IRP Displaced'!P211</f>
        <v>0</v>
      </c>
      <c r="H114" s="62">
        <f t="shared" si="21"/>
        <v>0</v>
      </c>
      <c r="J114" t="str">
        <f t="shared" si="22"/>
        <v>Winter</v>
      </c>
    </row>
    <row r="115" spans="2:10" x14ac:dyDescent="0.25">
      <c r="B115" s="57">
        <f>'[1]0-GRID IRP Displaced'!B212</f>
        <v>2040</v>
      </c>
      <c r="C115" s="63" t="str">
        <f>'[1]0-GRID IRP Displaced'!A212</f>
        <v>IRP21_FOT_Mona_Summer</v>
      </c>
      <c r="D115" s="63">
        <f>'[1]0-GRID IRP Displaced'!M212</f>
        <v>0</v>
      </c>
      <c r="E115" s="63">
        <f>'[1]0-GRID IRP Displaced'!N212</f>
        <v>0</v>
      </c>
      <c r="F115" s="63">
        <f>'[1]0-GRID IRP Displaced'!O212</f>
        <v>0</v>
      </c>
      <c r="G115" s="63">
        <f>'[1]0-GRID IRP Displaced'!P212</f>
        <v>0</v>
      </c>
      <c r="H115" s="58">
        <f t="shared" si="21"/>
        <v>0</v>
      </c>
      <c r="J115" t="str">
        <f t="shared" si="22"/>
        <v>Summer</v>
      </c>
    </row>
    <row r="116" spans="2:10" x14ac:dyDescent="0.25">
      <c r="B116" s="59">
        <f>'[1]0-GRID IRP Displaced'!B213</f>
        <v>2040</v>
      </c>
      <c r="C116" s="64" t="str">
        <f>'[1]0-GRID IRP Displaced'!A213</f>
        <v>IRP21_FOT_MDC_Summer</v>
      </c>
      <c r="D116" s="64">
        <f>'[1]0-GRID IRP Displaced'!M213</f>
        <v>0</v>
      </c>
      <c r="E116" s="64">
        <f>'[1]0-GRID IRP Displaced'!N213</f>
        <v>0</v>
      </c>
      <c r="F116" s="64">
        <f>'[1]0-GRID IRP Displaced'!O213</f>
        <v>0</v>
      </c>
      <c r="G116" s="64">
        <f>'[1]0-GRID IRP Displaced'!P213</f>
        <v>0</v>
      </c>
      <c r="H116" s="60">
        <f t="shared" si="21"/>
        <v>0</v>
      </c>
      <c r="J116" t="str">
        <f t="shared" si="22"/>
        <v>Summer</v>
      </c>
    </row>
    <row r="117" spans="2:10" x14ac:dyDescent="0.25">
      <c r="B117" s="59">
        <f>'[1]0-GRID IRP Displaced'!B214</f>
        <v>2040</v>
      </c>
      <c r="C117" s="64" t="str">
        <f>'[1]0-GRID IRP Displaced'!A214</f>
        <v>IRP21_FOT_NOB_Winter</v>
      </c>
      <c r="D117" s="64">
        <f>'[1]0-GRID IRP Displaced'!M214</f>
        <v>41.841607521087717</v>
      </c>
      <c r="E117" s="64">
        <f>'[1]0-GRID IRP Displaced'!N214</f>
        <v>0</v>
      </c>
      <c r="F117" s="64">
        <f>'[1]0-GRID IRP Displaced'!O214</f>
        <v>0</v>
      </c>
      <c r="G117" s="64">
        <f>'[1]0-GRID IRP Displaced'!P214</f>
        <v>0</v>
      </c>
      <c r="H117" s="60">
        <f>D117-IF(J117="Summer",E117,IF(J117="Flat",G117,F117))</f>
        <v>41.841607521087717</v>
      </c>
      <c r="J117" t="str">
        <f>IF(ISNUMBER(FIND("_W",C117)),"Winter",IF(OR(ISNUMBER(FIND("_COBFL",C117)),ISNUMBER(FIND("_MDCFL",C117))),"Flat","Summer"))</f>
        <v>Winter</v>
      </c>
    </row>
    <row r="118" spans="2:10" x14ac:dyDescent="0.25">
      <c r="B118" s="59">
        <f>'[1]0-GRID IRP Displaced'!B215</f>
        <v>2040</v>
      </c>
      <c r="C118" s="64" t="str">
        <f>'[1]0-GRID IRP Displaced'!A215</f>
        <v>IRP21_FOT_MDC_Winter</v>
      </c>
      <c r="D118" s="64">
        <f>'[1]0-GRID IRP Displaced'!M215</f>
        <v>146.44562632380701</v>
      </c>
      <c r="E118" s="64">
        <f>'[1]0-GRID IRP Displaced'!N215</f>
        <v>0</v>
      </c>
      <c r="F118" s="64">
        <f>'[1]0-GRID IRP Displaced'!O215</f>
        <v>0</v>
      </c>
      <c r="G118" s="64">
        <f>'[1]0-GRID IRP Displaced'!P215</f>
        <v>0</v>
      </c>
      <c r="H118" s="60">
        <f t="shared" ref="H118:H120" si="23">D118-IF(J118="Summer",E118,IF(J118="Flat",G118,F118))</f>
        <v>146.44562632380701</v>
      </c>
      <c r="J118" t="str">
        <f t="shared" ref="J118:J120" si="24">IF(ISNUMBER(FIND("_W",C118)),"Winter",IF(OR(ISNUMBER(FIND("_COBFL",C118)),ISNUMBER(FIND("_MDCFL",C118))),"Flat","Summer"))</f>
        <v>Winter</v>
      </c>
    </row>
    <row r="119" spans="2:10" x14ac:dyDescent="0.25">
      <c r="B119" s="59">
        <f>'[1]0-GRID IRP Displaced'!B216</f>
        <v>2040</v>
      </c>
      <c r="C119" s="64" t="str">
        <f>'[1]0-GRID IRP Displaced'!A216</f>
        <v>IRP21_FOT_Mona_Winter</v>
      </c>
      <c r="D119" s="64">
        <f>'[1]0-GRID IRP Displaced'!M216</f>
        <v>125.52482256326313</v>
      </c>
      <c r="E119" s="64">
        <f>'[1]0-GRID IRP Displaced'!N216</f>
        <v>0</v>
      </c>
      <c r="F119" s="64">
        <f>'[1]0-GRID IRP Displaced'!O216</f>
        <v>0</v>
      </c>
      <c r="G119" s="64">
        <f>'[1]0-GRID IRP Displaced'!P216</f>
        <v>0</v>
      </c>
      <c r="H119" s="60">
        <f t="shared" si="23"/>
        <v>125.52482256326313</v>
      </c>
      <c r="J119" t="str">
        <f t="shared" si="24"/>
        <v>Winter</v>
      </c>
    </row>
    <row r="120" spans="2:10" x14ac:dyDescent="0.25">
      <c r="B120" s="61">
        <f>'[1]0-GRID IRP Displaced'!B217</f>
        <v>2040</v>
      </c>
      <c r="C120" s="65" t="str">
        <f>'[1]0-GRID IRP Displaced'!A217</f>
        <v>IRP21_FOT_COB_Winter</v>
      </c>
      <c r="D120" s="65">
        <f>'[1]0-GRID IRP Displaced'!M217</f>
        <v>104.60401880271928</v>
      </c>
      <c r="E120" s="65">
        <f>'[1]0-GRID IRP Displaced'!N217</f>
        <v>0</v>
      </c>
      <c r="F120" s="65">
        <f>'[1]0-GRID IRP Displaced'!O217</f>
        <v>0</v>
      </c>
      <c r="G120" s="65">
        <f>'[1]0-GRID IRP Displaced'!P217</f>
        <v>0</v>
      </c>
      <c r="H120" s="62">
        <f t="shared" si="23"/>
        <v>104.60401880271928</v>
      </c>
      <c r="J120" t="str">
        <f t="shared" si="24"/>
        <v>Winter</v>
      </c>
    </row>
    <row r="121" spans="2:10" x14ac:dyDescent="0.25">
      <c r="B121" s="59"/>
      <c r="C121" s="64"/>
      <c r="D121" s="64"/>
      <c r="E121" s="64"/>
      <c r="F121" s="64"/>
      <c r="G121" s="64"/>
      <c r="H121" s="60"/>
    </row>
    <row r="122" spans="2:10" x14ac:dyDescent="0.25">
      <c r="B122" s="59"/>
      <c r="C122" s="64"/>
      <c r="D122" s="64"/>
      <c r="E122" s="64"/>
      <c r="F122" s="64"/>
      <c r="G122" s="64"/>
      <c r="H122" s="60"/>
    </row>
    <row r="123" spans="2:10" x14ac:dyDescent="0.25">
      <c r="B123" s="59"/>
      <c r="C123" s="64"/>
      <c r="D123" s="64"/>
      <c r="E123" s="64"/>
      <c r="F123" s="64"/>
      <c r="G123" s="64"/>
      <c r="H123" s="60"/>
    </row>
    <row r="124" spans="2:10" x14ac:dyDescent="0.25">
      <c r="B124" s="59"/>
      <c r="C124" s="64"/>
      <c r="D124" s="64"/>
      <c r="E124" s="64"/>
      <c r="F124" s="64"/>
      <c r="G124" s="64"/>
      <c r="H124" s="60"/>
    </row>
    <row r="125" spans="2:10" x14ac:dyDescent="0.25">
      <c r="B125" s="59"/>
      <c r="C125" s="64"/>
      <c r="D125" s="64"/>
      <c r="E125" s="64"/>
      <c r="F125" s="64"/>
      <c r="G125" s="64"/>
      <c r="H125" s="60"/>
    </row>
    <row r="126" spans="2:10" x14ac:dyDescent="0.25">
      <c r="B126" s="59"/>
      <c r="C126" s="64"/>
      <c r="D126" s="64"/>
      <c r="E126" s="64"/>
      <c r="F126" s="64"/>
      <c r="G126" s="64"/>
      <c r="H126" s="60"/>
    </row>
    <row r="127" spans="2:10" x14ac:dyDescent="0.25">
      <c r="B127" s="59"/>
      <c r="C127" s="64"/>
      <c r="D127" s="64"/>
      <c r="E127" s="64"/>
      <c r="F127" s="64"/>
      <c r="G127" s="64"/>
      <c r="H127" s="60"/>
    </row>
    <row r="128" spans="2:10" x14ac:dyDescent="0.25">
      <c r="B128" s="59"/>
      <c r="C128" s="64"/>
      <c r="D128" s="64"/>
      <c r="E128" s="64"/>
      <c r="F128" s="64"/>
      <c r="G128" s="64"/>
      <c r="H128" s="60"/>
    </row>
    <row r="129" spans="2:8" x14ac:dyDescent="0.25">
      <c r="B129" s="59"/>
      <c r="C129" s="64"/>
      <c r="D129" s="64"/>
      <c r="E129" s="64"/>
      <c r="F129" s="64"/>
      <c r="G129" s="64"/>
      <c r="H129" s="60"/>
    </row>
    <row r="130" spans="2:8" x14ac:dyDescent="0.25">
      <c r="B130" s="59"/>
      <c r="C130" s="64"/>
      <c r="D130" s="64"/>
      <c r="E130" s="64"/>
      <c r="F130" s="64"/>
      <c r="G130" s="64"/>
      <c r="H130" s="60"/>
    </row>
    <row r="131" spans="2:8" x14ac:dyDescent="0.25">
      <c r="B131" s="59"/>
      <c r="C131" s="64"/>
      <c r="D131" s="64"/>
      <c r="E131" s="64"/>
      <c r="F131" s="64"/>
      <c r="G131" s="64"/>
      <c r="H131" s="60"/>
    </row>
    <row r="132" spans="2:8" x14ac:dyDescent="0.25">
      <c r="B132" s="59"/>
      <c r="C132" s="64"/>
      <c r="D132" s="64"/>
      <c r="E132" s="64"/>
      <c r="F132" s="64"/>
      <c r="G132" s="64"/>
      <c r="H132" s="60"/>
    </row>
    <row r="133" spans="2:8" x14ac:dyDescent="0.25">
      <c r="B133" s="59"/>
      <c r="C133" s="64"/>
      <c r="D133" s="64"/>
      <c r="E133" s="64"/>
      <c r="F133" s="64"/>
      <c r="G133" s="64"/>
      <c r="H133" s="60"/>
    </row>
    <row r="134" spans="2:8" x14ac:dyDescent="0.25">
      <c r="B134" s="59"/>
      <c r="C134" s="64"/>
      <c r="D134" s="64"/>
      <c r="E134" s="64"/>
      <c r="F134" s="64"/>
      <c r="G134" s="64"/>
      <c r="H134" s="60"/>
    </row>
    <row r="135" spans="2:8" x14ac:dyDescent="0.25">
      <c r="B135" s="59"/>
      <c r="C135" s="64"/>
      <c r="D135" s="64"/>
      <c r="E135" s="64"/>
      <c r="F135" s="64"/>
      <c r="G135" s="64"/>
      <c r="H135" s="60"/>
    </row>
    <row r="136" spans="2:8" x14ac:dyDescent="0.25">
      <c r="B136" s="59"/>
      <c r="C136" s="64"/>
      <c r="D136" s="64"/>
      <c r="E136" s="64"/>
      <c r="F136" s="64"/>
      <c r="G136" s="64"/>
      <c r="H136" s="60"/>
    </row>
    <row r="137" spans="2:8" x14ac:dyDescent="0.25">
      <c r="B137" s="59"/>
      <c r="C137" s="64"/>
      <c r="D137" s="64"/>
      <c r="E137" s="64"/>
      <c r="F137" s="64"/>
      <c r="G137" s="64"/>
      <c r="H137" s="60"/>
    </row>
    <row r="138" spans="2:8" x14ac:dyDescent="0.25">
      <c r="B138" s="59"/>
      <c r="C138" s="64"/>
      <c r="D138" s="64"/>
      <c r="E138" s="64"/>
      <c r="F138" s="64"/>
      <c r="G138" s="64"/>
      <c r="H138" s="60"/>
    </row>
    <row r="139" spans="2:8" x14ac:dyDescent="0.25">
      <c r="B139" s="59"/>
      <c r="C139" s="64"/>
      <c r="D139" s="64"/>
      <c r="E139" s="64"/>
      <c r="F139" s="64"/>
      <c r="G139" s="64"/>
      <c r="H139" s="60"/>
    </row>
    <row r="140" spans="2:8" x14ac:dyDescent="0.25">
      <c r="B140" s="59"/>
      <c r="C140" s="64"/>
      <c r="D140" s="64"/>
      <c r="E140" s="64"/>
      <c r="F140" s="64"/>
      <c r="G140" s="64"/>
      <c r="H140" s="60"/>
    </row>
    <row r="141" spans="2:8" x14ac:dyDescent="0.25">
      <c r="B141" s="59"/>
      <c r="C141" s="64"/>
      <c r="D141" s="64"/>
      <c r="E141" s="64"/>
      <c r="F141" s="64"/>
      <c r="G141" s="64"/>
      <c r="H141" s="60"/>
    </row>
    <row r="142" spans="2:8" x14ac:dyDescent="0.25">
      <c r="B142" s="59"/>
      <c r="C142" s="64"/>
      <c r="D142" s="64"/>
      <c r="E142" s="64"/>
      <c r="F142" s="64"/>
      <c r="G142" s="64"/>
      <c r="H142" s="60"/>
    </row>
    <row r="143" spans="2:8" x14ac:dyDescent="0.25">
      <c r="B143" s="59"/>
      <c r="C143" s="64"/>
      <c r="D143" s="64"/>
      <c r="E143" s="64"/>
      <c r="F143" s="64"/>
      <c r="G143" s="64"/>
      <c r="H143" s="60"/>
    </row>
    <row r="144" spans="2:8" x14ac:dyDescent="0.25">
      <c r="B144" s="59"/>
      <c r="C144" s="64"/>
      <c r="D144" s="64"/>
      <c r="E144" s="64"/>
      <c r="F144" s="64"/>
      <c r="G144" s="64"/>
      <c r="H144" s="60"/>
    </row>
    <row r="145" spans="2:8" x14ac:dyDescent="0.25">
      <c r="B145" s="59"/>
      <c r="C145" s="64"/>
      <c r="D145" s="64"/>
      <c r="E145" s="64"/>
      <c r="F145" s="64"/>
      <c r="G145" s="64"/>
      <c r="H145" s="60"/>
    </row>
    <row r="146" spans="2:8" x14ac:dyDescent="0.25">
      <c r="B146" s="59"/>
      <c r="C146" s="64"/>
      <c r="D146" s="64"/>
      <c r="E146" s="64"/>
      <c r="F146" s="64"/>
      <c r="G146" s="64"/>
      <c r="H146" s="60"/>
    </row>
    <row r="147" spans="2:8" x14ac:dyDescent="0.25">
      <c r="B147" s="59"/>
      <c r="C147" s="64"/>
      <c r="D147" s="64"/>
      <c r="E147" s="64"/>
      <c r="F147" s="64"/>
      <c r="G147" s="64"/>
      <c r="H147" s="60"/>
    </row>
    <row r="148" spans="2:8" x14ac:dyDescent="0.25">
      <c r="B148" s="59"/>
      <c r="C148" s="64"/>
      <c r="D148" s="64"/>
      <c r="E148" s="64"/>
      <c r="F148" s="64"/>
      <c r="G148" s="64"/>
      <c r="H148" s="60"/>
    </row>
    <row r="149" spans="2:8" x14ac:dyDescent="0.25">
      <c r="B149" s="59"/>
      <c r="C149" s="64"/>
      <c r="D149" s="64"/>
      <c r="E149" s="64"/>
      <c r="F149" s="64"/>
      <c r="G149" s="64"/>
      <c r="H149" s="60"/>
    </row>
    <row r="150" spans="2:8" x14ac:dyDescent="0.25">
      <c r="B150" s="59"/>
      <c r="C150" s="64"/>
      <c r="D150" s="64"/>
      <c r="E150" s="64"/>
      <c r="F150" s="64"/>
      <c r="G150" s="64"/>
      <c r="H150" s="60"/>
    </row>
    <row r="151" spans="2:8" x14ac:dyDescent="0.25">
      <c r="B151" s="59"/>
      <c r="C151" s="64"/>
      <c r="D151" s="64"/>
      <c r="E151" s="64"/>
      <c r="F151" s="64"/>
      <c r="G151" s="64"/>
      <c r="H151" s="60"/>
    </row>
    <row r="152" spans="2:8" x14ac:dyDescent="0.25">
      <c r="B152" s="59"/>
      <c r="C152" s="64"/>
      <c r="D152" s="64"/>
      <c r="E152" s="64"/>
      <c r="F152" s="64"/>
      <c r="G152" s="64"/>
      <c r="H152" s="60"/>
    </row>
    <row r="153" spans="2:8" x14ac:dyDescent="0.25">
      <c r="B153" s="59"/>
      <c r="C153" s="64"/>
      <c r="D153" s="64"/>
      <c r="E153" s="64"/>
      <c r="F153" s="64"/>
      <c r="G153" s="64"/>
      <c r="H153" s="60"/>
    </row>
    <row r="154" spans="2:8" x14ac:dyDescent="0.25">
      <c r="B154" s="59"/>
      <c r="C154" s="64"/>
      <c r="D154" s="64"/>
      <c r="E154" s="64"/>
      <c r="F154" s="64"/>
      <c r="G154" s="64"/>
      <c r="H154" s="60"/>
    </row>
    <row r="155" spans="2:8" x14ac:dyDescent="0.25">
      <c r="B155" s="59"/>
      <c r="C155" s="64"/>
      <c r="D155" s="64"/>
      <c r="E155" s="64"/>
      <c r="F155" s="64"/>
      <c r="G155" s="64"/>
      <c r="H155" s="60"/>
    </row>
    <row r="156" spans="2:8" x14ac:dyDescent="0.25">
      <c r="B156" s="59"/>
      <c r="C156" s="64"/>
      <c r="D156" s="64"/>
      <c r="E156" s="64"/>
      <c r="F156" s="64"/>
      <c r="G156" s="64"/>
      <c r="H156" s="60"/>
    </row>
    <row r="157" spans="2:8" x14ac:dyDescent="0.25">
      <c r="B157" s="59"/>
      <c r="C157" s="64"/>
      <c r="D157" s="64"/>
      <c r="E157" s="64"/>
      <c r="F157" s="64"/>
      <c r="G157" s="64"/>
      <c r="H157" s="60"/>
    </row>
    <row r="158" spans="2:8" x14ac:dyDescent="0.25">
      <c r="B158" s="59"/>
      <c r="C158" s="64"/>
      <c r="D158" s="64"/>
      <c r="E158" s="64"/>
      <c r="F158" s="64"/>
      <c r="G158" s="64"/>
      <c r="H158" s="60"/>
    </row>
    <row r="159" spans="2:8" x14ac:dyDescent="0.25">
      <c r="B159" s="59"/>
      <c r="C159" s="64"/>
      <c r="D159" s="64"/>
      <c r="E159" s="64"/>
      <c r="F159" s="64"/>
      <c r="G159" s="64"/>
      <c r="H159" s="60"/>
    </row>
    <row r="160" spans="2:8" x14ac:dyDescent="0.25">
      <c r="B160" s="59"/>
      <c r="C160" s="64"/>
      <c r="D160" s="64"/>
      <c r="E160" s="64"/>
      <c r="F160" s="64"/>
      <c r="G160" s="64"/>
      <c r="H160" s="60"/>
    </row>
    <row r="161" spans="2:8" x14ac:dyDescent="0.25">
      <c r="B161" s="59"/>
      <c r="C161" s="64"/>
      <c r="D161" s="64"/>
      <c r="E161" s="64"/>
      <c r="F161" s="64"/>
      <c r="G161" s="64"/>
      <c r="H161" s="60"/>
    </row>
    <row r="162" spans="2:8" x14ac:dyDescent="0.25">
      <c r="B162" s="59"/>
      <c r="C162" s="64"/>
      <c r="D162" s="64"/>
      <c r="E162" s="64"/>
      <c r="F162" s="64"/>
      <c r="G162" s="64"/>
      <c r="H162" s="60"/>
    </row>
    <row r="163" spans="2:8" x14ac:dyDescent="0.25">
      <c r="B163" s="59"/>
      <c r="C163" s="64"/>
      <c r="D163" s="64"/>
      <c r="E163" s="64"/>
      <c r="F163" s="64"/>
      <c r="G163" s="64"/>
      <c r="H163" s="60"/>
    </row>
    <row r="164" spans="2:8" x14ac:dyDescent="0.25">
      <c r="B164" s="59"/>
      <c r="C164" s="64"/>
      <c r="D164" s="64"/>
      <c r="E164" s="64"/>
      <c r="F164" s="64"/>
      <c r="G164" s="64"/>
      <c r="H164" s="60"/>
    </row>
    <row r="165" spans="2:8" x14ac:dyDescent="0.25">
      <c r="B165" s="59"/>
      <c r="C165" s="64"/>
      <c r="D165" s="64"/>
      <c r="E165" s="64"/>
      <c r="F165" s="64"/>
      <c r="G165" s="64"/>
      <c r="H165" s="60"/>
    </row>
    <row r="166" spans="2:8" x14ac:dyDescent="0.25">
      <c r="B166" s="59"/>
      <c r="C166" s="64"/>
      <c r="D166" s="64"/>
      <c r="E166" s="64"/>
      <c r="F166" s="64"/>
      <c r="G166" s="64"/>
      <c r="H166" s="60"/>
    </row>
    <row r="167" spans="2:8" x14ac:dyDescent="0.25">
      <c r="B167" s="59"/>
      <c r="C167" s="64"/>
      <c r="D167" s="64"/>
      <c r="E167" s="64"/>
      <c r="F167" s="64"/>
      <c r="G167" s="64"/>
      <c r="H167" s="60"/>
    </row>
    <row r="168" spans="2:8" x14ac:dyDescent="0.25">
      <c r="B168" s="59"/>
      <c r="C168" s="64"/>
      <c r="D168" s="64"/>
      <c r="E168" s="64"/>
      <c r="F168" s="64"/>
      <c r="G168" s="64"/>
      <c r="H168" s="60"/>
    </row>
    <row r="169" spans="2:8" x14ac:dyDescent="0.25">
      <c r="B169" s="59"/>
      <c r="C169" s="64"/>
      <c r="D169" s="64"/>
      <c r="E169" s="64"/>
      <c r="F169" s="64"/>
      <c r="G169" s="64"/>
      <c r="H169" s="60"/>
    </row>
    <row r="170" spans="2:8" x14ac:dyDescent="0.25">
      <c r="B170" s="59"/>
      <c r="C170" s="64"/>
      <c r="D170" s="64"/>
      <c r="E170" s="64"/>
      <c r="F170" s="64"/>
      <c r="G170" s="64"/>
      <c r="H170" s="60"/>
    </row>
    <row r="171" spans="2:8" x14ac:dyDescent="0.25">
      <c r="B171" s="59"/>
      <c r="C171" s="64"/>
      <c r="D171" s="64"/>
      <c r="E171" s="64"/>
      <c r="F171" s="64"/>
      <c r="G171" s="64"/>
      <c r="H171" s="60"/>
    </row>
    <row r="172" spans="2:8" x14ac:dyDescent="0.25">
      <c r="B172" s="59"/>
      <c r="C172" s="64"/>
      <c r="D172" s="64"/>
      <c r="E172" s="64"/>
      <c r="F172" s="64"/>
      <c r="G172" s="64"/>
      <c r="H172" s="60"/>
    </row>
    <row r="173" spans="2:8" x14ac:dyDescent="0.25">
      <c r="B173" s="59"/>
      <c r="C173" s="64"/>
      <c r="D173" s="64"/>
      <c r="E173" s="64"/>
      <c r="F173" s="64"/>
      <c r="G173" s="64"/>
      <c r="H173" s="60"/>
    </row>
    <row r="174" spans="2:8" x14ac:dyDescent="0.25">
      <c r="B174" s="59"/>
      <c r="C174" s="64"/>
      <c r="D174" s="64"/>
      <c r="E174" s="64"/>
      <c r="F174" s="64"/>
      <c r="G174" s="64"/>
      <c r="H174" s="60"/>
    </row>
    <row r="175" spans="2:8" x14ac:dyDescent="0.25">
      <c r="B175" s="59"/>
      <c r="C175" s="64"/>
      <c r="D175" s="64"/>
      <c r="E175" s="64"/>
      <c r="F175" s="64"/>
      <c r="G175" s="64"/>
      <c r="H175" s="60"/>
    </row>
    <row r="176" spans="2:8" x14ac:dyDescent="0.25">
      <c r="B176" s="59"/>
      <c r="C176" s="64"/>
      <c r="D176" s="64"/>
      <c r="E176" s="64"/>
      <c r="F176" s="64"/>
      <c r="G176" s="64"/>
      <c r="H176" s="60"/>
    </row>
    <row r="177" spans="2:8" x14ac:dyDescent="0.25">
      <c r="B177" s="59"/>
      <c r="C177" s="64"/>
      <c r="D177" s="64"/>
      <c r="E177" s="64"/>
      <c r="F177" s="64"/>
      <c r="G177" s="64"/>
      <c r="H177" s="60"/>
    </row>
    <row r="178" spans="2:8" x14ac:dyDescent="0.25">
      <c r="B178" s="59"/>
      <c r="C178" s="64"/>
      <c r="D178" s="64"/>
      <c r="E178" s="64"/>
      <c r="F178" s="64"/>
      <c r="G178" s="64"/>
      <c r="H178" s="60"/>
    </row>
    <row r="179" spans="2:8" x14ac:dyDescent="0.25">
      <c r="B179" s="59"/>
      <c r="C179" s="64"/>
      <c r="D179" s="64"/>
      <c r="E179" s="64"/>
      <c r="F179" s="64"/>
      <c r="G179" s="64"/>
      <c r="H179" s="60"/>
    </row>
    <row r="180" spans="2:8" x14ac:dyDescent="0.25">
      <c r="B180" s="59"/>
      <c r="C180" s="64"/>
      <c r="D180" s="64"/>
      <c r="E180" s="64"/>
      <c r="F180" s="64"/>
      <c r="G180" s="64"/>
      <c r="H180" s="60"/>
    </row>
    <row r="181" spans="2:8" x14ac:dyDescent="0.25">
      <c r="B181" s="59"/>
      <c r="C181" s="64"/>
      <c r="D181" s="64"/>
      <c r="E181" s="64"/>
      <c r="F181" s="64"/>
      <c r="G181" s="64"/>
      <c r="H181" s="60"/>
    </row>
    <row r="182" spans="2:8" x14ac:dyDescent="0.25">
      <c r="B182" s="59"/>
      <c r="C182" s="64"/>
      <c r="D182" s="64"/>
      <c r="E182" s="64"/>
      <c r="F182" s="64"/>
      <c r="G182" s="64"/>
      <c r="H182" s="60"/>
    </row>
    <row r="183" spans="2:8" x14ac:dyDescent="0.25">
      <c r="B183" s="59"/>
      <c r="C183" s="64"/>
      <c r="D183" s="64"/>
      <c r="E183" s="64"/>
      <c r="F183" s="64"/>
      <c r="G183" s="64"/>
      <c r="H183" s="60"/>
    </row>
    <row r="184" spans="2:8" x14ac:dyDescent="0.25">
      <c r="B184" s="59"/>
      <c r="C184" s="64"/>
      <c r="D184" s="64"/>
      <c r="E184" s="64"/>
      <c r="F184" s="64"/>
      <c r="G184" s="64"/>
      <c r="H184" s="60"/>
    </row>
    <row r="185" spans="2:8" x14ac:dyDescent="0.25">
      <c r="B185" s="59"/>
      <c r="C185" s="64"/>
      <c r="D185" s="64"/>
      <c r="E185" s="64"/>
      <c r="F185" s="64"/>
      <c r="G185" s="64"/>
      <c r="H185" s="60"/>
    </row>
    <row r="186" spans="2:8" x14ac:dyDescent="0.25">
      <c r="B186" s="59"/>
      <c r="C186" s="64"/>
      <c r="D186" s="64"/>
      <c r="E186" s="64"/>
      <c r="F186" s="64"/>
      <c r="G186" s="64"/>
      <c r="H186" s="60"/>
    </row>
    <row r="187" spans="2:8" x14ac:dyDescent="0.25">
      <c r="B187" s="59"/>
      <c r="C187" s="64"/>
      <c r="D187" s="64"/>
      <c r="E187" s="64"/>
      <c r="F187" s="64"/>
      <c r="G187" s="64"/>
      <c r="H187" s="60"/>
    </row>
    <row r="188" spans="2:8" x14ac:dyDescent="0.25">
      <c r="B188" s="59"/>
      <c r="C188" s="64"/>
      <c r="D188" s="64"/>
      <c r="E188" s="64"/>
      <c r="F188" s="64"/>
      <c r="G188" s="64"/>
      <c r="H188" s="60"/>
    </row>
    <row r="189" spans="2:8" x14ac:dyDescent="0.25">
      <c r="B189" s="59"/>
      <c r="C189" s="64"/>
      <c r="D189" s="64"/>
      <c r="E189" s="64"/>
      <c r="F189" s="64"/>
      <c r="G189" s="64"/>
      <c r="H189" s="60"/>
    </row>
    <row r="190" spans="2:8" x14ac:dyDescent="0.25">
      <c r="B190" s="59"/>
      <c r="C190" s="64"/>
      <c r="D190" s="64"/>
      <c r="E190" s="64"/>
      <c r="F190" s="64"/>
      <c r="G190" s="64"/>
      <c r="H190" s="60"/>
    </row>
    <row r="191" spans="2:8" x14ac:dyDescent="0.25">
      <c r="B191" s="59"/>
      <c r="C191" s="64"/>
      <c r="D191" s="64"/>
      <c r="E191" s="64"/>
      <c r="F191" s="64"/>
      <c r="G191" s="64"/>
      <c r="H191" s="60"/>
    </row>
    <row r="192" spans="2:8" x14ac:dyDescent="0.25">
      <c r="B192" s="59"/>
      <c r="C192" s="64"/>
      <c r="D192" s="64"/>
      <c r="E192" s="64"/>
      <c r="F192" s="64"/>
      <c r="G192" s="64"/>
      <c r="H192" s="60"/>
    </row>
    <row r="193" spans="2:8" x14ac:dyDescent="0.25">
      <c r="B193" s="59"/>
      <c r="C193" s="64"/>
      <c r="D193" s="64"/>
      <c r="E193" s="64"/>
      <c r="F193" s="64"/>
      <c r="G193" s="64"/>
      <c r="H193" s="60"/>
    </row>
    <row r="194" spans="2:8" x14ac:dyDescent="0.25">
      <c r="B194" s="59"/>
      <c r="C194" s="64"/>
      <c r="D194" s="64"/>
      <c r="E194" s="64"/>
      <c r="F194" s="64"/>
      <c r="G194" s="64"/>
      <c r="H194" s="60"/>
    </row>
    <row r="195" spans="2:8" x14ac:dyDescent="0.25">
      <c r="B195" s="59"/>
      <c r="C195" s="64"/>
      <c r="D195" s="64"/>
      <c r="E195" s="64"/>
      <c r="F195" s="64"/>
      <c r="G195" s="64"/>
      <c r="H195" s="60"/>
    </row>
    <row r="196" spans="2:8" x14ac:dyDescent="0.25">
      <c r="B196" s="61"/>
      <c r="C196" s="65"/>
      <c r="D196" s="65"/>
      <c r="E196" s="65"/>
      <c r="F196" s="65"/>
      <c r="G196" s="65"/>
      <c r="H196" s="62"/>
    </row>
  </sheetData>
  <mergeCells count="3">
    <mergeCell ref="B4:H4"/>
    <mergeCell ref="N6:U6"/>
    <mergeCell ref="V6:AA6"/>
  </mergeCells>
  <pageMargins left="0.7" right="0.7" top="0.75" bottom="0.75" header="0.3" footer="0.3"/>
  <pageSetup scale="37" orientation="portrait" r:id="rId1"/>
  <rowBreaks count="1" manualBreakCount="1">
    <brk id="121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98"/>
  <sheetViews>
    <sheetView showGridLines="0" view="pageBreakPreview" zoomScale="60" zoomScaleNormal="80" workbookViewId="0">
      <selection activeCell="X8" sqref="X8:AA27"/>
    </sheetView>
  </sheetViews>
  <sheetFormatPr defaultRowHeight="15" x14ac:dyDescent="0.25"/>
  <cols>
    <col min="1" max="1" width="9.140625" customWidth="1"/>
    <col min="3" max="3" width="31.140625" customWidth="1"/>
    <col min="4" max="4" width="12.28515625" customWidth="1"/>
    <col min="5" max="7" width="14.5703125" customWidth="1"/>
    <col min="8" max="8" width="13.85546875" customWidth="1"/>
    <col min="9" max="10" width="9.140625" customWidth="1"/>
    <col min="11" max="11" width="1" customWidth="1"/>
    <col min="12" max="12" width="5.85546875" customWidth="1"/>
    <col min="14" max="15" width="13.28515625" customWidth="1"/>
    <col min="16" max="16" width="13.140625" customWidth="1"/>
    <col min="17" max="17" width="12.28515625" customWidth="1"/>
    <col min="18" max="18" width="1" hidden="1" customWidth="1"/>
    <col min="19" max="20" width="13.140625" customWidth="1"/>
    <col min="21" max="21" width="0.7109375" customWidth="1"/>
    <col min="22" max="22" width="10.28515625" customWidth="1"/>
    <col min="23" max="23" width="0.5703125" customWidth="1"/>
    <col min="24" max="24" width="14.85546875" customWidth="1"/>
    <col min="25" max="25" width="10.42578125" customWidth="1"/>
    <col min="26" max="26" width="14.5703125" customWidth="1"/>
    <col min="27" max="27" width="12.5703125" customWidth="1"/>
  </cols>
  <sheetData>
    <row r="1" spans="1:27" x14ac:dyDescent="0.25">
      <c r="B1" s="1"/>
      <c r="C1" s="1"/>
      <c r="D1" s="1"/>
      <c r="E1" s="1"/>
      <c r="F1" s="1"/>
      <c r="G1" s="1"/>
      <c r="H1" s="1"/>
    </row>
    <row r="2" spans="1:27" ht="18.75" x14ac:dyDescent="0.3">
      <c r="A2" s="1"/>
      <c r="B2" s="22" t="s">
        <v>0</v>
      </c>
      <c r="C2" s="22"/>
      <c r="D2" s="22"/>
      <c r="E2" s="22"/>
      <c r="F2" s="22"/>
      <c r="G2" s="22"/>
      <c r="H2" s="22"/>
    </row>
    <row r="3" spans="1:27" ht="15.75" thickBot="1" x14ac:dyDescent="0.3">
      <c r="A3" s="1"/>
      <c r="B3" s="1"/>
      <c r="C3" s="1"/>
      <c r="D3" s="1"/>
      <c r="E3" s="1"/>
      <c r="F3" s="1"/>
      <c r="G3" s="1"/>
      <c r="H3" s="1"/>
    </row>
    <row r="4" spans="1:27" ht="15.75" customHeight="1" thickBot="1" x14ac:dyDescent="0.3">
      <c r="A4" s="1"/>
      <c r="B4" s="74" t="s">
        <v>29</v>
      </c>
      <c r="C4" s="75"/>
      <c r="D4" s="75"/>
      <c r="E4" s="75"/>
      <c r="F4" s="75"/>
      <c r="G4" s="75"/>
      <c r="H4" s="76"/>
    </row>
    <row r="5" spans="1:27" ht="15.75" thickBot="1" x14ac:dyDescent="0.3">
      <c r="A5" s="1"/>
      <c r="B5" s="6"/>
      <c r="C5" s="23"/>
      <c r="D5" s="6"/>
      <c r="E5" s="6"/>
      <c r="F5" s="6"/>
      <c r="G5" s="6"/>
      <c r="H5" s="6"/>
    </row>
    <row r="6" spans="1:27" ht="39" customHeight="1" x14ac:dyDescent="0.25">
      <c r="A6" s="1"/>
      <c r="B6" s="25" t="s">
        <v>2</v>
      </c>
      <c r="C6" s="46" t="s">
        <v>3</v>
      </c>
      <c r="D6" s="25" t="s">
        <v>5</v>
      </c>
      <c r="E6" s="24" t="s">
        <v>19</v>
      </c>
      <c r="F6" s="24" t="s">
        <v>20</v>
      </c>
      <c r="G6" s="24"/>
      <c r="H6" s="25" t="s">
        <v>4</v>
      </c>
      <c r="J6" s="6" t="s">
        <v>6</v>
      </c>
      <c r="M6" s="7"/>
      <c r="N6" s="82" t="s">
        <v>23</v>
      </c>
      <c r="O6" s="77"/>
      <c r="P6" s="77"/>
      <c r="Q6" s="77"/>
      <c r="R6" s="77"/>
      <c r="S6" s="77"/>
      <c r="T6" s="77"/>
      <c r="U6" s="78"/>
      <c r="V6" s="79" t="s">
        <v>24</v>
      </c>
      <c r="W6" s="80"/>
      <c r="X6" s="80"/>
      <c r="Y6" s="80"/>
      <c r="Z6" s="80"/>
      <c r="AA6" s="80"/>
    </row>
    <row r="7" spans="1:27" ht="28.5" customHeight="1" x14ac:dyDescent="0.25">
      <c r="B7" s="57">
        <f>'[3]0-GRID IRP Displaced'!B104</f>
        <v>2022</v>
      </c>
      <c r="C7" s="63" t="str">
        <f>'[3]0-GRID IRP Displaced'!A104</f>
        <v>IRP21_FOT_Mona_Summer</v>
      </c>
      <c r="D7" s="63">
        <f>'[3]0-GRID IRP Displaced'!M104</f>
        <v>300</v>
      </c>
      <c r="E7" s="63">
        <f>'[3]0-GRID IRP Displaced'!N104</f>
        <v>102.63200000000001</v>
      </c>
      <c r="F7" s="63">
        <f>'[3]0-GRID IRP Displaced'!O104</f>
        <v>0</v>
      </c>
      <c r="G7" s="63">
        <f>'[3]0-GRID IRP Displaced'!P104</f>
        <v>0</v>
      </c>
      <c r="H7" s="58">
        <f>D7-IF(J7="Summer",E7,IF(J7="Flat",G7,F7))</f>
        <v>197.36799999999999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48" t="s">
        <v>10</v>
      </c>
      <c r="O7" s="48" t="s">
        <v>52</v>
      </c>
      <c r="P7" s="48" t="s">
        <v>30</v>
      </c>
      <c r="Q7" s="48" t="s">
        <v>31</v>
      </c>
      <c r="R7" s="48"/>
      <c r="S7" s="48" t="s">
        <v>25</v>
      </c>
      <c r="T7" s="48" t="s">
        <v>26</v>
      </c>
      <c r="U7" s="48"/>
      <c r="V7" s="9" t="s">
        <v>12</v>
      </c>
      <c r="W7" s="9"/>
      <c r="X7" s="9" t="s">
        <v>51</v>
      </c>
      <c r="Y7" s="9" t="s">
        <v>15</v>
      </c>
      <c r="Z7" s="9" t="s">
        <v>13</v>
      </c>
      <c r="AA7" s="9" t="s">
        <v>14</v>
      </c>
    </row>
    <row r="8" spans="1:27" x14ac:dyDescent="0.25">
      <c r="B8" s="59">
        <f>'[3]0-GRID IRP Displaced'!B105</f>
        <v>2022</v>
      </c>
      <c r="C8" s="64" t="str">
        <f>'[3]0-GRID IRP Displaced'!A105</f>
        <v>IRP21_FOT_MDC_Summer</v>
      </c>
      <c r="D8" s="64">
        <f>'[3]0-GRID IRP Displaced'!M105</f>
        <v>1244.7147893221538</v>
      </c>
      <c r="E8" s="64">
        <f>'[3]0-GRID IRP Displaced'!N105</f>
        <v>0</v>
      </c>
      <c r="F8" s="64">
        <f>'[3]0-GRID IRP Displaced'!O105</f>
        <v>0</v>
      </c>
      <c r="G8" s="64">
        <f>'[3]0-GRID IRP Displaced'!P105</f>
        <v>0</v>
      </c>
      <c r="H8" s="60">
        <f t="shared" ref="H8:H71" si="0">D8-IF(J8="Summer",E8,IF(J8="Flat",G8,F8))</f>
        <v>1244.7147893221538</v>
      </c>
      <c r="J8" t="str">
        <f t="shared" ref="J8:J71" si="1">IF(ISNUMBER(FIND("_W",C8)),"Winter",IF(OR(ISNUMBER(FIND("_COBFL",C8)),ISNUMBER(FIND("_MDCFL",C8))),"Flat","Summer"))</f>
        <v>Summer</v>
      </c>
      <c r="M8" s="10">
        <v>2022</v>
      </c>
      <c r="N8" s="54">
        <f>+INDEX([2]Displacement!$C$11:$C$36,MATCH($M8,[2]Displacement!$B$11:$B$36,0),1)+INDEX([2]Displacement!$D$11:$D$36,MATCH($M8,[2]Displacement!$B$11:$B$36,0),1)</f>
        <v>0</v>
      </c>
      <c r="O8" s="54">
        <f>+INDEX([2]Displacement!$G$11:$G$36,MATCH($M8,[2]Displacement!$B$11:$B$36,0),1)</f>
        <v>0</v>
      </c>
      <c r="P8" s="54">
        <f>INDEX([2]Displacement!$E$11:$E$36,MATCH($M8,[2]Displacement!$B$11:$B$36,0),1)</f>
        <v>0</v>
      </c>
      <c r="Q8" s="54">
        <f>INDEX([2]Displacement!$F$11:$F$36,MATCH($M8,[2]Displacement!$B$11:$B$36,0),1)</f>
        <v>0</v>
      </c>
      <c r="R8" s="11"/>
      <c r="S8" s="54">
        <f>INDEX([2]Displacement!$H$11:$H$36,MATCH($M8,[2]Displacement!$B$11:$B$36,0),1)</f>
        <v>1544.7147893221538</v>
      </c>
      <c r="T8" s="54">
        <f>INDEX([2]Displacement!$I$11:$I$36,MATCH($M8,[2]Displacement!$B$11:$B$36,0),1)</f>
        <v>602.63314413966054</v>
      </c>
      <c r="U8" s="11"/>
      <c r="V8" s="69">
        <f>SUM(Displacement!CX10:DF10)</f>
        <v>0</v>
      </c>
      <c r="W8" s="14"/>
      <c r="X8" s="71">
        <f>SUM(Displacement!CO10:CW10)</f>
        <v>0</v>
      </c>
      <c r="Y8" s="71">
        <f>SUM(Displacement!CH10:CN10)</f>
        <v>0</v>
      </c>
      <c r="Z8" s="72">
        <f>INDEX([2]Displacement!$T$11:$AC$36,MATCH($M8,[2]Displacement!$B$11:$B$36,0),MATCH(Z$7,[2]Displacement!$T$8:$AC$8,0))</f>
        <v>102.63200000000001</v>
      </c>
      <c r="AA8" s="72">
        <f>INDEX([2]Displacement!$T$11:$AC$36,MATCH($M8,[2]Displacement!$B$11:$B$36,0),MATCH(AA$7,[2]Displacement!$T$8:$AC$8,0))</f>
        <v>102.63200000000001</v>
      </c>
    </row>
    <row r="9" spans="1:27" x14ac:dyDescent="0.25">
      <c r="B9" s="59">
        <f>'[3]0-GRID IRP Displaced'!B106</f>
        <v>2022</v>
      </c>
      <c r="C9" s="64" t="str">
        <f>'[3]0-GRID IRP Displaced'!A106</f>
        <v>IRP21_FOT_Mona_Winter</v>
      </c>
      <c r="D9" s="64">
        <f>'[3]0-GRID IRP Displaced'!M106</f>
        <v>180.78994324189816</v>
      </c>
      <c r="E9" s="64">
        <f>'[3]0-GRID IRP Displaced'!N106</f>
        <v>0</v>
      </c>
      <c r="F9" s="64">
        <f>'[3]0-GRID IRP Displaced'!O106</f>
        <v>102.63200000000001</v>
      </c>
      <c r="G9" s="64">
        <f>'[3]0-GRID IRP Displaced'!P106</f>
        <v>0</v>
      </c>
      <c r="H9" s="60">
        <f t="shared" si="0"/>
        <v>78.157943241898153</v>
      </c>
      <c r="J9" t="str">
        <f t="shared" si="1"/>
        <v>Winter</v>
      </c>
      <c r="M9" s="10">
        <f>M8+1</f>
        <v>2023</v>
      </c>
      <c r="N9" s="55">
        <f>+INDEX([2]Displacement!$C$11:$C$36,MATCH($M9,[2]Displacement!$B$11:$B$36,0),1)+INDEX([2]Displacement!$D$11:$D$36,MATCH($M9,[2]Displacement!$B$11:$B$36,0),1)</f>
        <v>0</v>
      </c>
      <c r="O9" s="55">
        <f>+INDEX([2]Displacement!$G$11:$G$36,MATCH($M9,[2]Displacement!$B$11:$B$36,0),1)</f>
        <v>0</v>
      </c>
      <c r="P9" s="55">
        <f>INDEX([2]Displacement!$E$11:$E$36,MATCH($M9,[2]Displacement!$B$11:$B$36,0),1)</f>
        <v>0</v>
      </c>
      <c r="Q9" s="55">
        <f>INDEX([2]Displacement!$F$11:$F$36,MATCH($M9,[2]Displacement!$B$11:$B$36,0),1)</f>
        <v>0</v>
      </c>
      <c r="R9" s="11"/>
      <c r="S9" s="55">
        <f>INDEX([2]Displacement!$H$11:$H$36,MATCH($M9,[2]Displacement!$B$11:$B$36,0),1)</f>
        <v>1427.6823837241425</v>
      </c>
      <c r="T9" s="55">
        <f>INDEX([2]Displacement!$I$11:$I$36,MATCH($M9,[2]Displacement!$B$11:$B$36,0),1)</f>
        <v>557.69842956095476</v>
      </c>
      <c r="U9" s="11"/>
      <c r="V9" s="69">
        <f>SUM(Displacement!CX11:DF11)</f>
        <v>0</v>
      </c>
      <c r="W9" s="14"/>
      <c r="X9" s="71">
        <f>SUM(Displacement!CO11:CW11)</f>
        <v>0</v>
      </c>
      <c r="Y9" s="71">
        <f>SUM(Displacement!CH11:CN11)</f>
        <v>0</v>
      </c>
      <c r="Z9" s="71">
        <f>INDEX([2]Displacement!$T$11:$AC$36,MATCH($M9,[2]Displacement!$B$11:$B$36,0),MATCH(Z$7,[2]Displacement!$T$8:$AC$8,0))</f>
        <v>102.61884000000001</v>
      </c>
      <c r="AA9" s="71">
        <f>INDEX([2]Displacement!$T$11:$AC$36,MATCH($M9,[2]Displacement!$B$11:$B$36,0),MATCH(AA$7,[2]Displacement!$T$8:$AC$8,0))</f>
        <v>102.61884000000001</v>
      </c>
    </row>
    <row r="10" spans="1:27" x14ac:dyDescent="0.25">
      <c r="B10" s="59">
        <f>'[3]0-GRID IRP Displaced'!B107</f>
        <v>2022</v>
      </c>
      <c r="C10" s="64" t="str">
        <f>'[3]0-GRID IRP Displaced'!A107</f>
        <v>IRP21_FOT_NOB_Winter</v>
      </c>
      <c r="D10" s="64">
        <f>'[3]0-GRID IRP Displaced'!M107</f>
        <v>60.26331441396605</v>
      </c>
      <c r="E10" s="64">
        <f>'[3]0-GRID IRP Displaced'!N107</f>
        <v>0</v>
      </c>
      <c r="F10" s="64">
        <f>'[3]0-GRID IRP Displaced'!O107</f>
        <v>0</v>
      </c>
      <c r="G10" s="64">
        <f>'[3]0-GRID IRP Displaced'!P107</f>
        <v>0</v>
      </c>
      <c r="H10" s="60">
        <f t="shared" si="0"/>
        <v>60.26331441396605</v>
      </c>
      <c r="J10" t="str">
        <f t="shared" si="1"/>
        <v>Winter</v>
      </c>
      <c r="M10" s="10">
        <f t="shared" ref="M10:M27" si="2">M9+1</f>
        <v>2024</v>
      </c>
      <c r="N10" s="55">
        <f>+INDEX([2]Displacement!$C$11:$C$36,MATCH($M10,[2]Displacement!$B$11:$B$36,0),1)+INDEX([2]Displacement!$D$11:$D$36,MATCH($M10,[2]Displacement!$B$11:$B$36,0),1)</f>
        <v>0</v>
      </c>
      <c r="O10" s="55">
        <f>+INDEX([2]Displacement!$G$11:$G$36,MATCH($M10,[2]Displacement!$B$11:$B$36,0),1)</f>
        <v>0</v>
      </c>
      <c r="P10" s="55">
        <f>INDEX([2]Displacement!$E$11:$E$36,MATCH($M10,[2]Displacement!$B$11:$B$36,0),1)</f>
        <v>0</v>
      </c>
      <c r="Q10" s="55">
        <f>INDEX([2]Displacement!$F$11:$F$36,MATCH($M10,[2]Displacement!$B$11:$B$36,0),1)</f>
        <v>0</v>
      </c>
      <c r="R10" s="11"/>
      <c r="S10" s="55">
        <f>INDEX([2]Displacement!$H$11:$H$36,MATCH($M10,[2]Displacement!$B$11:$B$36,0),1)</f>
        <v>1745.0566707264713</v>
      </c>
      <c r="T10" s="55">
        <f>INDEX([2]Displacement!$I$11:$I$36,MATCH($M10,[2]Displacement!$B$11:$B$36,0),1)</f>
        <v>624.89320562542503</v>
      </c>
      <c r="U10" s="11"/>
      <c r="V10" s="69">
        <f>SUM(Displacement!CX12:DF12)</f>
        <v>0</v>
      </c>
      <c r="W10" s="14"/>
      <c r="X10" s="71">
        <f>SUM(Displacement!CO12:CW12)</f>
        <v>0</v>
      </c>
      <c r="Y10" s="71">
        <f>SUM(Displacement!CH12:CN12)</f>
        <v>0</v>
      </c>
      <c r="Z10" s="71">
        <f>INDEX([2]Displacement!$T$11:$AC$36,MATCH($M10,[2]Displacement!$B$11:$B$36,0),MATCH(Z$7,[2]Displacement!$T$8:$AC$8,0))</f>
        <v>103.0548458</v>
      </c>
      <c r="AA10" s="71">
        <f>INDEX([2]Displacement!$T$11:$AC$36,MATCH($M10,[2]Displacement!$B$11:$B$36,0),MATCH(AA$7,[2]Displacement!$T$8:$AC$8,0))</f>
        <v>103.0548458</v>
      </c>
    </row>
    <row r="11" spans="1:27" x14ac:dyDescent="0.25">
      <c r="B11" s="59">
        <f>'[3]0-GRID IRP Displaced'!B108</f>
        <v>2022</v>
      </c>
      <c r="C11" s="64" t="str">
        <f>'[3]0-GRID IRP Displaced'!A108</f>
        <v>IRP21_FOT_COB_Winter</v>
      </c>
      <c r="D11" s="64">
        <f>'[3]0-GRID IRP Displaced'!M108</f>
        <v>150.65828603491514</v>
      </c>
      <c r="E11" s="64">
        <f>'[3]0-GRID IRP Displaced'!N108</f>
        <v>0</v>
      </c>
      <c r="F11" s="64">
        <f>'[3]0-GRID IRP Displaced'!O108</f>
        <v>0</v>
      </c>
      <c r="G11" s="64">
        <f>'[3]0-GRID IRP Displaced'!P108</f>
        <v>0</v>
      </c>
      <c r="H11" s="60">
        <f t="shared" si="0"/>
        <v>150.65828603491514</v>
      </c>
      <c r="J11" t="str">
        <f t="shared" si="1"/>
        <v>Winter</v>
      </c>
      <c r="M11" s="10">
        <f t="shared" si="2"/>
        <v>2025</v>
      </c>
      <c r="N11" s="55">
        <f>+INDEX([2]Displacement!$C$11:$C$36,MATCH($M11,[2]Displacement!$B$11:$B$36,0),1)+INDEX([2]Displacement!$D$11:$D$36,MATCH($M11,[2]Displacement!$B$11:$B$36,0),1)</f>
        <v>0</v>
      </c>
      <c r="O11" s="55">
        <f>+INDEX([2]Displacement!$G$11:$G$36,MATCH($M11,[2]Displacement!$B$11:$B$36,0),1)</f>
        <v>0</v>
      </c>
      <c r="P11" s="55">
        <f>INDEX([2]Displacement!$E$11:$E$36,MATCH($M11,[2]Displacement!$B$11:$B$36,0),1)</f>
        <v>0</v>
      </c>
      <c r="Q11" s="55">
        <f>INDEX([2]Displacement!$F$11:$F$36,MATCH($M11,[2]Displacement!$B$11:$B$36,0),1)</f>
        <v>0</v>
      </c>
      <c r="R11" s="11"/>
      <c r="S11" s="55">
        <f>INDEX([2]Displacement!$H$11:$H$36,MATCH($M11,[2]Displacement!$B$11:$B$36,0),1)</f>
        <v>414.62474402667499</v>
      </c>
      <c r="T11" s="55">
        <f>INDEX([2]Displacement!$I$11:$I$36,MATCH($M11,[2]Displacement!$B$11:$B$36,0),1)</f>
        <v>0</v>
      </c>
      <c r="U11" s="11"/>
      <c r="V11" s="69">
        <f>SUM(Displacement!CX13:DF13)</f>
        <v>0</v>
      </c>
      <c r="W11" s="14"/>
      <c r="X11" s="71">
        <f>SUM(Displacement!CO13:CW13)</f>
        <v>0</v>
      </c>
      <c r="Y11" s="71">
        <f>SUM(Displacement!CH13:CN13)</f>
        <v>0</v>
      </c>
      <c r="Z11" s="71">
        <f>INDEX([2]Displacement!$T$11:$AC$36,MATCH($M11,[2]Displacement!$B$11:$B$36,0),MATCH(Z$7,[2]Displacement!$T$8:$AC$8,0))</f>
        <v>103.039571571</v>
      </c>
      <c r="AA11" s="71">
        <f>INDEX([2]Displacement!$T$11:$AC$36,MATCH($M11,[2]Displacement!$B$11:$B$36,0),MATCH(AA$7,[2]Displacement!$T$8:$AC$8,0))</f>
        <v>0</v>
      </c>
    </row>
    <row r="12" spans="1:27" x14ac:dyDescent="0.25">
      <c r="B12" s="61">
        <f>'[3]0-GRID IRP Displaced'!B109</f>
        <v>2022</v>
      </c>
      <c r="C12" s="65" t="str">
        <f>'[3]0-GRID IRP Displaced'!A109</f>
        <v>IRP21_FOT_MDC_Winter</v>
      </c>
      <c r="D12" s="65">
        <f>'[3]0-GRID IRP Displaced'!M109</f>
        <v>210.92160044888118</v>
      </c>
      <c r="E12" s="65">
        <f>'[3]0-GRID IRP Displaced'!N109</f>
        <v>0</v>
      </c>
      <c r="F12" s="65">
        <f>'[3]0-GRID IRP Displaced'!O109</f>
        <v>0</v>
      </c>
      <c r="G12" s="65">
        <f>'[3]0-GRID IRP Displaced'!P109</f>
        <v>0</v>
      </c>
      <c r="H12" s="62">
        <f t="shared" si="0"/>
        <v>210.92160044888118</v>
      </c>
      <c r="J12" t="str">
        <f t="shared" si="1"/>
        <v>Winter</v>
      </c>
      <c r="M12" s="10">
        <f t="shared" si="2"/>
        <v>2026</v>
      </c>
      <c r="N12" s="55">
        <f>+INDEX([2]Displacement!$C$11:$C$36,MATCH($M12,[2]Displacement!$B$11:$B$36,0),1)+INDEX([2]Displacement!$D$11:$D$36,MATCH($M12,[2]Displacement!$B$11:$B$36,0),1)</f>
        <v>0</v>
      </c>
      <c r="O12" s="55">
        <f>+INDEX([2]Displacement!$G$11:$G$36,MATCH($M12,[2]Displacement!$B$11:$B$36,0),1)</f>
        <v>200</v>
      </c>
      <c r="P12" s="55">
        <f>INDEX([2]Displacement!$E$11:$E$36,MATCH($M12,[2]Displacement!$B$11:$B$36,0),1)</f>
        <v>600</v>
      </c>
      <c r="Q12" s="55">
        <f>INDEX([2]Displacement!$F$11:$F$36,MATCH($M12,[2]Displacement!$B$11:$B$36,0),1)</f>
        <v>545</v>
      </c>
      <c r="R12" s="11"/>
      <c r="S12" s="55">
        <f>INDEX([2]Displacement!$H$11:$H$36,MATCH($M12,[2]Displacement!$B$11:$B$36,0),1)</f>
        <v>0</v>
      </c>
      <c r="T12" s="55">
        <f>INDEX([2]Displacement!$I$11:$I$36,MATCH($M12,[2]Displacement!$B$11:$B$36,0),1)</f>
        <v>0</v>
      </c>
      <c r="U12" s="11"/>
      <c r="V12" s="69">
        <f>SUM(Displacement!CX14:DF14)</f>
        <v>0</v>
      </c>
      <c r="W12" s="14"/>
      <c r="X12" s="71">
        <f>SUM(Displacement!CO14:CW14)</f>
        <v>51.156322730518085</v>
      </c>
      <c r="Y12" s="71">
        <f>SUM(Displacement!CH14:CN14)</f>
        <v>6.2682020622490384</v>
      </c>
      <c r="Z12" s="71">
        <f>INDEX([2]Displacement!$T$11:$AC$36,MATCH($M12,[2]Displacement!$B$11:$B$36,0),MATCH(Z$7,[2]Displacement!$T$8:$AC$8,0))</f>
        <v>0</v>
      </c>
      <c r="AA12" s="71">
        <f>INDEX([2]Displacement!$T$11:$AC$36,MATCH($M12,[2]Displacement!$B$11:$B$36,0),MATCH(AA$7,[2]Displacement!$T$8:$AC$8,0))</f>
        <v>0</v>
      </c>
    </row>
    <row r="13" spans="1:27" x14ac:dyDescent="0.25">
      <c r="B13" s="57">
        <f>'[3]0-GRID IRP Displaced'!B110</f>
        <v>2023</v>
      </c>
      <c r="C13" s="63" t="str">
        <f>'[3]0-GRID IRP Displaced'!A110</f>
        <v>IRP21_FOT_COB_Winter</v>
      </c>
      <c r="D13" s="63">
        <f>'[3]0-GRID IRP Displaced'!M110</f>
        <v>139.42460739023869</v>
      </c>
      <c r="E13" s="63">
        <f>'[3]0-GRID IRP Displaced'!N110</f>
        <v>0</v>
      </c>
      <c r="F13" s="63">
        <f>'[3]0-GRID IRP Displaced'!O110</f>
        <v>102.61884000000001</v>
      </c>
      <c r="G13" s="63">
        <f>'[3]0-GRID IRP Displaced'!P110</f>
        <v>0</v>
      </c>
      <c r="H13" s="58">
        <f t="shared" si="0"/>
        <v>36.805767390238685</v>
      </c>
      <c r="J13" t="str">
        <f t="shared" si="1"/>
        <v>Winter</v>
      </c>
      <c r="M13" s="10">
        <f t="shared" si="2"/>
        <v>2027</v>
      </c>
      <c r="N13" s="55">
        <f>+INDEX([2]Displacement!$C$11:$C$36,MATCH($M13,[2]Displacement!$B$11:$B$36,0),1)+INDEX([2]Displacement!$D$11:$D$36,MATCH($M13,[2]Displacement!$B$11:$B$36,0),1)</f>
        <v>0</v>
      </c>
      <c r="O13" s="55">
        <f>+INDEX([2]Displacement!$G$11:$G$36,MATCH($M13,[2]Displacement!$B$11:$B$36,0),1)</f>
        <v>200</v>
      </c>
      <c r="P13" s="55">
        <f>INDEX([2]Displacement!$E$11:$E$36,MATCH($M13,[2]Displacement!$B$11:$B$36,0),1)</f>
        <v>600</v>
      </c>
      <c r="Q13" s="55">
        <f>INDEX([2]Displacement!$F$11:$F$36,MATCH($M13,[2]Displacement!$B$11:$B$36,0),1)</f>
        <v>545</v>
      </c>
      <c r="R13" s="11"/>
      <c r="S13" s="55">
        <f>INDEX([2]Displacement!$H$11:$H$36,MATCH($M13,[2]Displacement!$B$11:$B$36,0),1)</f>
        <v>0</v>
      </c>
      <c r="T13" s="55">
        <f>INDEX([2]Displacement!$I$11:$I$36,MATCH($M13,[2]Displacement!$B$11:$B$36,0),1)</f>
        <v>0</v>
      </c>
      <c r="U13" s="11"/>
      <c r="V13" s="69">
        <f>SUM(Displacement!CX15:DF15)</f>
        <v>0</v>
      </c>
      <c r="W13" s="14"/>
      <c r="X13" s="71">
        <f>SUM(Displacement!CO15:CW15)</f>
        <v>51.156322730518085</v>
      </c>
      <c r="Y13" s="71">
        <f>SUM(Displacement!CH15:CN15)</f>
        <v>6.2682020622490384</v>
      </c>
      <c r="Z13" s="71">
        <f>INDEX([2]Displacement!$T$11:$AC$36,MATCH($M13,[2]Displacement!$B$11:$B$36,0),MATCH(Z$7,[2]Displacement!$T$8:$AC$8,0))</f>
        <v>0</v>
      </c>
      <c r="AA13" s="71">
        <f>INDEX([2]Displacement!$T$11:$AC$36,MATCH($M13,[2]Displacement!$B$11:$B$36,0),MATCH(AA$7,[2]Displacement!$T$8:$AC$8,0))</f>
        <v>0</v>
      </c>
    </row>
    <row r="14" spans="1:27" x14ac:dyDescent="0.25">
      <c r="B14" s="59">
        <f>'[3]0-GRID IRP Displaced'!B111</f>
        <v>2023</v>
      </c>
      <c r="C14" s="64" t="str">
        <f>'[3]0-GRID IRP Displaced'!A111</f>
        <v>IRP21_FOT_NOB_Winter</v>
      </c>
      <c r="D14" s="64">
        <f>'[3]0-GRID IRP Displaced'!M111</f>
        <v>55.769842956095488</v>
      </c>
      <c r="E14" s="64">
        <f>'[3]0-GRID IRP Displaced'!N111</f>
        <v>0</v>
      </c>
      <c r="F14" s="64">
        <f>'[3]0-GRID IRP Displaced'!O111</f>
        <v>0</v>
      </c>
      <c r="G14" s="64">
        <f>'[3]0-GRID IRP Displaced'!P111</f>
        <v>0</v>
      </c>
      <c r="H14" s="60">
        <f t="shared" si="0"/>
        <v>55.769842956095488</v>
      </c>
      <c r="J14" t="str">
        <f t="shared" si="1"/>
        <v>Winter</v>
      </c>
      <c r="M14" s="10">
        <f t="shared" si="2"/>
        <v>2028</v>
      </c>
      <c r="N14" s="55">
        <f>+INDEX([2]Displacement!$C$11:$C$36,MATCH($M14,[2]Displacement!$B$11:$B$36,0),1)+INDEX([2]Displacement!$D$11:$D$36,MATCH($M14,[2]Displacement!$B$11:$B$36,0),1)</f>
        <v>500</v>
      </c>
      <c r="O14" s="55">
        <f>+INDEX([2]Displacement!$G$11:$G$36,MATCH($M14,[2]Displacement!$B$11:$B$36,0),1)</f>
        <v>200</v>
      </c>
      <c r="P14" s="55">
        <f>INDEX([2]Displacement!$E$11:$E$36,MATCH($M14,[2]Displacement!$B$11:$B$36,0),1)</f>
        <v>683</v>
      </c>
      <c r="Q14" s="55">
        <f>INDEX([2]Displacement!$F$11:$F$36,MATCH($M14,[2]Displacement!$B$11:$B$36,0),1)</f>
        <v>800</v>
      </c>
      <c r="R14" s="11"/>
      <c r="S14" s="55">
        <f>INDEX([2]Displacement!$H$11:$H$36,MATCH($M14,[2]Displacement!$B$11:$B$36,0),1)</f>
        <v>0</v>
      </c>
      <c r="T14" s="55">
        <f>INDEX([2]Displacement!$I$11:$I$36,MATCH($M14,[2]Displacement!$B$11:$B$36,0),1)</f>
        <v>0</v>
      </c>
      <c r="U14" s="11"/>
      <c r="V14" s="69">
        <f>SUM(Displacement!CX16:DF16)</f>
        <v>0</v>
      </c>
      <c r="W14" s="14"/>
      <c r="X14" s="71">
        <f>SUM(Displacement!CO16:CW16)</f>
        <v>51.156322730518085</v>
      </c>
      <c r="Y14" s="71">
        <f>SUM(Displacement!CH16:CN16)</f>
        <v>6.2682020622490384</v>
      </c>
      <c r="Z14" s="71">
        <f>INDEX([2]Displacement!$T$11:$AC$36,MATCH($M14,[2]Displacement!$B$11:$B$36,0),MATCH(Z$7,[2]Displacement!$T$8:$AC$8,0))</f>
        <v>0</v>
      </c>
      <c r="AA14" s="71">
        <f>INDEX([2]Displacement!$T$11:$AC$36,MATCH($M14,[2]Displacement!$B$11:$B$36,0),MATCH(AA$7,[2]Displacement!$T$8:$AC$8,0))</f>
        <v>0</v>
      </c>
    </row>
    <row r="15" spans="1:27" x14ac:dyDescent="0.25">
      <c r="B15" s="59">
        <f>'[3]0-GRID IRP Displaced'!B112</f>
        <v>2023</v>
      </c>
      <c r="C15" s="64" t="str">
        <f>'[3]0-GRID IRP Displaced'!A112</f>
        <v>IRP21_FOT_MDC_Winter</v>
      </c>
      <c r="D15" s="64">
        <f>'[3]0-GRID IRP Displaced'!M112</f>
        <v>195.19445034633418</v>
      </c>
      <c r="E15" s="64">
        <f>'[3]0-GRID IRP Displaced'!N112</f>
        <v>0</v>
      </c>
      <c r="F15" s="64">
        <f>'[3]0-GRID IRP Displaced'!O112</f>
        <v>0</v>
      </c>
      <c r="G15" s="64">
        <f>'[3]0-GRID IRP Displaced'!P112</f>
        <v>0</v>
      </c>
      <c r="H15" s="60">
        <f t="shared" si="0"/>
        <v>195.19445034633418</v>
      </c>
      <c r="J15" t="str">
        <f t="shared" si="1"/>
        <v>Winter</v>
      </c>
      <c r="M15" s="10">
        <f t="shared" si="2"/>
        <v>2029</v>
      </c>
      <c r="N15" s="55">
        <f>+INDEX([2]Displacement!$C$11:$C$36,MATCH($M15,[2]Displacement!$B$11:$B$36,0),1)+INDEX([2]Displacement!$D$11:$D$36,MATCH($M15,[2]Displacement!$B$11:$B$36,0),1)</f>
        <v>500</v>
      </c>
      <c r="O15" s="55">
        <f>+INDEX([2]Displacement!$G$11:$G$36,MATCH($M15,[2]Displacement!$B$11:$B$36,0),1)</f>
        <v>700</v>
      </c>
      <c r="P15" s="55">
        <f>INDEX([2]Displacement!$E$11:$E$36,MATCH($M15,[2]Displacement!$B$11:$B$36,0),1)</f>
        <v>843</v>
      </c>
      <c r="Q15" s="55">
        <f>INDEX([2]Displacement!$F$11:$F$36,MATCH($M15,[2]Displacement!$B$11:$B$36,0),1)</f>
        <v>1080</v>
      </c>
      <c r="R15" s="11"/>
      <c r="S15" s="55">
        <f>INDEX([2]Displacement!$H$11:$H$36,MATCH($M15,[2]Displacement!$B$11:$B$36,0),1)</f>
        <v>0</v>
      </c>
      <c r="T15" s="55">
        <f>INDEX([2]Displacement!$I$11:$I$36,MATCH($M15,[2]Displacement!$B$11:$B$36,0),1)</f>
        <v>0</v>
      </c>
      <c r="U15" s="11"/>
      <c r="V15" s="69">
        <f>SUM(Displacement!CX17:DF17)</f>
        <v>0</v>
      </c>
      <c r="W15" s="14"/>
      <c r="X15" s="71">
        <f>SUM(Displacement!CO17:CW17)</f>
        <v>51.156322730518085</v>
      </c>
      <c r="Y15" s="71">
        <f>SUM(Displacement!CH17:CN17)</f>
        <v>6.2682020622490384</v>
      </c>
      <c r="Z15" s="71">
        <f>INDEX([2]Displacement!$T$11:$AC$36,MATCH($M15,[2]Displacement!$B$11:$B$36,0),MATCH(Z$7,[2]Displacement!$T$8:$AC$8,0))</f>
        <v>0</v>
      </c>
      <c r="AA15" s="71">
        <f>INDEX([2]Displacement!$T$11:$AC$36,MATCH($M15,[2]Displacement!$B$11:$B$36,0),MATCH(AA$7,[2]Displacement!$T$8:$AC$8,0))</f>
        <v>0</v>
      </c>
    </row>
    <row r="16" spans="1:27" x14ac:dyDescent="0.25">
      <c r="B16" s="59">
        <f>'[3]0-GRID IRP Displaced'!B113</f>
        <v>2023</v>
      </c>
      <c r="C16" s="64" t="str">
        <f>'[3]0-GRID IRP Displaced'!A113</f>
        <v>IRP21_FOT_Mona_Summer</v>
      </c>
      <c r="D16" s="64">
        <f>'[3]0-GRID IRP Displaced'!M113</f>
        <v>300</v>
      </c>
      <c r="E16" s="64">
        <f>'[3]0-GRID IRP Displaced'!N113</f>
        <v>102.61884000000001</v>
      </c>
      <c r="F16" s="64">
        <f>'[3]0-GRID IRP Displaced'!O113</f>
        <v>0</v>
      </c>
      <c r="G16" s="64">
        <f>'[3]0-GRID IRP Displaced'!P113</f>
        <v>0</v>
      </c>
      <c r="H16" s="60">
        <f t="shared" si="0"/>
        <v>197.38115999999999</v>
      </c>
      <c r="J16" t="str">
        <f t="shared" si="1"/>
        <v>Summer</v>
      </c>
      <c r="M16" s="10">
        <f t="shared" si="2"/>
        <v>2030</v>
      </c>
      <c r="N16" s="55">
        <f>+INDEX([2]Displacement!$C$11:$C$36,MATCH($M16,[2]Displacement!$B$11:$B$36,0),1)+INDEX([2]Displacement!$D$11:$D$36,MATCH($M16,[2]Displacement!$B$11:$B$36,0),1)</f>
        <v>500</v>
      </c>
      <c r="O16" s="55">
        <f>+INDEX([2]Displacement!$G$11:$G$36,MATCH($M16,[2]Displacement!$B$11:$B$36,0),1)</f>
        <v>700</v>
      </c>
      <c r="P16" s="55">
        <f>INDEX([2]Displacement!$E$11:$E$36,MATCH($M16,[2]Displacement!$B$11:$B$36,0),1)</f>
        <v>1320</v>
      </c>
      <c r="Q16" s="55">
        <f>INDEX([2]Displacement!$F$11:$F$36,MATCH($M16,[2]Displacement!$B$11:$B$36,0),1)</f>
        <v>1080</v>
      </c>
      <c r="R16" s="11"/>
      <c r="S16" s="55">
        <f>INDEX([2]Displacement!$H$11:$H$36,MATCH($M16,[2]Displacement!$B$11:$B$36,0),1)</f>
        <v>0</v>
      </c>
      <c r="T16" s="55">
        <f>INDEX([2]Displacement!$I$11:$I$36,MATCH($M16,[2]Displacement!$B$11:$B$36,0),1)</f>
        <v>0</v>
      </c>
      <c r="U16" s="11"/>
      <c r="V16" s="69">
        <f>SUM(Displacement!CX18:DF18)</f>
        <v>0</v>
      </c>
      <c r="W16" s="14"/>
      <c r="X16" s="71">
        <f>SUM(Displacement!CO18:CW18)</f>
        <v>51.156322730518085</v>
      </c>
      <c r="Y16" s="71">
        <f>SUM(Displacement!CH18:CN18)</f>
        <v>6.2682020622490384</v>
      </c>
      <c r="Z16" s="71">
        <f>INDEX([2]Displacement!$T$11:$AC$36,MATCH($M16,[2]Displacement!$B$11:$B$36,0),MATCH(Z$7,[2]Displacement!$T$8:$AC$8,0))</f>
        <v>0</v>
      </c>
      <c r="AA16" s="71">
        <f>INDEX([2]Displacement!$T$11:$AC$36,MATCH($M16,[2]Displacement!$B$11:$B$36,0),MATCH(AA$7,[2]Displacement!$T$8:$AC$8,0))</f>
        <v>0</v>
      </c>
    </row>
    <row r="17" spans="2:27" x14ac:dyDescent="0.25">
      <c r="B17" s="59">
        <f>'[3]0-GRID IRP Displaced'!B114</f>
        <v>2023</v>
      </c>
      <c r="C17" s="64" t="str">
        <f>'[3]0-GRID IRP Displaced'!A114</f>
        <v>IRP21_FOT_Mona_Winter</v>
      </c>
      <c r="D17" s="64">
        <f>'[3]0-GRID IRP Displaced'!M114</f>
        <v>167.30952886828643</v>
      </c>
      <c r="E17" s="64">
        <f>'[3]0-GRID IRP Displaced'!N114</f>
        <v>0</v>
      </c>
      <c r="F17" s="64">
        <f>'[3]0-GRID IRP Displaced'!O114</f>
        <v>0</v>
      </c>
      <c r="G17" s="64">
        <f>'[3]0-GRID IRP Displaced'!P114</f>
        <v>0</v>
      </c>
      <c r="H17" s="60">
        <f t="shared" si="0"/>
        <v>167.30952886828643</v>
      </c>
      <c r="J17" t="str">
        <f t="shared" si="1"/>
        <v>Winter</v>
      </c>
      <c r="M17" s="10">
        <f t="shared" si="2"/>
        <v>2031</v>
      </c>
      <c r="N17" s="55">
        <f>+INDEX([2]Displacement!$C$11:$C$36,MATCH($M17,[2]Displacement!$B$11:$B$36,0),1)+INDEX([2]Displacement!$D$11:$D$36,MATCH($M17,[2]Displacement!$B$11:$B$36,0),1)</f>
        <v>912.12</v>
      </c>
      <c r="O17" s="55">
        <f>+INDEX([2]Displacement!$G$11:$G$36,MATCH($M17,[2]Displacement!$B$11:$B$36,0),1)</f>
        <v>700</v>
      </c>
      <c r="P17" s="55">
        <f>INDEX([2]Displacement!$E$11:$E$36,MATCH($M17,[2]Displacement!$B$11:$B$36,0),1)</f>
        <v>1946</v>
      </c>
      <c r="Q17" s="55">
        <f>INDEX([2]Displacement!$F$11:$F$36,MATCH($M17,[2]Displacement!$B$11:$B$36,0),1)</f>
        <v>1080</v>
      </c>
      <c r="R17" s="11"/>
      <c r="S17" s="55">
        <f>INDEX([2]Displacement!$H$11:$H$36,MATCH($M17,[2]Displacement!$B$11:$B$36,0),1)</f>
        <v>0</v>
      </c>
      <c r="T17" s="55">
        <f>INDEX([2]Displacement!$I$11:$I$36,MATCH($M17,[2]Displacement!$B$11:$B$36,0),1)</f>
        <v>0</v>
      </c>
      <c r="U17" s="11"/>
      <c r="V17" s="69">
        <f>SUM(Displacement!CX19:DF19)</f>
        <v>107.26980728051392</v>
      </c>
      <c r="W17" s="14"/>
      <c r="X17" s="71">
        <f>SUM(Displacement!CO19:CW19)</f>
        <v>51.156322730518085</v>
      </c>
      <c r="Y17" s="71">
        <f>SUM(Displacement!CH19:CN19)</f>
        <v>6.2682020622490384</v>
      </c>
      <c r="Z17" s="71">
        <f>INDEX([2]Displacement!$T$11:$AC$36,MATCH($M17,[2]Displacement!$B$11:$B$36,0),MATCH(Z$7,[2]Displacement!$T$8:$AC$8,0))</f>
        <v>0</v>
      </c>
      <c r="AA17" s="71">
        <f>INDEX([2]Displacement!$T$11:$AC$36,MATCH($M17,[2]Displacement!$B$11:$B$36,0),MATCH(AA$7,[2]Displacement!$T$8:$AC$8,0))</f>
        <v>0</v>
      </c>
    </row>
    <row r="18" spans="2:27" x14ac:dyDescent="0.25">
      <c r="B18" s="61">
        <f>'[3]0-GRID IRP Displaced'!B115</f>
        <v>2023</v>
      </c>
      <c r="C18" s="65" t="str">
        <f>'[3]0-GRID IRP Displaced'!A115</f>
        <v>IRP21_FOT_MDC_Summer</v>
      </c>
      <c r="D18" s="65">
        <f>'[3]0-GRID IRP Displaced'!M115</f>
        <v>1127.6823837241425</v>
      </c>
      <c r="E18" s="65">
        <f>'[3]0-GRID IRP Displaced'!N115</f>
        <v>0</v>
      </c>
      <c r="F18" s="65">
        <f>'[3]0-GRID IRP Displaced'!O115</f>
        <v>0</v>
      </c>
      <c r="G18" s="65">
        <f>'[3]0-GRID IRP Displaced'!P115</f>
        <v>0</v>
      </c>
      <c r="H18" s="62">
        <f t="shared" si="0"/>
        <v>1127.6823837241425</v>
      </c>
      <c r="J18" t="str">
        <f t="shared" si="1"/>
        <v>Summer</v>
      </c>
      <c r="M18" s="10">
        <f t="shared" si="2"/>
        <v>2032</v>
      </c>
      <c r="N18" s="55">
        <f>+INDEX([2]Displacement!$C$11:$C$36,MATCH($M18,[2]Displacement!$B$11:$B$36,0),1)+INDEX([2]Displacement!$D$11:$D$36,MATCH($M18,[2]Displacement!$B$11:$B$36,0),1)</f>
        <v>912.12</v>
      </c>
      <c r="O18" s="55">
        <f>+INDEX([2]Displacement!$G$11:$G$36,MATCH($M18,[2]Displacement!$B$11:$B$36,0),1)</f>
        <v>700</v>
      </c>
      <c r="P18" s="55">
        <f>INDEX([2]Displacement!$E$11:$E$36,MATCH($M18,[2]Displacement!$B$11:$B$36,0),1)</f>
        <v>3046</v>
      </c>
      <c r="Q18" s="55">
        <f>INDEX([2]Displacement!$F$11:$F$36,MATCH($M18,[2]Displacement!$B$11:$B$36,0),1)</f>
        <v>1080</v>
      </c>
      <c r="R18" s="11"/>
      <c r="S18" s="55">
        <f>INDEX([2]Displacement!$H$11:$H$36,MATCH($M18,[2]Displacement!$B$11:$B$36,0),1)</f>
        <v>0</v>
      </c>
      <c r="T18" s="55">
        <f>INDEX([2]Displacement!$I$11:$I$36,MATCH($M18,[2]Displacement!$B$11:$B$36,0),1)</f>
        <v>0</v>
      </c>
      <c r="U18" s="11"/>
      <c r="V18" s="69">
        <f>SUM(Displacement!CX20:DF20)</f>
        <v>107.26980728051392</v>
      </c>
      <c r="W18" s="14"/>
      <c r="X18" s="71">
        <f>SUM(Displacement!CO20:CW20)</f>
        <v>51.156322730518085</v>
      </c>
      <c r="Y18" s="71">
        <f>SUM(Displacement!CH20:CN20)</f>
        <v>6.2682020622490384</v>
      </c>
      <c r="Z18" s="71">
        <f>INDEX([2]Displacement!$T$11:$AC$36,MATCH($M18,[2]Displacement!$B$11:$B$36,0),MATCH(Z$7,[2]Displacement!$T$8:$AC$8,0))</f>
        <v>0</v>
      </c>
      <c r="AA18" s="71">
        <f>INDEX([2]Displacement!$T$11:$AC$36,MATCH($M18,[2]Displacement!$B$11:$B$36,0),MATCH(AA$7,[2]Displacement!$T$8:$AC$8,0))</f>
        <v>0</v>
      </c>
    </row>
    <row r="19" spans="2:27" x14ac:dyDescent="0.25">
      <c r="B19" s="57">
        <f>'[3]0-GRID IRP Displaced'!B116</f>
        <v>2024</v>
      </c>
      <c r="C19" s="63" t="str">
        <f>'[3]0-GRID IRP Displaced'!A116</f>
        <v>IRP21_FOT_Mona_Summer</v>
      </c>
      <c r="D19" s="63">
        <f>'[3]0-GRID IRP Displaced'!M116</f>
        <v>300</v>
      </c>
      <c r="E19" s="63">
        <f>'[3]0-GRID IRP Displaced'!N116</f>
        <v>103.0548458</v>
      </c>
      <c r="F19" s="63">
        <f>'[3]0-GRID IRP Displaced'!O116</f>
        <v>0</v>
      </c>
      <c r="G19" s="63">
        <f>'[3]0-GRID IRP Displaced'!P116</f>
        <v>0</v>
      </c>
      <c r="H19" s="58">
        <f t="shared" si="0"/>
        <v>196.94515419999999</v>
      </c>
      <c r="J19" t="str">
        <f t="shared" si="1"/>
        <v>Summer</v>
      </c>
      <c r="M19" s="10">
        <f t="shared" si="2"/>
        <v>2033</v>
      </c>
      <c r="N19" s="55">
        <f>+INDEX([2]Displacement!$C$11:$C$36,MATCH($M19,[2]Displacement!$B$11:$B$36,0),1)+INDEX([2]Displacement!$D$11:$D$36,MATCH($M19,[2]Displacement!$B$11:$B$36,0),1)</f>
        <v>912.12</v>
      </c>
      <c r="O19" s="55">
        <f>+INDEX([2]Displacement!$G$11:$G$36,MATCH($M19,[2]Displacement!$B$11:$B$36,0),1)</f>
        <v>700</v>
      </c>
      <c r="P19" s="55">
        <f>INDEX([2]Displacement!$E$11:$E$36,MATCH($M19,[2]Displacement!$B$11:$B$36,0),1)</f>
        <v>3046</v>
      </c>
      <c r="Q19" s="55">
        <f>INDEX([2]Displacement!$F$11:$F$36,MATCH($M19,[2]Displacement!$B$11:$B$36,0),1)</f>
        <v>1080</v>
      </c>
      <c r="R19" s="11"/>
      <c r="S19" s="55">
        <f>INDEX([2]Displacement!$H$11:$H$36,MATCH($M19,[2]Displacement!$B$11:$B$36,0),1)</f>
        <v>0</v>
      </c>
      <c r="T19" s="55">
        <f>INDEX([2]Displacement!$I$11:$I$36,MATCH($M19,[2]Displacement!$B$11:$B$36,0),1)</f>
        <v>0</v>
      </c>
      <c r="U19" s="11"/>
      <c r="V19" s="69">
        <f>SUM(Displacement!CX21:DF21)</f>
        <v>107.26980728051392</v>
      </c>
      <c r="W19" s="14"/>
      <c r="X19" s="71">
        <f>SUM(Displacement!CO21:CW21)</f>
        <v>51.156322730518085</v>
      </c>
      <c r="Y19" s="71">
        <f>SUM(Displacement!CH21:CN21)</f>
        <v>6.2682020622490384</v>
      </c>
      <c r="Z19" s="71">
        <f>INDEX([2]Displacement!$T$11:$AC$36,MATCH($M19,[2]Displacement!$B$11:$B$36,0),MATCH(Z$7,[2]Displacement!$T$8:$AC$8,0))</f>
        <v>0</v>
      </c>
      <c r="AA19" s="71">
        <f>INDEX([2]Displacement!$T$11:$AC$36,MATCH($M19,[2]Displacement!$B$11:$B$36,0),MATCH(AA$7,[2]Displacement!$T$8:$AC$8,0))</f>
        <v>0</v>
      </c>
    </row>
    <row r="20" spans="2:27" x14ac:dyDescent="0.25">
      <c r="B20" s="59">
        <f>'[3]0-GRID IRP Displaced'!B117</f>
        <v>2024</v>
      </c>
      <c r="C20" s="64" t="str">
        <f>'[3]0-GRID IRP Displaced'!A117</f>
        <v>IRP21_FOT_COB_Winter</v>
      </c>
      <c r="D20" s="64">
        <f>'[3]0-GRID IRP Displaced'!M117</f>
        <v>156.22330140635626</v>
      </c>
      <c r="E20" s="64">
        <f>'[3]0-GRID IRP Displaced'!N117</f>
        <v>0</v>
      </c>
      <c r="F20" s="64">
        <f>'[3]0-GRID IRP Displaced'!O117</f>
        <v>103.0548458</v>
      </c>
      <c r="G20" s="64">
        <f>'[3]0-GRID IRP Displaced'!P117</f>
        <v>0</v>
      </c>
      <c r="H20" s="60">
        <f t="shared" si="0"/>
        <v>53.168455606356261</v>
      </c>
      <c r="J20" t="str">
        <f t="shared" si="1"/>
        <v>Winter</v>
      </c>
      <c r="M20" s="10">
        <f t="shared" si="2"/>
        <v>2034</v>
      </c>
      <c r="N20" s="55">
        <f>+INDEX([2]Displacement!$C$11:$C$36,MATCH($M20,[2]Displacement!$B$11:$B$36,0),1)+INDEX([2]Displacement!$D$11:$D$36,MATCH($M20,[2]Displacement!$B$11:$B$36,0),1)</f>
        <v>912.12</v>
      </c>
      <c r="O20" s="55">
        <f>+INDEX([2]Displacement!$G$11:$G$36,MATCH($M20,[2]Displacement!$B$11:$B$36,0),1)</f>
        <v>700</v>
      </c>
      <c r="P20" s="55">
        <f>INDEX([2]Displacement!$E$11:$E$36,MATCH($M20,[2]Displacement!$B$11:$B$36,0),1)</f>
        <v>3046</v>
      </c>
      <c r="Q20" s="55">
        <f>INDEX([2]Displacement!$F$11:$F$36,MATCH($M20,[2]Displacement!$B$11:$B$36,0),1)</f>
        <v>1080</v>
      </c>
      <c r="R20" s="11"/>
      <c r="S20" s="55">
        <f>INDEX([2]Displacement!$H$11:$H$36,MATCH($M20,[2]Displacement!$B$11:$B$36,0),1)</f>
        <v>0</v>
      </c>
      <c r="T20" s="55">
        <f>INDEX([2]Displacement!$I$11:$I$36,MATCH($M20,[2]Displacement!$B$11:$B$36,0),1)</f>
        <v>0</v>
      </c>
      <c r="U20" s="11"/>
      <c r="V20" s="69">
        <f>SUM(Displacement!CX22:DF22)</f>
        <v>107.26980728051392</v>
      </c>
      <c r="W20" s="14"/>
      <c r="X20" s="71">
        <f>SUM(Displacement!CO22:CW22)</f>
        <v>51.156322730518085</v>
      </c>
      <c r="Y20" s="71">
        <f>SUM(Displacement!CH22:CN22)</f>
        <v>6.2682020622490384</v>
      </c>
      <c r="Z20" s="71">
        <f>INDEX([2]Displacement!$T$11:$AC$36,MATCH($M20,[2]Displacement!$B$11:$B$36,0),MATCH(Z$7,[2]Displacement!$T$8:$AC$8,0))</f>
        <v>0</v>
      </c>
      <c r="AA20" s="71">
        <f>INDEX([2]Displacement!$T$11:$AC$36,MATCH($M20,[2]Displacement!$B$11:$B$36,0),MATCH(AA$7,[2]Displacement!$T$8:$AC$8,0))</f>
        <v>0</v>
      </c>
    </row>
    <row r="21" spans="2:27" x14ac:dyDescent="0.25">
      <c r="B21" s="59">
        <f>'[3]0-GRID IRP Displaced'!B118</f>
        <v>2024</v>
      </c>
      <c r="C21" s="64" t="str">
        <f>'[3]0-GRID IRP Displaced'!A118</f>
        <v>IRP21_FOT_MDC_Summer</v>
      </c>
      <c r="D21" s="64">
        <f>'[3]0-GRID IRP Displaced'!M118</f>
        <v>1445.0566707264713</v>
      </c>
      <c r="E21" s="64">
        <f>'[3]0-GRID IRP Displaced'!N118</f>
        <v>0</v>
      </c>
      <c r="F21" s="64">
        <f>'[3]0-GRID IRP Displaced'!O118</f>
        <v>0</v>
      </c>
      <c r="G21" s="64">
        <f>'[3]0-GRID IRP Displaced'!P118</f>
        <v>0</v>
      </c>
      <c r="H21" s="60">
        <f t="shared" si="0"/>
        <v>1445.0566707264713</v>
      </c>
      <c r="J21" t="str">
        <f t="shared" si="1"/>
        <v>Summer</v>
      </c>
      <c r="M21" s="10">
        <f t="shared" si="2"/>
        <v>2035</v>
      </c>
      <c r="N21" s="55">
        <f>+INDEX([2]Displacement!$C$11:$C$36,MATCH($M21,[2]Displacement!$B$11:$B$36,0),1)+INDEX([2]Displacement!$D$11:$D$36,MATCH($M21,[2]Displacement!$B$11:$B$36,0),1)</f>
        <v>912.12</v>
      </c>
      <c r="O21" s="55">
        <f>+INDEX([2]Displacement!$G$11:$G$36,MATCH($M21,[2]Displacement!$B$11:$B$36,0),1)</f>
        <v>700</v>
      </c>
      <c r="P21" s="55">
        <f>INDEX([2]Displacement!$E$11:$E$36,MATCH($M21,[2]Displacement!$B$11:$B$36,0),1)</f>
        <v>3046</v>
      </c>
      <c r="Q21" s="55">
        <f>INDEX([2]Displacement!$F$11:$F$36,MATCH($M21,[2]Displacement!$B$11:$B$36,0),1)</f>
        <v>1080</v>
      </c>
      <c r="R21" s="11"/>
      <c r="S21" s="55">
        <f>INDEX([2]Displacement!$H$11:$H$36,MATCH($M21,[2]Displacement!$B$11:$B$36,0),1)</f>
        <v>0</v>
      </c>
      <c r="T21" s="55">
        <f>INDEX([2]Displacement!$I$11:$I$36,MATCH($M21,[2]Displacement!$B$11:$B$36,0),1)</f>
        <v>0</v>
      </c>
      <c r="U21" s="11"/>
      <c r="V21" s="69">
        <f>SUM(Displacement!CX23:DF23)</f>
        <v>107.26980728051392</v>
      </c>
      <c r="W21" s="14"/>
      <c r="X21" s="71">
        <f>SUM(Displacement!CO23:CW23)</f>
        <v>51.156322730518085</v>
      </c>
      <c r="Y21" s="71">
        <f>SUM(Displacement!CH23:CN23)</f>
        <v>6.2682020622490384</v>
      </c>
      <c r="Z21" s="71">
        <f>INDEX([2]Displacement!$T$11:$AC$36,MATCH($M21,[2]Displacement!$B$11:$B$36,0),MATCH(Z$7,[2]Displacement!$T$8:$AC$8,0))</f>
        <v>0</v>
      </c>
      <c r="AA21" s="71">
        <f>INDEX([2]Displacement!$T$11:$AC$36,MATCH($M21,[2]Displacement!$B$11:$B$36,0),MATCH(AA$7,[2]Displacement!$T$8:$AC$8,0))</f>
        <v>0</v>
      </c>
    </row>
    <row r="22" spans="2:27" x14ac:dyDescent="0.25">
      <c r="B22" s="59">
        <f>'[3]0-GRID IRP Displaced'!B119</f>
        <v>2024</v>
      </c>
      <c r="C22" s="64" t="str">
        <f>'[3]0-GRID IRP Displaced'!A119</f>
        <v>IRP21_FOT_NOB_Winter</v>
      </c>
      <c r="D22" s="64">
        <f>'[3]0-GRID IRP Displaced'!M119</f>
        <v>62.489320562542503</v>
      </c>
      <c r="E22" s="64">
        <f>'[3]0-GRID IRP Displaced'!N119</f>
        <v>0</v>
      </c>
      <c r="F22" s="64">
        <f>'[3]0-GRID IRP Displaced'!O119</f>
        <v>0</v>
      </c>
      <c r="G22" s="64">
        <f>'[3]0-GRID IRP Displaced'!P119</f>
        <v>0</v>
      </c>
      <c r="H22" s="60">
        <f t="shared" si="0"/>
        <v>62.489320562542503</v>
      </c>
      <c r="J22" t="str">
        <f t="shared" si="1"/>
        <v>Winter</v>
      </c>
      <c r="M22" s="10">
        <f t="shared" si="2"/>
        <v>2036</v>
      </c>
      <c r="N22" s="55">
        <f>+INDEX([2]Displacement!$C$11:$C$36,MATCH($M22,[2]Displacement!$B$11:$B$36,0),1)+INDEX([2]Displacement!$D$11:$D$36,MATCH($M22,[2]Displacement!$B$11:$B$36,0),1)</f>
        <v>912.12</v>
      </c>
      <c r="O22" s="55">
        <f>+INDEX([2]Displacement!$G$11:$G$36,MATCH($M22,[2]Displacement!$B$11:$B$36,0),1)</f>
        <v>700</v>
      </c>
      <c r="P22" s="55">
        <f>INDEX([2]Displacement!$E$11:$E$36,MATCH($M22,[2]Displacement!$B$11:$B$36,0),1)</f>
        <v>3046</v>
      </c>
      <c r="Q22" s="55">
        <f>INDEX([2]Displacement!$F$11:$F$36,MATCH($M22,[2]Displacement!$B$11:$B$36,0),1)</f>
        <v>1080</v>
      </c>
      <c r="R22" s="11"/>
      <c r="S22" s="55">
        <f>INDEX([2]Displacement!$H$11:$H$36,MATCH($M22,[2]Displacement!$B$11:$B$36,0),1)</f>
        <v>0</v>
      </c>
      <c r="T22" s="55">
        <f>INDEX([2]Displacement!$I$11:$I$36,MATCH($M22,[2]Displacement!$B$11:$B$36,0),1)</f>
        <v>0</v>
      </c>
      <c r="U22" s="11"/>
      <c r="V22" s="69">
        <f>SUM(Displacement!CX24:DF24)</f>
        <v>107.26980728051392</v>
      </c>
      <c r="W22" s="14"/>
      <c r="X22" s="71">
        <f>SUM(Displacement!CO24:CW24)</f>
        <v>51.156322730518085</v>
      </c>
      <c r="Y22" s="71">
        <f>SUM(Displacement!CH24:CN24)</f>
        <v>6.2682020622490384</v>
      </c>
      <c r="Z22" s="71">
        <f>INDEX([2]Displacement!$T$11:$AC$36,MATCH($M22,[2]Displacement!$B$11:$B$36,0),MATCH(Z$7,[2]Displacement!$T$8:$AC$8,0))</f>
        <v>0</v>
      </c>
      <c r="AA22" s="71">
        <f>INDEX([2]Displacement!$T$11:$AC$36,MATCH($M22,[2]Displacement!$B$11:$B$36,0),MATCH(AA$7,[2]Displacement!$T$8:$AC$8,0))</f>
        <v>0</v>
      </c>
    </row>
    <row r="23" spans="2:27" x14ac:dyDescent="0.25">
      <c r="B23" s="59">
        <f>'[3]0-GRID IRP Displaced'!B120</f>
        <v>2024</v>
      </c>
      <c r="C23" s="64" t="str">
        <f>'[3]0-GRID IRP Displaced'!A120</f>
        <v>IRP21_FOT_MDC_Winter</v>
      </c>
      <c r="D23" s="64">
        <f>'[3]0-GRID IRP Displaced'!M120</f>
        <v>218.71262196889876</v>
      </c>
      <c r="E23" s="64">
        <f>'[3]0-GRID IRP Displaced'!N120</f>
        <v>0</v>
      </c>
      <c r="F23" s="64">
        <f>'[3]0-GRID IRP Displaced'!O120</f>
        <v>0</v>
      </c>
      <c r="G23" s="64">
        <f>'[3]0-GRID IRP Displaced'!P120</f>
        <v>0</v>
      </c>
      <c r="H23" s="60">
        <f t="shared" si="0"/>
        <v>218.71262196889876</v>
      </c>
      <c r="J23" t="str">
        <f t="shared" si="1"/>
        <v>Winter</v>
      </c>
      <c r="M23" s="10">
        <f t="shared" si="2"/>
        <v>2037</v>
      </c>
      <c r="N23" s="55">
        <f>+INDEX([2]Displacement!$C$11:$C$36,MATCH($M23,[2]Displacement!$B$11:$B$36,0),1)+INDEX([2]Displacement!$D$11:$D$36,MATCH($M23,[2]Displacement!$B$11:$B$36,0),1)</f>
        <v>1324.3400000000001</v>
      </c>
      <c r="O23" s="55">
        <f>+INDEX([2]Displacement!$G$11:$G$36,MATCH($M23,[2]Displacement!$B$11:$B$36,0),1)</f>
        <v>700</v>
      </c>
      <c r="P23" s="55">
        <f>INDEX([2]Displacement!$E$11:$E$36,MATCH($M23,[2]Displacement!$B$11:$B$36,0),1)</f>
        <v>3748</v>
      </c>
      <c r="Q23" s="55">
        <f>INDEX([2]Displacement!$F$11:$F$36,MATCH($M23,[2]Displacement!$B$11:$B$36,0),1)</f>
        <v>1235.5</v>
      </c>
      <c r="R23" s="11"/>
      <c r="S23" s="55">
        <f>INDEX([2]Displacement!$H$11:$H$36,MATCH($M23,[2]Displacement!$B$11:$B$36,0),1)</f>
        <v>0</v>
      </c>
      <c r="T23" s="55">
        <f>INDEX([2]Displacement!$I$11:$I$36,MATCH($M23,[2]Displacement!$B$11:$B$36,0),1)</f>
        <v>0</v>
      </c>
      <c r="U23" s="11"/>
      <c r="V23" s="69">
        <f>SUM(Displacement!CX25:DF25)</f>
        <v>107.26980728051392</v>
      </c>
      <c r="W23" s="14"/>
      <c r="X23" s="71">
        <f>SUM(Displacement!CO25:CW25)</f>
        <v>51.156322730518085</v>
      </c>
      <c r="Y23" s="71">
        <f>SUM(Displacement!CH25:CN25)</f>
        <v>6.2682020622490384</v>
      </c>
      <c r="Z23" s="71">
        <f>INDEX([2]Displacement!$T$11:$AC$36,MATCH($M23,[2]Displacement!$B$11:$B$36,0),MATCH(Z$7,[2]Displacement!$T$8:$AC$8,0))</f>
        <v>0</v>
      </c>
      <c r="AA23" s="71">
        <f>INDEX([2]Displacement!$T$11:$AC$36,MATCH($M23,[2]Displacement!$B$11:$B$36,0),MATCH(AA$7,[2]Displacement!$T$8:$AC$8,0))</f>
        <v>0</v>
      </c>
    </row>
    <row r="24" spans="2:27" x14ac:dyDescent="0.25">
      <c r="B24" s="61">
        <f>'[3]0-GRID IRP Displaced'!B121</f>
        <v>2024</v>
      </c>
      <c r="C24" s="65" t="str">
        <f>'[3]0-GRID IRP Displaced'!A121</f>
        <v>IRP21_FOT_Mona_Winter</v>
      </c>
      <c r="D24" s="65">
        <f>'[3]0-GRID IRP Displaced'!M121</f>
        <v>187.46796168762751</v>
      </c>
      <c r="E24" s="65">
        <f>'[3]0-GRID IRP Displaced'!N121</f>
        <v>0</v>
      </c>
      <c r="F24" s="65">
        <f>'[3]0-GRID IRP Displaced'!O121</f>
        <v>0</v>
      </c>
      <c r="G24" s="65">
        <f>'[3]0-GRID IRP Displaced'!P121</f>
        <v>0</v>
      </c>
      <c r="H24" s="62">
        <f t="shared" si="0"/>
        <v>187.46796168762751</v>
      </c>
      <c r="J24" t="str">
        <f t="shared" si="1"/>
        <v>Winter</v>
      </c>
      <c r="M24" s="10">
        <f t="shared" si="2"/>
        <v>2038</v>
      </c>
      <c r="N24" s="55">
        <f>+INDEX([2]Displacement!$C$11:$C$36,MATCH($M24,[2]Displacement!$B$11:$B$36,0),1)+INDEX([2]Displacement!$D$11:$D$36,MATCH($M24,[2]Displacement!$B$11:$B$36,0),1)</f>
        <v>2736.56</v>
      </c>
      <c r="O24" s="55">
        <f>+INDEX([2]Displacement!$G$11:$G$36,MATCH($M24,[2]Displacement!$B$11:$B$36,0),1)</f>
        <v>700</v>
      </c>
      <c r="P24" s="55">
        <f>INDEX([2]Displacement!$E$11:$E$36,MATCH($M24,[2]Displacement!$B$11:$B$36,0),1)</f>
        <v>3748</v>
      </c>
      <c r="Q24" s="55">
        <f>INDEX([2]Displacement!$F$11:$F$36,MATCH($M24,[2]Displacement!$B$11:$B$36,0),1)</f>
        <v>1685.5</v>
      </c>
      <c r="R24" s="11"/>
      <c r="S24" s="55">
        <f>INDEX([2]Displacement!$H$11:$H$36,MATCH($M24,[2]Displacement!$B$11:$B$36,0),1)</f>
        <v>0</v>
      </c>
      <c r="T24" s="55">
        <f>INDEX([2]Displacement!$I$11:$I$36,MATCH($M24,[2]Displacement!$B$11:$B$36,0),1)</f>
        <v>0</v>
      </c>
      <c r="U24" s="11"/>
      <c r="V24" s="69">
        <f>SUM(Displacement!CX26:DF26)</f>
        <v>107.26980728051392</v>
      </c>
      <c r="W24" s="14"/>
      <c r="X24" s="71">
        <f>SUM(Displacement!CO26:CW26)</f>
        <v>51.156322730518085</v>
      </c>
      <c r="Y24" s="71">
        <f>SUM(Displacement!CH26:CN26)</f>
        <v>6.2682020622490384</v>
      </c>
      <c r="Z24" s="71">
        <f>INDEX([2]Displacement!$T$11:$AC$36,MATCH($M24,[2]Displacement!$B$11:$B$36,0),MATCH(Z$7,[2]Displacement!$T$8:$AC$8,0))</f>
        <v>0</v>
      </c>
      <c r="AA24" s="71">
        <f>INDEX([2]Displacement!$T$11:$AC$36,MATCH($M24,[2]Displacement!$B$11:$B$36,0),MATCH(AA$7,[2]Displacement!$T$8:$AC$8,0))</f>
        <v>0</v>
      </c>
    </row>
    <row r="25" spans="2:27" x14ac:dyDescent="0.25">
      <c r="B25" s="57">
        <f>'[3]0-GRID IRP Displaced'!B122</f>
        <v>2025</v>
      </c>
      <c r="C25" s="63" t="str">
        <f>'[3]0-GRID IRP Displaced'!A122</f>
        <v>IRP21_FOT_Mona_Summer</v>
      </c>
      <c r="D25" s="63">
        <f>'[3]0-GRID IRP Displaced'!M122</f>
        <v>124.38742320800249</v>
      </c>
      <c r="E25" s="63">
        <f>'[3]0-GRID IRP Displaced'!N122</f>
        <v>103.039571571</v>
      </c>
      <c r="F25" s="63">
        <f>'[3]0-GRID IRP Displaced'!O122</f>
        <v>0</v>
      </c>
      <c r="G25" s="63">
        <f>'[3]0-GRID IRP Displaced'!P122</f>
        <v>0</v>
      </c>
      <c r="H25" s="58">
        <f t="shared" si="0"/>
        <v>21.347851637002492</v>
      </c>
      <c r="J25" t="str">
        <f t="shared" si="1"/>
        <v>Summer</v>
      </c>
      <c r="M25" s="10">
        <f t="shared" si="2"/>
        <v>2039</v>
      </c>
      <c r="N25" s="55">
        <f>+INDEX([2]Displacement!$C$11:$C$36,MATCH($M25,[2]Displacement!$B$11:$B$36,0),1)+INDEX([2]Displacement!$D$11:$D$36,MATCH($M25,[2]Displacement!$B$11:$B$36,0),1)</f>
        <v>2736.56</v>
      </c>
      <c r="O25" s="55">
        <f>+INDEX([2]Displacement!$G$11:$G$36,MATCH($M25,[2]Displacement!$B$11:$B$36,0),1)</f>
        <v>700</v>
      </c>
      <c r="P25" s="55">
        <f>INDEX([2]Displacement!$E$11:$E$36,MATCH($M25,[2]Displacement!$B$11:$B$36,0),1)</f>
        <v>3748</v>
      </c>
      <c r="Q25" s="55">
        <f>INDEX([2]Displacement!$F$11:$F$36,MATCH($M25,[2]Displacement!$B$11:$B$36,0),1)</f>
        <v>1685.5</v>
      </c>
      <c r="R25" s="11"/>
      <c r="S25" s="55">
        <f>INDEX([2]Displacement!$H$11:$H$36,MATCH($M25,[2]Displacement!$B$11:$B$36,0),1)</f>
        <v>0</v>
      </c>
      <c r="T25" s="55">
        <f>INDEX([2]Displacement!$I$11:$I$36,MATCH($M25,[2]Displacement!$B$11:$B$36,0),1)</f>
        <v>0</v>
      </c>
      <c r="U25" s="11"/>
      <c r="V25" s="69">
        <f>SUM(Displacement!CX27:DF27)</f>
        <v>107.26980728051392</v>
      </c>
      <c r="W25" s="14"/>
      <c r="X25" s="71">
        <f>SUM(Displacement!CO27:CW27)</f>
        <v>51.156322730518085</v>
      </c>
      <c r="Y25" s="71">
        <f>SUM(Displacement!CH27:CN27)</f>
        <v>6.2682020622490384</v>
      </c>
      <c r="Z25" s="71">
        <f>INDEX([2]Displacement!$T$11:$AC$36,MATCH($M25,[2]Displacement!$B$11:$B$36,0),MATCH(Z$7,[2]Displacement!$T$8:$AC$8,0))</f>
        <v>0</v>
      </c>
      <c r="AA25" s="71">
        <f>INDEX([2]Displacement!$T$11:$AC$36,MATCH($M25,[2]Displacement!$B$11:$B$36,0),MATCH(AA$7,[2]Displacement!$T$8:$AC$8,0))</f>
        <v>0</v>
      </c>
    </row>
    <row r="26" spans="2:27" x14ac:dyDescent="0.25">
      <c r="B26" s="59">
        <f>'[3]0-GRID IRP Displaced'!B123</f>
        <v>2025</v>
      </c>
      <c r="C26" s="64" t="str">
        <f>'[3]0-GRID IRP Displaced'!A123</f>
        <v>IRP21_FOT_COB_Winter</v>
      </c>
      <c r="D26" s="64">
        <f>'[3]0-GRID IRP Displaced'!M123</f>
        <v>0</v>
      </c>
      <c r="E26" s="64">
        <f>'[3]0-GRID IRP Displaced'!N123</f>
        <v>0</v>
      </c>
      <c r="F26" s="64">
        <f>'[3]0-GRID IRP Displaced'!O123</f>
        <v>0</v>
      </c>
      <c r="G26" s="64">
        <f>'[3]0-GRID IRP Displaced'!P123</f>
        <v>0</v>
      </c>
      <c r="H26" s="60">
        <f t="shared" si="0"/>
        <v>0</v>
      </c>
      <c r="J26" t="str">
        <f t="shared" si="1"/>
        <v>Winter</v>
      </c>
      <c r="M26" s="10">
        <f t="shared" si="2"/>
        <v>2040</v>
      </c>
      <c r="N26" s="55">
        <f>+INDEX([2]Displacement!$C$11:$C$36,MATCH($M26,[2]Displacement!$B$11:$B$36,0),1)+INDEX([2]Displacement!$D$11:$D$36,MATCH($M26,[2]Displacement!$B$11:$B$36,0),1)</f>
        <v>2736.56</v>
      </c>
      <c r="O26" s="55">
        <f>+INDEX([2]Displacement!$G$11:$G$36,MATCH($M26,[2]Displacement!$B$11:$B$36,0),1)</f>
        <v>700</v>
      </c>
      <c r="P26" s="55">
        <f>INDEX([2]Displacement!$E$11:$E$36,MATCH($M26,[2]Displacement!$B$11:$B$36,0),1)</f>
        <v>3748</v>
      </c>
      <c r="Q26" s="55">
        <f>INDEX([2]Displacement!$F$11:$F$36,MATCH($M26,[2]Displacement!$B$11:$B$36,0),1)</f>
        <v>1953.5</v>
      </c>
      <c r="R26" s="11"/>
      <c r="S26" s="55">
        <f>INDEX([2]Displacement!$H$11:$H$36,MATCH($M26,[2]Displacement!$B$11:$B$36,0),1)</f>
        <v>0</v>
      </c>
      <c r="T26" s="55">
        <f>INDEX([2]Displacement!$I$11:$I$36,MATCH($M26,[2]Displacement!$B$11:$B$36,0),1)</f>
        <v>418.41607521087712</v>
      </c>
      <c r="U26" s="11"/>
      <c r="V26" s="69">
        <f>SUM(Displacement!CX28:DF28)</f>
        <v>107.26980728051392</v>
      </c>
      <c r="W26" s="14"/>
      <c r="X26" s="71">
        <f>SUM(Displacement!CO28:CW28)</f>
        <v>51.156322730518085</v>
      </c>
      <c r="Y26" s="71">
        <f>SUM(Displacement!CH28:CN28)</f>
        <v>6.2682020622490384</v>
      </c>
      <c r="Z26" s="71">
        <f>INDEX([2]Displacement!$T$11:$AC$36,MATCH($M26,[2]Displacement!$B$11:$B$36,0),MATCH(Z$7,[2]Displacement!$T$8:$AC$8,0))</f>
        <v>0</v>
      </c>
      <c r="AA26" s="71">
        <f>INDEX([2]Displacement!$T$11:$AC$36,MATCH($M26,[2]Displacement!$B$11:$B$36,0),MATCH(AA$7,[2]Displacement!$T$8:$AC$8,0))</f>
        <v>0</v>
      </c>
    </row>
    <row r="27" spans="2:27" x14ac:dyDescent="0.25">
      <c r="B27" s="59">
        <f>'[3]0-GRID IRP Displaced'!B124</f>
        <v>2025</v>
      </c>
      <c r="C27" s="64" t="str">
        <f>'[3]0-GRID IRP Displaced'!A124</f>
        <v>IRP21_FOT_MDC_Summer</v>
      </c>
      <c r="D27" s="64">
        <f>'[3]0-GRID IRP Displaced'!M124</f>
        <v>290.23732081867252</v>
      </c>
      <c r="E27" s="64">
        <f>'[3]0-GRID IRP Displaced'!N124</f>
        <v>0</v>
      </c>
      <c r="F27" s="64">
        <f>'[3]0-GRID IRP Displaced'!O124</f>
        <v>0</v>
      </c>
      <c r="G27" s="64">
        <f>'[3]0-GRID IRP Displaced'!P124</f>
        <v>0</v>
      </c>
      <c r="H27" s="60">
        <f t="shared" si="0"/>
        <v>290.23732081867252</v>
      </c>
      <c r="J27" t="str">
        <f t="shared" si="1"/>
        <v>Summer</v>
      </c>
      <c r="M27" s="12">
        <f t="shared" si="2"/>
        <v>2041</v>
      </c>
      <c r="N27" s="56">
        <f>+INDEX([2]Displacement!$C$11:$C$36,MATCH($M27,[2]Displacement!$B$11:$B$36,0),1)+INDEX([2]Displacement!$D$11:$D$36,MATCH($M27,[2]Displacement!$B$11:$B$36,0),1)</f>
        <v>2736.56</v>
      </c>
      <c r="O27" s="56">
        <f>+INDEX([2]Displacement!$G$11:$G$36,MATCH($M27,[2]Displacement!$B$11:$B$36,0),1)</f>
        <v>700</v>
      </c>
      <c r="P27" s="56">
        <f>INDEX([2]Displacement!$E$11:$E$36,MATCH($M27,[2]Displacement!$B$11:$B$36,0),1)</f>
        <v>3748</v>
      </c>
      <c r="Q27" s="56">
        <f>INDEX([2]Displacement!$F$11:$F$36,MATCH($M27,[2]Displacement!$B$11:$B$36,0),1)</f>
        <v>1953.5</v>
      </c>
      <c r="R27" s="13"/>
      <c r="S27" s="56">
        <f>INDEX([2]Displacement!$H$11:$H$36,MATCH($M27,[2]Displacement!$B$11:$B$36,0),1)</f>
        <v>0</v>
      </c>
      <c r="T27" s="56">
        <f>INDEX([2]Displacement!$I$11:$I$36,MATCH($M27,[2]Displacement!$B$11:$B$36,0),1)</f>
        <v>0</v>
      </c>
      <c r="U27" s="13"/>
      <c r="V27" s="70">
        <f>SUM(Displacement!CX29:DF29)</f>
        <v>107.26980728051392</v>
      </c>
      <c r="W27" s="21"/>
      <c r="X27" s="73">
        <f>SUM(Displacement!CO29:CW29)</f>
        <v>51.156322730518085</v>
      </c>
      <c r="Y27" s="73">
        <f>SUM(Displacement!CH29:CN29)</f>
        <v>6.2682020622490384</v>
      </c>
      <c r="Z27" s="73">
        <f>INDEX([2]Displacement!$T$11:$AC$36,MATCH($M27,[2]Displacement!$B$11:$B$36,0),MATCH(Z$7,[2]Displacement!$T$8:$AC$8,0))</f>
        <v>0</v>
      </c>
      <c r="AA27" s="73">
        <f>INDEX([2]Displacement!$T$11:$AC$36,MATCH($M27,[2]Displacement!$B$11:$B$36,0),MATCH(AA$7,[2]Displacement!$T$8:$AC$8,0))</f>
        <v>0</v>
      </c>
    </row>
    <row r="28" spans="2:27" x14ac:dyDescent="0.25">
      <c r="B28" s="59">
        <f>'[3]0-GRID IRP Displaced'!B125</f>
        <v>2025</v>
      </c>
      <c r="C28" s="64" t="str">
        <f>'[3]0-GRID IRP Displaced'!A125</f>
        <v>IRP21_FOT_NOB_Winter</v>
      </c>
      <c r="D28" s="64">
        <f>'[3]0-GRID IRP Displaced'!M125</f>
        <v>0</v>
      </c>
      <c r="E28" s="64">
        <f>'[3]0-GRID IRP Displaced'!N125</f>
        <v>0</v>
      </c>
      <c r="F28" s="64">
        <f>'[3]0-GRID IRP Displaced'!O125</f>
        <v>0</v>
      </c>
      <c r="G28" s="64">
        <f>'[3]0-GRID IRP Displaced'!P125</f>
        <v>0</v>
      </c>
      <c r="H28" s="60">
        <f t="shared" si="0"/>
        <v>0</v>
      </c>
      <c r="J28" t="str">
        <f t="shared" si="1"/>
        <v>Winter</v>
      </c>
      <c r="M28" s="42"/>
      <c r="N28" s="43"/>
      <c r="O28" s="43"/>
      <c r="P28" s="43"/>
      <c r="Q28" s="43"/>
      <c r="R28" s="43"/>
      <c r="S28" s="43"/>
      <c r="T28" s="43"/>
      <c r="U28" s="43"/>
      <c r="V28" s="44"/>
      <c r="W28" s="44"/>
      <c r="X28" s="44"/>
      <c r="Y28" s="44"/>
    </row>
    <row r="29" spans="2:27" x14ac:dyDescent="0.25">
      <c r="B29" s="59">
        <f>'[3]0-GRID IRP Displaced'!B126</f>
        <v>2025</v>
      </c>
      <c r="C29" s="64" t="str">
        <f>'[3]0-GRID IRP Displaced'!A126</f>
        <v>IRP21_FOT_MDC_Winter</v>
      </c>
      <c r="D29" s="64">
        <f>'[3]0-GRID IRP Displaced'!M126</f>
        <v>0</v>
      </c>
      <c r="E29" s="64">
        <f>'[3]0-GRID IRP Displaced'!N126</f>
        <v>0</v>
      </c>
      <c r="F29" s="64">
        <f>'[3]0-GRID IRP Displaced'!O126</f>
        <v>0</v>
      </c>
      <c r="G29" s="64">
        <f>'[3]0-GRID IRP Displaced'!P126</f>
        <v>0</v>
      </c>
      <c r="H29" s="60">
        <f t="shared" si="0"/>
        <v>0</v>
      </c>
      <c r="J29" t="str">
        <f t="shared" si="1"/>
        <v>Winter</v>
      </c>
    </row>
    <row r="30" spans="2:27" x14ac:dyDescent="0.25">
      <c r="B30" s="61">
        <f>'[3]0-GRID IRP Displaced'!B127</f>
        <v>2025</v>
      </c>
      <c r="C30" s="65" t="str">
        <f>'[3]0-GRID IRP Displaced'!A127</f>
        <v>IRP21_FOT_Mona_Winter</v>
      </c>
      <c r="D30" s="65">
        <f>'[3]0-GRID IRP Displaced'!M127</f>
        <v>0</v>
      </c>
      <c r="E30" s="65">
        <f>'[3]0-GRID IRP Displaced'!N127</f>
        <v>0</v>
      </c>
      <c r="F30" s="65">
        <f>'[3]0-GRID IRP Displaced'!O127</f>
        <v>0</v>
      </c>
      <c r="G30" s="65">
        <f>'[3]0-GRID IRP Displaced'!P127</f>
        <v>0</v>
      </c>
      <c r="H30" s="62">
        <f t="shared" si="0"/>
        <v>0</v>
      </c>
      <c r="J30" t="str">
        <f t="shared" si="1"/>
        <v>Winter</v>
      </c>
    </row>
    <row r="31" spans="2:27" x14ac:dyDescent="0.25">
      <c r="B31" s="57">
        <f>'[3]0-GRID IRP Displaced'!B128</f>
        <v>2026</v>
      </c>
      <c r="C31" s="63" t="str">
        <f>'[3]0-GRID IRP Displaced'!A128</f>
        <v>IRP21_FOT_COB_Winter</v>
      </c>
      <c r="D31" s="63">
        <f>'[3]0-GRID IRP Displaced'!M128</f>
        <v>0</v>
      </c>
      <c r="E31" s="63">
        <f>'[3]0-GRID IRP Displaced'!N128</f>
        <v>0</v>
      </c>
      <c r="F31" s="63">
        <f>'[3]0-GRID IRP Displaced'!O128</f>
        <v>0</v>
      </c>
      <c r="G31" s="63">
        <f>'[3]0-GRID IRP Displaced'!P128</f>
        <v>0</v>
      </c>
      <c r="H31" s="58">
        <f t="shared" si="0"/>
        <v>0</v>
      </c>
      <c r="J31" t="str">
        <f t="shared" si="1"/>
        <v>Winter</v>
      </c>
    </row>
    <row r="32" spans="2:27" x14ac:dyDescent="0.25">
      <c r="B32" s="59">
        <f>'[3]0-GRID IRP Displaced'!B129</f>
        <v>2026</v>
      </c>
      <c r="C32" s="64" t="str">
        <f>'[3]0-GRID IRP Displaced'!A129</f>
        <v>IRP21_FOT_Mona_Summer</v>
      </c>
      <c r="D32" s="64">
        <f>'[3]0-GRID IRP Displaced'!M129</f>
        <v>0</v>
      </c>
      <c r="E32" s="64">
        <f>'[3]0-GRID IRP Displaced'!N129</f>
        <v>0</v>
      </c>
      <c r="F32" s="64">
        <f>'[3]0-GRID IRP Displaced'!O129</f>
        <v>0</v>
      </c>
      <c r="G32" s="64">
        <f>'[3]0-GRID IRP Displaced'!P129</f>
        <v>0</v>
      </c>
      <c r="H32" s="60">
        <f t="shared" si="0"/>
        <v>0</v>
      </c>
      <c r="J32" t="str">
        <f t="shared" si="1"/>
        <v>Summer</v>
      </c>
    </row>
    <row r="33" spans="2:10" x14ac:dyDescent="0.25">
      <c r="B33" s="59">
        <f>'[3]0-GRID IRP Displaced'!B130</f>
        <v>2026</v>
      </c>
      <c r="C33" s="64" t="str">
        <f>'[3]0-GRID IRP Displaced'!A130</f>
        <v>IRP21_FOT_MDC_Summer</v>
      </c>
      <c r="D33" s="64">
        <f>'[3]0-GRID IRP Displaced'!M130</f>
        <v>0</v>
      </c>
      <c r="E33" s="64">
        <f>'[3]0-GRID IRP Displaced'!N130</f>
        <v>0</v>
      </c>
      <c r="F33" s="64">
        <f>'[3]0-GRID IRP Displaced'!O130</f>
        <v>0</v>
      </c>
      <c r="G33" s="64">
        <f>'[3]0-GRID IRP Displaced'!P130</f>
        <v>0</v>
      </c>
      <c r="H33" s="60">
        <f t="shared" si="0"/>
        <v>0</v>
      </c>
      <c r="J33" t="str">
        <f t="shared" si="1"/>
        <v>Summer</v>
      </c>
    </row>
    <row r="34" spans="2:10" x14ac:dyDescent="0.25">
      <c r="B34" s="59">
        <f>'[3]0-GRID IRP Displaced'!B131</f>
        <v>2026</v>
      </c>
      <c r="C34" s="64" t="str">
        <f>'[3]0-GRID IRP Displaced'!A131</f>
        <v>IRP21_FOT_NOB_Winter</v>
      </c>
      <c r="D34" s="64">
        <f>'[3]0-GRID IRP Displaced'!M131</f>
        <v>0</v>
      </c>
      <c r="E34" s="64">
        <f>'[3]0-GRID IRP Displaced'!N131</f>
        <v>0</v>
      </c>
      <c r="F34" s="64">
        <f>'[3]0-GRID IRP Displaced'!O131</f>
        <v>0</v>
      </c>
      <c r="G34" s="64">
        <f>'[3]0-GRID IRP Displaced'!P131</f>
        <v>0</v>
      </c>
      <c r="H34" s="60">
        <f t="shared" si="0"/>
        <v>0</v>
      </c>
      <c r="J34" t="str">
        <f t="shared" si="1"/>
        <v>Winter</v>
      </c>
    </row>
    <row r="35" spans="2:10" x14ac:dyDescent="0.25">
      <c r="B35" s="59">
        <f>'[3]0-GRID IRP Displaced'!B132</f>
        <v>2026</v>
      </c>
      <c r="C35" s="64" t="str">
        <f>'[3]0-GRID IRP Displaced'!A132</f>
        <v>IRP21_FOT_MDC_Winter</v>
      </c>
      <c r="D35" s="64">
        <f>'[3]0-GRID IRP Displaced'!M132</f>
        <v>0</v>
      </c>
      <c r="E35" s="64">
        <f>'[3]0-GRID IRP Displaced'!N132</f>
        <v>0</v>
      </c>
      <c r="F35" s="64">
        <f>'[3]0-GRID IRP Displaced'!O132</f>
        <v>0</v>
      </c>
      <c r="G35" s="64">
        <f>'[3]0-GRID IRP Displaced'!P132</f>
        <v>0</v>
      </c>
      <c r="H35" s="60">
        <f t="shared" si="0"/>
        <v>0</v>
      </c>
      <c r="J35" t="str">
        <f t="shared" si="1"/>
        <v>Winter</v>
      </c>
    </row>
    <row r="36" spans="2:10" x14ac:dyDescent="0.25">
      <c r="B36" s="61">
        <f>'[3]0-GRID IRP Displaced'!B133</f>
        <v>2026</v>
      </c>
      <c r="C36" s="65" t="str">
        <f>'[3]0-GRID IRP Displaced'!A133</f>
        <v>IRP21_FOT_Mona_Winter</v>
      </c>
      <c r="D36" s="65">
        <f>'[3]0-GRID IRP Displaced'!M133</f>
        <v>0</v>
      </c>
      <c r="E36" s="65">
        <f>'[3]0-GRID IRP Displaced'!N133</f>
        <v>0</v>
      </c>
      <c r="F36" s="65">
        <f>'[3]0-GRID IRP Displaced'!O133</f>
        <v>0</v>
      </c>
      <c r="G36" s="65">
        <f>'[3]0-GRID IRP Displaced'!P133</f>
        <v>0</v>
      </c>
      <c r="H36" s="62">
        <f t="shared" si="0"/>
        <v>0</v>
      </c>
      <c r="J36" t="str">
        <f t="shared" si="1"/>
        <v>Winter</v>
      </c>
    </row>
    <row r="37" spans="2:10" x14ac:dyDescent="0.25">
      <c r="B37" s="57">
        <f>'[3]0-GRID IRP Displaced'!B134</f>
        <v>2027</v>
      </c>
      <c r="C37" s="63" t="str">
        <f>'[3]0-GRID IRP Displaced'!A134</f>
        <v>IRP21_FOT_COB_Winter</v>
      </c>
      <c r="D37" s="63">
        <f>'[3]0-GRID IRP Displaced'!M134</f>
        <v>0</v>
      </c>
      <c r="E37" s="63">
        <f>'[3]0-GRID IRP Displaced'!N134</f>
        <v>0</v>
      </c>
      <c r="F37" s="63">
        <f>'[3]0-GRID IRP Displaced'!O134</f>
        <v>0</v>
      </c>
      <c r="G37" s="63">
        <f>'[3]0-GRID IRP Displaced'!P134</f>
        <v>0</v>
      </c>
      <c r="H37" s="58">
        <f t="shared" si="0"/>
        <v>0</v>
      </c>
      <c r="J37" t="str">
        <f t="shared" si="1"/>
        <v>Winter</v>
      </c>
    </row>
    <row r="38" spans="2:10" ht="15.75" customHeight="1" x14ac:dyDescent="0.25">
      <c r="B38" s="59">
        <f>'[3]0-GRID IRP Displaced'!B135</f>
        <v>2027</v>
      </c>
      <c r="C38" s="64" t="str">
        <f>'[3]0-GRID IRP Displaced'!A135</f>
        <v>IRP21_FOT_NOB_Winter</v>
      </c>
      <c r="D38" s="64">
        <f>'[3]0-GRID IRP Displaced'!M135</f>
        <v>0</v>
      </c>
      <c r="E38" s="64">
        <f>'[3]0-GRID IRP Displaced'!N135</f>
        <v>0</v>
      </c>
      <c r="F38" s="64">
        <f>'[3]0-GRID IRP Displaced'!O135</f>
        <v>0</v>
      </c>
      <c r="G38" s="64">
        <f>'[3]0-GRID IRP Displaced'!P135</f>
        <v>0</v>
      </c>
      <c r="H38" s="60">
        <f t="shared" si="0"/>
        <v>0</v>
      </c>
      <c r="J38" t="str">
        <f t="shared" si="1"/>
        <v>Winter</v>
      </c>
    </row>
    <row r="39" spans="2:10" x14ac:dyDescent="0.25">
      <c r="B39" s="59">
        <f>'[3]0-GRID IRP Displaced'!B136</f>
        <v>2027</v>
      </c>
      <c r="C39" s="64" t="str">
        <f>'[3]0-GRID IRP Displaced'!A136</f>
        <v>IRP21_FOT_MDC_Winter</v>
      </c>
      <c r="D39" s="64">
        <f>'[3]0-GRID IRP Displaced'!M136</f>
        <v>0</v>
      </c>
      <c r="E39" s="64">
        <f>'[3]0-GRID IRP Displaced'!N136</f>
        <v>0</v>
      </c>
      <c r="F39" s="64">
        <f>'[3]0-GRID IRP Displaced'!O136</f>
        <v>0</v>
      </c>
      <c r="G39" s="64">
        <f>'[3]0-GRID IRP Displaced'!P136</f>
        <v>0</v>
      </c>
      <c r="H39" s="60">
        <f t="shared" si="0"/>
        <v>0</v>
      </c>
      <c r="J39" t="str">
        <f t="shared" si="1"/>
        <v>Winter</v>
      </c>
    </row>
    <row r="40" spans="2:10" x14ac:dyDescent="0.25">
      <c r="B40" s="59">
        <f>'[3]0-GRID IRP Displaced'!B137</f>
        <v>2027</v>
      </c>
      <c r="C40" s="64" t="str">
        <f>'[3]0-GRID IRP Displaced'!A137</f>
        <v>IRP21_FOT_MDC_Summer</v>
      </c>
      <c r="D40" s="64">
        <f>'[3]0-GRID IRP Displaced'!M137</f>
        <v>0</v>
      </c>
      <c r="E40" s="64">
        <f>'[3]0-GRID IRP Displaced'!N137</f>
        <v>0</v>
      </c>
      <c r="F40" s="64">
        <f>'[3]0-GRID IRP Displaced'!O137</f>
        <v>0</v>
      </c>
      <c r="G40" s="64">
        <f>'[3]0-GRID IRP Displaced'!P137</f>
        <v>0</v>
      </c>
      <c r="H40" s="60">
        <f t="shared" si="0"/>
        <v>0</v>
      </c>
      <c r="J40" t="str">
        <f t="shared" si="1"/>
        <v>Summer</v>
      </c>
    </row>
    <row r="41" spans="2:10" x14ac:dyDescent="0.25">
      <c r="B41" s="59">
        <f>'[3]0-GRID IRP Displaced'!B138</f>
        <v>2027</v>
      </c>
      <c r="C41" s="64" t="str">
        <f>'[3]0-GRID IRP Displaced'!A138</f>
        <v>IRP21_FOT_Mona_Summer</v>
      </c>
      <c r="D41" s="64">
        <f>'[3]0-GRID IRP Displaced'!M138</f>
        <v>0</v>
      </c>
      <c r="E41" s="64">
        <f>'[3]0-GRID IRP Displaced'!N138</f>
        <v>0</v>
      </c>
      <c r="F41" s="64">
        <f>'[3]0-GRID IRP Displaced'!O138</f>
        <v>0</v>
      </c>
      <c r="G41" s="64">
        <f>'[3]0-GRID IRP Displaced'!P138</f>
        <v>0</v>
      </c>
      <c r="H41" s="60">
        <f t="shared" si="0"/>
        <v>0</v>
      </c>
      <c r="J41" t="str">
        <f t="shared" si="1"/>
        <v>Summer</v>
      </c>
    </row>
    <row r="42" spans="2:10" x14ac:dyDescent="0.25">
      <c r="B42" s="61">
        <f>'[3]0-GRID IRP Displaced'!B139</f>
        <v>2027</v>
      </c>
      <c r="C42" s="65" t="str">
        <f>'[3]0-GRID IRP Displaced'!A139</f>
        <v>IRP21_FOT_Mona_Winter</v>
      </c>
      <c r="D42" s="65">
        <f>'[3]0-GRID IRP Displaced'!M139</f>
        <v>0</v>
      </c>
      <c r="E42" s="65">
        <f>'[3]0-GRID IRP Displaced'!N139</f>
        <v>0</v>
      </c>
      <c r="F42" s="65">
        <f>'[3]0-GRID IRP Displaced'!O139</f>
        <v>0</v>
      </c>
      <c r="G42" s="65">
        <f>'[3]0-GRID IRP Displaced'!P139</f>
        <v>0</v>
      </c>
      <c r="H42" s="62">
        <f t="shared" si="0"/>
        <v>0</v>
      </c>
      <c r="J42" t="str">
        <f t="shared" si="1"/>
        <v>Winter</v>
      </c>
    </row>
    <row r="43" spans="2:10" x14ac:dyDescent="0.25">
      <c r="B43" s="57">
        <f>'[3]0-GRID IRP Displaced'!B140</f>
        <v>2028</v>
      </c>
      <c r="C43" s="63" t="str">
        <f>'[3]0-GRID IRP Displaced'!A140</f>
        <v>IRP21_FOT_MDC_Summer</v>
      </c>
      <c r="D43" s="63">
        <f>'[3]0-GRID IRP Displaced'!M140</f>
        <v>0</v>
      </c>
      <c r="E43" s="63">
        <f>'[3]0-GRID IRP Displaced'!N140</f>
        <v>0</v>
      </c>
      <c r="F43" s="63">
        <f>'[3]0-GRID IRP Displaced'!O140</f>
        <v>0</v>
      </c>
      <c r="G43" s="63">
        <f>'[3]0-GRID IRP Displaced'!P140</f>
        <v>0</v>
      </c>
      <c r="H43" s="58">
        <f t="shared" si="0"/>
        <v>0</v>
      </c>
      <c r="J43" t="str">
        <f t="shared" si="1"/>
        <v>Summer</v>
      </c>
    </row>
    <row r="44" spans="2:10" x14ac:dyDescent="0.25">
      <c r="B44" s="59">
        <f>'[3]0-GRID IRP Displaced'!B141</f>
        <v>2028</v>
      </c>
      <c r="C44" s="64" t="str">
        <f>'[3]0-GRID IRP Displaced'!A141</f>
        <v>IRP21_FOT_Mona_Summer</v>
      </c>
      <c r="D44" s="64">
        <f>'[3]0-GRID IRP Displaced'!M141</f>
        <v>0</v>
      </c>
      <c r="E44" s="64">
        <f>'[3]0-GRID IRP Displaced'!N141</f>
        <v>0</v>
      </c>
      <c r="F44" s="64">
        <f>'[3]0-GRID IRP Displaced'!O141</f>
        <v>0</v>
      </c>
      <c r="G44" s="64">
        <f>'[3]0-GRID IRP Displaced'!P141</f>
        <v>0</v>
      </c>
      <c r="H44" s="60">
        <f t="shared" si="0"/>
        <v>0</v>
      </c>
      <c r="J44" t="str">
        <f t="shared" si="1"/>
        <v>Summer</v>
      </c>
    </row>
    <row r="45" spans="2:10" x14ac:dyDescent="0.25">
      <c r="B45" s="59">
        <f>'[3]0-GRID IRP Displaced'!B142</f>
        <v>2028</v>
      </c>
      <c r="C45" s="64" t="str">
        <f>'[3]0-GRID IRP Displaced'!A142</f>
        <v>IRP21_FOT_NOB_Winter</v>
      </c>
      <c r="D45" s="64">
        <f>'[3]0-GRID IRP Displaced'!M142</f>
        <v>0</v>
      </c>
      <c r="E45" s="64">
        <f>'[3]0-GRID IRP Displaced'!N142</f>
        <v>0</v>
      </c>
      <c r="F45" s="64">
        <f>'[3]0-GRID IRP Displaced'!O142</f>
        <v>0</v>
      </c>
      <c r="G45" s="64">
        <f>'[3]0-GRID IRP Displaced'!P142</f>
        <v>0</v>
      </c>
      <c r="H45" s="60">
        <f t="shared" si="0"/>
        <v>0</v>
      </c>
      <c r="J45" t="str">
        <f t="shared" si="1"/>
        <v>Winter</v>
      </c>
    </row>
    <row r="46" spans="2:10" x14ac:dyDescent="0.25">
      <c r="B46" s="59">
        <f>'[3]0-GRID IRP Displaced'!B143</f>
        <v>2028</v>
      </c>
      <c r="C46" s="64" t="str">
        <f>'[3]0-GRID IRP Displaced'!A143</f>
        <v>IRP21_FOT_MDC_Winter</v>
      </c>
      <c r="D46" s="64">
        <f>'[3]0-GRID IRP Displaced'!M143</f>
        <v>0</v>
      </c>
      <c r="E46" s="64">
        <f>'[3]0-GRID IRP Displaced'!N143</f>
        <v>0</v>
      </c>
      <c r="F46" s="64">
        <f>'[3]0-GRID IRP Displaced'!O143</f>
        <v>0</v>
      </c>
      <c r="G46" s="64">
        <f>'[3]0-GRID IRP Displaced'!P143</f>
        <v>0</v>
      </c>
      <c r="H46" s="60">
        <f t="shared" si="0"/>
        <v>0</v>
      </c>
      <c r="J46" t="str">
        <f t="shared" si="1"/>
        <v>Winter</v>
      </c>
    </row>
    <row r="47" spans="2:10" x14ac:dyDescent="0.25">
      <c r="B47" s="59">
        <f>'[3]0-GRID IRP Displaced'!B144</f>
        <v>2028</v>
      </c>
      <c r="C47" s="64" t="str">
        <f>'[3]0-GRID IRP Displaced'!A144</f>
        <v>IRP21_FOT_COB_Winter</v>
      </c>
      <c r="D47" s="64">
        <f>'[3]0-GRID IRP Displaced'!M144</f>
        <v>0</v>
      </c>
      <c r="E47" s="64">
        <f>'[3]0-GRID IRP Displaced'!N144</f>
        <v>0</v>
      </c>
      <c r="F47" s="64">
        <f>'[3]0-GRID IRP Displaced'!O144</f>
        <v>0</v>
      </c>
      <c r="G47" s="64">
        <f>'[3]0-GRID IRP Displaced'!P144</f>
        <v>0</v>
      </c>
      <c r="H47" s="60">
        <f t="shared" si="0"/>
        <v>0</v>
      </c>
      <c r="J47" t="str">
        <f t="shared" si="1"/>
        <v>Winter</v>
      </c>
    </row>
    <row r="48" spans="2:10" x14ac:dyDescent="0.25">
      <c r="B48" s="61">
        <f>'[3]0-GRID IRP Displaced'!B145</f>
        <v>2028</v>
      </c>
      <c r="C48" s="65" t="str">
        <f>'[3]0-GRID IRP Displaced'!A145</f>
        <v>IRP21_FOT_Mona_Winter</v>
      </c>
      <c r="D48" s="65">
        <f>'[3]0-GRID IRP Displaced'!M145</f>
        <v>0</v>
      </c>
      <c r="E48" s="65">
        <f>'[3]0-GRID IRP Displaced'!N145</f>
        <v>0</v>
      </c>
      <c r="F48" s="65">
        <f>'[3]0-GRID IRP Displaced'!O145</f>
        <v>0</v>
      </c>
      <c r="G48" s="65">
        <f>'[3]0-GRID IRP Displaced'!P145</f>
        <v>0</v>
      </c>
      <c r="H48" s="62">
        <f t="shared" si="0"/>
        <v>0</v>
      </c>
      <c r="J48" t="str">
        <f t="shared" si="1"/>
        <v>Winter</v>
      </c>
    </row>
    <row r="49" spans="2:10" x14ac:dyDescent="0.25">
      <c r="B49" s="57">
        <f>'[3]0-GRID IRP Displaced'!B146</f>
        <v>2029</v>
      </c>
      <c r="C49" s="63" t="str">
        <f>'[3]0-GRID IRP Displaced'!A146</f>
        <v>IRP21_FOT_Mona_Summer</v>
      </c>
      <c r="D49" s="63">
        <f>'[3]0-GRID IRP Displaced'!M146</f>
        <v>0</v>
      </c>
      <c r="E49" s="63">
        <f>'[3]0-GRID IRP Displaced'!N146</f>
        <v>0</v>
      </c>
      <c r="F49" s="63">
        <f>'[3]0-GRID IRP Displaced'!O146</f>
        <v>0</v>
      </c>
      <c r="G49" s="63">
        <f>'[3]0-GRID IRP Displaced'!P146</f>
        <v>0</v>
      </c>
      <c r="H49" s="58">
        <f t="shared" si="0"/>
        <v>0</v>
      </c>
      <c r="J49" t="str">
        <f t="shared" si="1"/>
        <v>Summer</v>
      </c>
    </row>
    <row r="50" spans="2:10" x14ac:dyDescent="0.25">
      <c r="B50" s="59">
        <f>'[3]0-GRID IRP Displaced'!B147</f>
        <v>2029</v>
      </c>
      <c r="C50" s="64" t="str">
        <f>'[3]0-GRID IRP Displaced'!A147</f>
        <v>IRP21_FOT_MDC_Summer</v>
      </c>
      <c r="D50" s="64">
        <f>'[3]0-GRID IRP Displaced'!M147</f>
        <v>0</v>
      </c>
      <c r="E50" s="64">
        <f>'[3]0-GRID IRP Displaced'!N147</f>
        <v>0</v>
      </c>
      <c r="F50" s="64">
        <f>'[3]0-GRID IRP Displaced'!O147</f>
        <v>0</v>
      </c>
      <c r="G50" s="64">
        <f>'[3]0-GRID IRP Displaced'!P147</f>
        <v>0</v>
      </c>
      <c r="H50" s="60">
        <f t="shared" si="0"/>
        <v>0</v>
      </c>
      <c r="J50" t="str">
        <f t="shared" si="1"/>
        <v>Summer</v>
      </c>
    </row>
    <row r="51" spans="2:10" x14ac:dyDescent="0.25">
      <c r="B51" s="59">
        <f>'[3]0-GRID IRP Displaced'!B148</f>
        <v>2029</v>
      </c>
      <c r="C51" s="64" t="str">
        <f>'[3]0-GRID IRP Displaced'!A148</f>
        <v>IRP21_FOT_NOB_Winter</v>
      </c>
      <c r="D51" s="64">
        <f>'[3]0-GRID IRP Displaced'!M148</f>
        <v>0</v>
      </c>
      <c r="E51" s="64">
        <f>'[3]0-GRID IRP Displaced'!N148</f>
        <v>0</v>
      </c>
      <c r="F51" s="64">
        <f>'[3]0-GRID IRP Displaced'!O148</f>
        <v>0</v>
      </c>
      <c r="G51" s="64">
        <f>'[3]0-GRID IRP Displaced'!P148</f>
        <v>0</v>
      </c>
      <c r="H51" s="60">
        <f t="shared" si="0"/>
        <v>0</v>
      </c>
      <c r="J51" t="str">
        <f t="shared" si="1"/>
        <v>Winter</v>
      </c>
    </row>
    <row r="52" spans="2:10" x14ac:dyDescent="0.25">
      <c r="B52" s="59">
        <f>'[3]0-GRID IRP Displaced'!B149</f>
        <v>2029</v>
      </c>
      <c r="C52" s="64" t="str">
        <f>'[3]0-GRID IRP Displaced'!A149</f>
        <v>IRP21_FOT_MDC_Winter</v>
      </c>
      <c r="D52" s="64">
        <f>'[3]0-GRID IRP Displaced'!M149</f>
        <v>0</v>
      </c>
      <c r="E52" s="64">
        <f>'[3]0-GRID IRP Displaced'!N149</f>
        <v>0</v>
      </c>
      <c r="F52" s="64">
        <f>'[3]0-GRID IRP Displaced'!O149</f>
        <v>0</v>
      </c>
      <c r="G52" s="64">
        <f>'[3]0-GRID IRP Displaced'!P149</f>
        <v>0</v>
      </c>
      <c r="H52" s="60">
        <f t="shared" si="0"/>
        <v>0</v>
      </c>
      <c r="J52" t="str">
        <f t="shared" si="1"/>
        <v>Winter</v>
      </c>
    </row>
    <row r="53" spans="2:10" x14ac:dyDescent="0.25">
      <c r="B53" s="59">
        <f>'[3]0-GRID IRP Displaced'!B150</f>
        <v>2029</v>
      </c>
      <c r="C53" s="64" t="str">
        <f>'[3]0-GRID IRP Displaced'!A150</f>
        <v>IRP21_FOT_COB_Winter</v>
      </c>
      <c r="D53" s="64">
        <f>'[3]0-GRID IRP Displaced'!M150</f>
        <v>0</v>
      </c>
      <c r="E53" s="64">
        <f>'[3]0-GRID IRP Displaced'!N150</f>
        <v>0</v>
      </c>
      <c r="F53" s="64">
        <f>'[3]0-GRID IRP Displaced'!O150</f>
        <v>0</v>
      </c>
      <c r="G53" s="64">
        <f>'[3]0-GRID IRP Displaced'!P150</f>
        <v>0</v>
      </c>
      <c r="H53" s="60">
        <f t="shared" si="0"/>
        <v>0</v>
      </c>
      <c r="J53" t="str">
        <f t="shared" si="1"/>
        <v>Winter</v>
      </c>
    </row>
    <row r="54" spans="2:10" x14ac:dyDescent="0.25">
      <c r="B54" s="61">
        <f>'[3]0-GRID IRP Displaced'!B151</f>
        <v>2029</v>
      </c>
      <c r="C54" s="65" t="str">
        <f>'[3]0-GRID IRP Displaced'!A151</f>
        <v>IRP21_FOT_Mona_Winter</v>
      </c>
      <c r="D54" s="65">
        <f>'[3]0-GRID IRP Displaced'!M151</f>
        <v>0</v>
      </c>
      <c r="E54" s="65">
        <f>'[3]0-GRID IRP Displaced'!N151</f>
        <v>0</v>
      </c>
      <c r="F54" s="65">
        <f>'[3]0-GRID IRP Displaced'!O151</f>
        <v>0</v>
      </c>
      <c r="G54" s="65">
        <f>'[3]0-GRID IRP Displaced'!P151</f>
        <v>0</v>
      </c>
      <c r="H54" s="62">
        <f t="shared" si="0"/>
        <v>0</v>
      </c>
      <c r="J54" t="str">
        <f t="shared" si="1"/>
        <v>Winter</v>
      </c>
    </row>
    <row r="55" spans="2:10" x14ac:dyDescent="0.25">
      <c r="B55" s="57">
        <f>'[3]0-GRID IRP Displaced'!B152</f>
        <v>2030</v>
      </c>
      <c r="C55" s="63" t="str">
        <f>'[3]0-GRID IRP Displaced'!A152</f>
        <v>IRP21_FOT_Mona_Summer</v>
      </c>
      <c r="D55" s="63">
        <f>'[3]0-GRID IRP Displaced'!M152</f>
        <v>0</v>
      </c>
      <c r="E55" s="63">
        <f>'[3]0-GRID IRP Displaced'!N152</f>
        <v>0</v>
      </c>
      <c r="F55" s="63">
        <f>'[3]0-GRID IRP Displaced'!O152</f>
        <v>0</v>
      </c>
      <c r="G55" s="63">
        <f>'[3]0-GRID IRP Displaced'!P152</f>
        <v>0</v>
      </c>
      <c r="H55" s="58">
        <f t="shared" si="0"/>
        <v>0</v>
      </c>
      <c r="J55" t="str">
        <f t="shared" si="1"/>
        <v>Summer</v>
      </c>
    </row>
    <row r="56" spans="2:10" x14ac:dyDescent="0.25">
      <c r="B56" s="59">
        <f>'[3]0-GRID IRP Displaced'!B153</f>
        <v>2030</v>
      </c>
      <c r="C56" s="64" t="str">
        <f>'[3]0-GRID IRP Displaced'!A153</f>
        <v>IRP21_FOT_MDC_Summer</v>
      </c>
      <c r="D56" s="64">
        <f>'[3]0-GRID IRP Displaced'!M153</f>
        <v>0</v>
      </c>
      <c r="E56" s="64">
        <f>'[3]0-GRID IRP Displaced'!N153</f>
        <v>0</v>
      </c>
      <c r="F56" s="64">
        <f>'[3]0-GRID IRP Displaced'!O153</f>
        <v>0</v>
      </c>
      <c r="G56" s="64">
        <f>'[3]0-GRID IRP Displaced'!P153</f>
        <v>0</v>
      </c>
      <c r="H56" s="60">
        <f t="shared" si="0"/>
        <v>0</v>
      </c>
      <c r="J56" t="str">
        <f t="shared" si="1"/>
        <v>Summer</v>
      </c>
    </row>
    <row r="57" spans="2:10" x14ac:dyDescent="0.25">
      <c r="B57" s="59">
        <f>'[3]0-GRID IRP Displaced'!B154</f>
        <v>2030</v>
      </c>
      <c r="C57" s="64" t="str">
        <f>'[3]0-GRID IRP Displaced'!A154</f>
        <v>IRP21_FOT_NOB_Winter</v>
      </c>
      <c r="D57" s="64">
        <f>'[3]0-GRID IRP Displaced'!M154</f>
        <v>0</v>
      </c>
      <c r="E57" s="64">
        <f>'[3]0-GRID IRP Displaced'!N154</f>
        <v>0</v>
      </c>
      <c r="F57" s="64">
        <f>'[3]0-GRID IRP Displaced'!O154</f>
        <v>0</v>
      </c>
      <c r="G57" s="64">
        <f>'[3]0-GRID IRP Displaced'!P154</f>
        <v>0</v>
      </c>
      <c r="H57" s="60">
        <f t="shared" si="0"/>
        <v>0</v>
      </c>
      <c r="J57" t="str">
        <f t="shared" si="1"/>
        <v>Winter</v>
      </c>
    </row>
    <row r="58" spans="2:10" x14ac:dyDescent="0.25">
      <c r="B58" s="59">
        <f>'[3]0-GRID IRP Displaced'!B155</f>
        <v>2030</v>
      </c>
      <c r="C58" s="64" t="str">
        <f>'[3]0-GRID IRP Displaced'!A155</f>
        <v>IRP21_FOT_MDC_Winter</v>
      </c>
      <c r="D58" s="64">
        <f>'[3]0-GRID IRP Displaced'!M155</f>
        <v>0</v>
      </c>
      <c r="E58" s="64">
        <f>'[3]0-GRID IRP Displaced'!N155</f>
        <v>0</v>
      </c>
      <c r="F58" s="64">
        <f>'[3]0-GRID IRP Displaced'!O155</f>
        <v>0</v>
      </c>
      <c r="G58" s="64">
        <f>'[3]0-GRID IRP Displaced'!P155</f>
        <v>0</v>
      </c>
      <c r="H58" s="60">
        <f t="shared" si="0"/>
        <v>0</v>
      </c>
      <c r="J58" t="str">
        <f t="shared" si="1"/>
        <v>Winter</v>
      </c>
    </row>
    <row r="59" spans="2:10" x14ac:dyDescent="0.25">
      <c r="B59" s="59">
        <f>'[3]0-GRID IRP Displaced'!B156</f>
        <v>2030</v>
      </c>
      <c r="C59" s="64" t="str">
        <f>'[3]0-GRID IRP Displaced'!A156</f>
        <v>IRP21_FOT_COB_Winter</v>
      </c>
      <c r="D59" s="64">
        <f>'[3]0-GRID IRP Displaced'!M156</f>
        <v>0</v>
      </c>
      <c r="E59" s="64">
        <f>'[3]0-GRID IRP Displaced'!N156</f>
        <v>0</v>
      </c>
      <c r="F59" s="64">
        <f>'[3]0-GRID IRP Displaced'!O156</f>
        <v>0</v>
      </c>
      <c r="G59" s="64">
        <f>'[3]0-GRID IRP Displaced'!P156</f>
        <v>0</v>
      </c>
      <c r="H59" s="60">
        <f t="shared" si="0"/>
        <v>0</v>
      </c>
      <c r="J59" t="str">
        <f t="shared" si="1"/>
        <v>Winter</v>
      </c>
    </row>
    <row r="60" spans="2:10" x14ac:dyDescent="0.25">
      <c r="B60" s="61">
        <f>'[3]0-GRID IRP Displaced'!B157</f>
        <v>2030</v>
      </c>
      <c r="C60" s="65" t="str">
        <f>'[3]0-GRID IRP Displaced'!A157</f>
        <v>IRP21_FOT_Mona_Winter</v>
      </c>
      <c r="D60" s="65">
        <f>'[3]0-GRID IRP Displaced'!M157</f>
        <v>0</v>
      </c>
      <c r="E60" s="65">
        <f>'[3]0-GRID IRP Displaced'!N157</f>
        <v>0</v>
      </c>
      <c r="F60" s="65">
        <f>'[3]0-GRID IRP Displaced'!O157</f>
        <v>0</v>
      </c>
      <c r="G60" s="65">
        <f>'[3]0-GRID IRP Displaced'!P157</f>
        <v>0</v>
      </c>
      <c r="H60" s="62">
        <f t="shared" si="0"/>
        <v>0</v>
      </c>
      <c r="J60" t="str">
        <f t="shared" si="1"/>
        <v>Winter</v>
      </c>
    </row>
    <row r="61" spans="2:10" x14ac:dyDescent="0.25">
      <c r="B61" s="57">
        <f>'[3]0-GRID IRP Displaced'!B158</f>
        <v>2031</v>
      </c>
      <c r="C61" s="63" t="str">
        <f>'[3]0-GRID IRP Displaced'!A158</f>
        <v>IRP21_FOT_Mona_Summer</v>
      </c>
      <c r="D61" s="63">
        <f>'[3]0-GRID IRP Displaced'!M158</f>
        <v>0</v>
      </c>
      <c r="E61" s="63">
        <f>'[3]0-GRID IRP Displaced'!N158</f>
        <v>0</v>
      </c>
      <c r="F61" s="63">
        <f>'[3]0-GRID IRP Displaced'!O158</f>
        <v>0</v>
      </c>
      <c r="G61" s="63">
        <f>'[3]0-GRID IRP Displaced'!P158</f>
        <v>0</v>
      </c>
      <c r="H61" s="58">
        <f t="shared" si="0"/>
        <v>0</v>
      </c>
      <c r="J61" t="str">
        <f t="shared" si="1"/>
        <v>Summer</v>
      </c>
    </row>
    <row r="62" spans="2:10" x14ac:dyDescent="0.25">
      <c r="B62" s="59">
        <f>'[3]0-GRID IRP Displaced'!B159</f>
        <v>2031</v>
      </c>
      <c r="C62" s="64" t="str">
        <f>'[3]0-GRID IRP Displaced'!A159</f>
        <v>IRP21_FOT_MDC_Summer</v>
      </c>
      <c r="D62" s="64">
        <f>'[3]0-GRID IRP Displaced'!M159</f>
        <v>0</v>
      </c>
      <c r="E62" s="64">
        <f>'[3]0-GRID IRP Displaced'!N159</f>
        <v>0</v>
      </c>
      <c r="F62" s="64">
        <f>'[3]0-GRID IRP Displaced'!O159</f>
        <v>0</v>
      </c>
      <c r="G62" s="64">
        <f>'[3]0-GRID IRP Displaced'!P159</f>
        <v>0</v>
      </c>
      <c r="H62" s="60">
        <f t="shared" si="0"/>
        <v>0</v>
      </c>
      <c r="J62" t="str">
        <f t="shared" si="1"/>
        <v>Summer</v>
      </c>
    </row>
    <row r="63" spans="2:10" x14ac:dyDescent="0.25">
      <c r="B63" s="59">
        <f>'[3]0-GRID IRP Displaced'!B160</f>
        <v>2031</v>
      </c>
      <c r="C63" s="64" t="str">
        <f>'[3]0-GRID IRP Displaced'!A160</f>
        <v>IRP21_FOT_NOB_Winter</v>
      </c>
      <c r="D63" s="64">
        <f>'[3]0-GRID IRP Displaced'!M160</f>
        <v>0</v>
      </c>
      <c r="E63" s="64">
        <f>'[3]0-GRID IRP Displaced'!N160</f>
        <v>0</v>
      </c>
      <c r="F63" s="64">
        <f>'[3]0-GRID IRP Displaced'!O160</f>
        <v>0</v>
      </c>
      <c r="G63" s="64">
        <f>'[3]0-GRID IRP Displaced'!P160</f>
        <v>0</v>
      </c>
      <c r="H63" s="60">
        <f t="shared" si="0"/>
        <v>0</v>
      </c>
      <c r="J63" t="str">
        <f t="shared" si="1"/>
        <v>Winter</v>
      </c>
    </row>
    <row r="64" spans="2:10" x14ac:dyDescent="0.25">
      <c r="B64" s="59">
        <f>'[3]0-GRID IRP Displaced'!B161</f>
        <v>2031</v>
      </c>
      <c r="C64" s="64" t="str">
        <f>'[3]0-GRID IRP Displaced'!A161</f>
        <v>IRP21_FOT_MDC_Winter</v>
      </c>
      <c r="D64" s="64">
        <f>'[3]0-GRID IRP Displaced'!M161</f>
        <v>0</v>
      </c>
      <c r="E64" s="64">
        <f>'[3]0-GRID IRP Displaced'!N161</f>
        <v>0</v>
      </c>
      <c r="F64" s="64">
        <f>'[3]0-GRID IRP Displaced'!O161</f>
        <v>0</v>
      </c>
      <c r="G64" s="64">
        <f>'[3]0-GRID IRP Displaced'!P161</f>
        <v>0</v>
      </c>
      <c r="H64" s="60">
        <f t="shared" si="0"/>
        <v>0</v>
      </c>
      <c r="J64" t="str">
        <f t="shared" si="1"/>
        <v>Winter</v>
      </c>
    </row>
    <row r="65" spans="2:10" x14ac:dyDescent="0.25">
      <c r="B65" s="59">
        <f>'[3]0-GRID IRP Displaced'!B162</f>
        <v>2031</v>
      </c>
      <c r="C65" s="64" t="str">
        <f>'[3]0-GRID IRP Displaced'!A162</f>
        <v>IRP21_FOT_COB_Winter</v>
      </c>
      <c r="D65" s="64">
        <f>'[3]0-GRID IRP Displaced'!M162</f>
        <v>0</v>
      </c>
      <c r="E65" s="64">
        <f>'[3]0-GRID IRP Displaced'!N162</f>
        <v>0</v>
      </c>
      <c r="F65" s="64">
        <f>'[3]0-GRID IRP Displaced'!O162</f>
        <v>0</v>
      </c>
      <c r="G65" s="64">
        <f>'[3]0-GRID IRP Displaced'!P162</f>
        <v>0</v>
      </c>
      <c r="H65" s="60">
        <f t="shared" si="0"/>
        <v>0</v>
      </c>
      <c r="J65" t="str">
        <f t="shared" si="1"/>
        <v>Winter</v>
      </c>
    </row>
    <row r="66" spans="2:10" x14ac:dyDescent="0.25">
      <c r="B66" s="61">
        <f>'[3]0-GRID IRP Displaced'!B163</f>
        <v>2031</v>
      </c>
      <c r="C66" s="65" t="str">
        <f>'[3]0-GRID IRP Displaced'!A163</f>
        <v>IRP21_FOT_Mona_Winter</v>
      </c>
      <c r="D66" s="65">
        <f>'[3]0-GRID IRP Displaced'!M163</f>
        <v>0</v>
      </c>
      <c r="E66" s="65">
        <f>'[3]0-GRID IRP Displaced'!N163</f>
        <v>0</v>
      </c>
      <c r="F66" s="65">
        <f>'[3]0-GRID IRP Displaced'!O163</f>
        <v>0</v>
      </c>
      <c r="G66" s="65">
        <f>'[3]0-GRID IRP Displaced'!P163</f>
        <v>0</v>
      </c>
      <c r="H66" s="62">
        <f t="shared" si="0"/>
        <v>0</v>
      </c>
      <c r="J66" t="str">
        <f t="shared" si="1"/>
        <v>Winter</v>
      </c>
    </row>
    <row r="67" spans="2:10" x14ac:dyDescent="0.25">
      <c r="B67" s="57">
        <f>'[3]0-GRID IRP Displaced'!B164</f>
        <v>2032</v>
      </c>
      <c r="C67" s="63" t="str">
        <f>'[3]0-GRID IRP Displaced'!A164</f>
        <v>IRP21_FOT_Mona_Summer</v>
      </c>
      <c r="D67" s="63">
        <f>'[3]0-GRID IRP Displaced'!M164</f>
        <v>0</v>
      </c>
      <c r="E67" s="63">
        <f>'[3]0-GRID IRP Displaced'!N164</f>
        <v>0</v>
      </c>
      <c r="F67" s="63">
        <f>'[3]0-GRID IRP Displaced'!O164</f>
        <v>0</v>
      </c>
      <c r="G67" s="63">
        <f>'[3]0-GRID IRP Displaced'!P164</f>
        <v>0</v>
      </c>
      <c r="H67" s="58">
        <f t="shared" si="0"/>
        <v>0</v>
      </c>
      <c r="J67" t="str">
        <f t="shared" si="1"/>
        <v>Summer</v>
      </c>
    </row>
    <row r="68" spans="2:10" x14ac:dyDescent="0.25">
      <c r="B68" s="59">
        <f>'[3]0-GRID IRP Displaced'!B165</f>
        <v>2032</v>
      </c>
      <c r="C68" s="64" t="str">
        <f>'[3]0-GRID IRP Displaced'!A165</f>
        <v>IRP21_FOT_MDC_Summer</v>
      </c>
      <c r="D68" s="64">
        <f>'[3]0-GRID IRP Displaced'!M165</f>
        <v>0</v>
      </c>
      <c r="E68" s="64">
        <f>'[3]0-GRID IRP Displaced'!N165</f>
        <v>0</v>
      </c>
      <c r="F68" s="64">
        <f>'[3]0-GRID IRP Displaced'!O165</f>
        <v>0</v>
      </c>
      <c r="G68" s="64">
        <f>'[3]0-GRID IRP Displaced'!P165</f>
        <v>0</v>
      </c>
      <c r="H68" s="60">
        <f t="shared" si="0"/>
        <v>0</v>
      </c>
      <c r="J68" t="str">
        <f t="shared" si="1"/>
        <v>Summer</v>
      </c>
    </row>
    <row r="69" spans="2:10" x14ac:dyDescent="0.25">
      <c r="B69" s="59">
        <f>'[3]0-GRID IRP Displaced'!B166</f>
        <v>2032</v>
      </c>
      <c r="C69" s="64" t="str">
        <f>'[3]0-GRID IRP Displaced'!A166</f>
        <v>IRP21_FOT_NOB_Winter</v>
      </c>
      <c r="D69" s="64">
        <f>'[3]0-GRID IRP Displaced'!M166</f>
        <v>0</v>
      </c>
      <c r="E69" s="64">
        <f>'[3]0-GRID IRP Displaced'!N166</f>
        <v>0</v>
      </c>
      <c r="F69" s="64">
        <f>'[3]0-GRID IRP Displaced'!O166</f>
        <v>0</v>
      </c>
      <c r="G69" s="64">
        <f>'[3]0-GRID IRP Displaced'!P166</f>
        <v>0</v>
      </c>
      <c r="H69" s="60">
        <f t="shared" si="0"/>
        <v>0</v>
      </c>
      <c r="J69" t="str">
        <f t="shared" si="1"/>
        <v>Winter</v>
      </c>
    </row>
    <row r="70" spans="2:10" x14ac:dyDescent="0.25">
      <c r="B70" s="59">
        <f>'[3]0-GRID IRP Displaced'!B167</f>
        <v>2032</v>
      </c>
      <c r="C70" s="64" t="str">
        <f>'[3]0-GRID IRP Displaced'!A167</f>
        <v>IRP21_FOT_MDC_Winter</v>
      </c>
      <c r="D70" s="64">
        <f>'[3]0-GRID IRP Displaced'!M167</f>
        <v>0</v>
      </c>
      <c r="E70" s="64">
        <f>'[3]0-GRID IRP Displaced'!N167</f>
        <v>0</v>
      </c>
      <c r="F70" s="64">
        <f>'[3]0-GRID IRP Displaced'!O167</f>
        <v>0</v>
      </c>
      <c r="G70" s="64">
        <f>'[3]0-GRID IRP Displaced'!P167</f>
        <v>0</v>
      </c>
      <c r="H70" s="60">
        <f t="shared" si="0"/>
        <v>0</v>
      </c>
      <c r="J70" t="str">
        <f t="shared" si="1"/>
        <v>Winter</v>
      </c>
    </row>
    <row r="71" spans="2:10" x14ac:dyDescent="0.25">
      <c r="B71" s="59">
        <f>'[3]0-GRID IRP Displaced'!B168</f>
        <v>2032</v>
      </c>
      <c r="C71" s="64" t="str">
        <f>'[3]0-GRID IRP Displaced'!A168</f>
        <v>IRP21_FOT_COB_Winter</v>
      </c>
      <c r="D71" s="64">
        <f>'[3]0-GRID IRP Displaced'!M168</f>
        <v>0</v>
      </c>
      <c r="E71" s="64">
        <f>'[3]0-GRID IRP Displaced'!N168</f>
        <v>0</v>
      </c>
      <c r="F71" s="64">
        <f>'[3]0-GRID IRP Displaced'!O168</f>
        <v>0</v>
      </c>
      <c r="G71" s="64">
        <f>'[3]0-GRID IRP Displaced'!P168</f>
        <v>0</v>
      </c>
      <c r="H71" s="60">
        <f t="shared" si="0"/>
        <v>0</v>
      </c>
      <c r="J71" t="str">
        <f t="shared" si="1"/>
        <v>Winter</v>
      </c>
    </row>
    <row r="72" spans="2:10" x14ac:dyDescent="0.25">
      <c r="B72" s="61">
        <f>'[3]0-GRID IRP Displaced'!B169</f>
        <v>2032</v>
      </c>
      <c r="C72" s="65" t="str">
        <f>'[3]0-GRID IRP Displaced'!A169</f>
        <v>IRP21_FOT_Mona_Winter</v>
      </c>
      <c r="D72" s="65">
        <f>'[3]0-GRID IRP Displaced'!M169</f>
        <v>0</v>
      </c>
      <c r="E72" s="65">
        <f>'[3]0-GRID IRP Displaced'!N169</f>
        <v>0</v>
      </c>
      <c r="F72" s="65">
        <f>'[3]0-GRID IRP Displaced'!O169</f>
        <v>0</v>
      </c>
      <c r="G72" s="65">
        <f>'[3]0-GRID IRP Displaced'!P169</f>
        <v>0</v>
      </c>
      <c r="H72" s="62">
        <f t="shared" ref="H72:H120" si="3">D72-IF(J72="Summer",E72,IF(J72="Flat",G72,F72))</f>
        <v>0</v>
      </c>
      <c r="J72" t="str">
        <f t="shared" ref="J72:J120" si="4">IF(ISNUMBER(FIND("_W",C72)),"Winter",IF(OR(ISNUMBER(FIND("_COBFL",C72)),ISNUMBER(FIND("_MDCFL",C72))),"Flat","Summer"))</f>
        <v>Winter</v>
      </c>
    </row>
    <row r="73" spans="2:10" x14ac:dyDescent="0.25">
      <c r="B73" s="57">
        <f>'[3]0-GRID IRP Displaced'!B170</f>
        <v>2033</v>
      </c>
      <c r="C73" s="63" t="str">
        <f>'[3]0-GRID IRP Displaced'!A170</f>
        <v>IRP21_FOT_Mona_Summer</v>
      </c>
      <c r="D73" s="63">
        <f>'[3]0-GRID IRP Displaced'!M170</f>
        <v>0</v>
      </c>
      <c r="E73" s="63">
        <f>'[3]0-GRID IRP Displaced'!N170</f>
        <v>0</v>
      </c>
      <c r="F73" s="63">
        <f>'[3]0-GRID IRP Displaced'!O170</f>
        <v>0</v>
      </c>
      <c r="G73" s="63">
        <f>'[3]0-GRID IRP Displaced'!P170</f>
        <v>0</v>
      </c>
      <c r="H73" s="58">
        <f t="shared" si="3"/>
        <v>0</v>
      </c>
      <c r="J73" t="str">
        <f t="shared" si="4"/>
        <v>Summer</v>
      </c>
    </row>
    <row r="74" spans="2:10" x14ac:dyDescent="0.25">
      <c r="B74" s="59">
        <f>'[3]0-GRID IRP Displaced'!B171</f>
        <v>2033</v>
      </c>
      <c r="C74" s="64" t="str">
        <f>'[3]0-GRID IRP Displaced'!A171</f>
        <v>IRP21_FOT_MDC_Summer</v>
      </c>
      <c r="D74" s="64">
        <f>'[3]0-GRID IRP Displaced'!M171</f>
        <v>0</v>
      </c>
      <c r="E74" s="64">
        <f>'[3]0-GRID IRP Displaced'!N171</f>
        <v>0</v>
      </c>
      <c r="F74" s="64">
        <f>'[3]0-GRID IRP Displaced'!O171</f>
        <v>0</v>
      </c>
      <c r="G74" s="64">
        <f>'[3]0-GRID IRP Displaced'!P171</f>
        <v>0</v>
      </c>
      <c r="H74" s="60">
        <f t="shared" si="3"/>
        <v>0</v>
      </c>
      <c r="J74" t="str">
        <f t="shared" si="4"/>
        <v>Summer</v>
      </c>
    </row>
    <row r="75" spans="2:10" x14ac:dyDescent="0.25">
      <c r="B75" s="59">
        <f>'[3]0-GRID IRP Displaced'!B172</f>
        <v>2033</v>
      </c>
      <c r="C75" s="64" t="str">
        <f>'[3]0-GRID IRP Displaced'!A172</f>
        <v>IRP21_FOT_NOB_Winter</v>
      </c>
      <c r="D75" s="64">
        <f>'[3]0-GRID IRP Displaced'!M172</f>
        <v>0</v>
      </c>
      <c r="E75" s="64">
        <f>'[3]0-GRID IRP Displaced'!N172</f>
        <v>0</v>
      </c>
      <c r="F75" s="64">
        <f>'[3]0-GRID IRP Displaced'!O172</f>
        <v>0</v>
      </c>
      <c r="G75" s="64">
        <f>'[3]0-GRID IRP Displaced'!P172</f>
        <v>0</v>
      </c>
      <c r="H75" s="60">
        <f t="shared" si="3"/>
        <v>0</v>
      </c>
      <c r="J75" t="str">
        <f t="shared" si="4"/>
        <v>Winter</v>
      </c>
    </row>
    <row r="76" spans="2:10" x14ac:dyDescent="0.25">
      <c r="B76" s="59">
        <f>'[3]0-GRID IRP Displaced'!B173</f>
        <v>2033</v>
      </c>
      <c r="C76" s="64" t="str">
        <f>'[3]0-GRID IRP Displaced'!A173</f>
        <v>IRP21_FOT_MDC_Winter</v>
      </c>
      <c r="D76" s="64">
        <f>'[3]0-GRID IRP Displaced'!M173</f>
        <v>0</v>
      </c>
      <c r="E76" s="64">
        <f>'[3]0-GRID IRP Displaced'!N173</f>
        <v>0</v>
      </c>
      <c r="F76" s="64">
        <f>'[3]0-GRID IRP Displaced'!O173</f>
        <v>0</v>
      </c>
      <c r="G76" s="64">
        <f>'[3]0-GRID IRP Displaced'!P173</f>
        <v>0</v>
      </c>
      <c r="H76" s="60">
        <f t="shared" si="3"/>
        <v>0</v>
      </c>
      <c r="J76" t="str">
        <f t="shared" si="4"/>
        <v>Winter</v>
      </c>
    </row>
    <row r="77" spans="2:10" x14ac:dyDescent="0.25">
      <c r="B77" s="59">
        <f>'[3]0-GRID IRP Displaced'!B174</f>
        <v>2033</v>
      </c>
      <c r="C77" s="64" t="str">
        <f>'[3]0-GRID IRP Displaced'!A174</f>
        <v>IRP21_FOT_COB_Winter</v>
      </c>
      <c r="D77" s="64">
        <f>'[3]0-GRID IRP Displaced'!M174</f>
        <v>0</v>
      </c>
      <c r="E77" s="64">
        <f>'[3]0-GRID IRP Displaced'!N174</f>
        <v>0</v>
      </c>
      <c r="F77" s="64">
        <f>'[3]0-GRID IRP Displaced'!O174</f>
        <v>0</v>
      </c>
      <c r="G77" s="64">
        <f>'[3]0-GRID IRP Displaced'!P174</f>
        <v>0</v>
      </c>
      <c r="H77" s="60">
        <f t="shared" si="3"/>
        <v>0</v>
      </c>
      <c r="J77" t="str">
        <f t="shared" si="4"/>
        <v>Winter</v>
      </c>
    </row>
    <row r="78" spans="2:10" x14ac:dyDescent="0.25">
      <c r="B78" s="61">
        <f>'[3]0-GRID IRP Displaced'!B175</f>
        <v>2033</v>
      </c>
      <c r="C78" s="65" t="str">
        <f>'[3]0-GRID IRP Displaced'!A175</f>
        <v>IRP21_FOT_Mona_Winter</v>
      </c>
      <c r="D78" s="65">
        <f>'[3]0-GRID IRP Displaced'!M175</f>
        <v>0</v>
      </c>
      <c r="E78" s="65">
        <f>'[3]0-GRID IRP Displaced'!N175</f>
        <v>0</v>
      </c>
      <c r="F78" s="65">
        <f>'[3]0-GRID IRP Displaced'!O175</f>
        <v>0</v>
      </c>
      <c r="G78" s="65">
        <f>'[3]0-GRID IRP Displaced'!P175</f>
        <v>0</v>
      </c>
      <c r="H78" s="62">
        <f t="shared" si="3"/>
        <v>0</v>
      </c>
      <c r="J78" t="str">
        <f t="shared" si="4"/>
        <v>Winter</v>
      </c>
    </row>
    <row r="79" spans="2:10" x14ac:dyDescent="0.25">
      <c r="B79" s="57">
        <f>'[3]0-GRID IRP Displaced'!B176</f>
        <v>2034</v>
      </c>
      <c r="C79" s="63" t="str">
        <f>'[3]0-GRID IRP Displaced'!A176</f>
        <v>IRP21_FOT_Mona_Summer</v>
      </c>
      <c r="D79" s="63">
        <f>'[3]0-GRID IRP Displaced'!M176</f>
        <v>0</v>
      </c>
      <c r="E79" s="63">
        <f>'[3]0-GRID IRP Displaced'!N176</f>
        <v>0</v>
      </c>
      <c r="F79" s="63">
        <f>'[3]0-GRID IRP Displaced'!O176</f>
        <v>0</v>
      </c>
      <c r="G79" s="63">
        <f>'[3]0-GRID IRP Displaced'!P176</f>
        <v>0</v>
      </c>
      <c r="H79" s="58">
        <f t="shared" si="3"/>
        <v>0</v>
      </c>
      <c r="J79" t="str">
        <f t="shared" si="4"/>
        <v>Summer</v>
      </c>
    </row>
    <row r="80" spans="2:10" x14ac:dyDescent="0.25">
      <c r="B80" s="59">
        <f>'[3]0-GRID IRP Displaced'!B177</f>
        <v>2034</v>
      </c>
      <c r="C80" s="64" t="str">
        <f>'[3]0-GRID IRP Displaced'!A177</f>
        <v>IRP21_FOT_MDC_Summer</v>
      </c>
      <c r="D80" s="64">
        <f>'[3]0-GRID IRP Displaced'!M177</f>
        <v>0</v>
      </c>
      <c r="E80" s="64">
        <f>'[3]0-GRID IRP Displaced'!N177</f>
        <v>0</v>
      </c>
      <c r="F80" s="64">
        <f>'[3]0-GRID IRP Displaced'!O177</f>
        <v>0</v>
      </c>
      <c r="G80" s="64">
        <f>'[3]0-GRID IRP Displaced'!P177</f>
        <v>0</v>
      </c>
      <c r="H80" s="60">
        <f t="shared" si="3"/>
        <v>0</v>
      </c>
      <c r="J80" t="str">
        <f t="shared" si="4"/>
        <v>Summer</v>
      </c>
    </row>
    <row r="81" spans="2:10" x14ac:dyDescent="0.25">
      <c r="B81" s="59">
        <f>'[3]0-GRID IRP Displaced'!B178</f>
        <v>2034</v>
      </c>
      <c r="C81" s="64" t="str">
        <f>'[3]0-GRID IRP Displaced'!A178</f>
        <v>IRP21_FOT_NOB_Winter</v>
      </c>
      <c r="D81" s="64">
        <f>'[3]0-GRID IRP Displaced'!M178</f>
        <v>0</v>
      </c>
      <c r="E81" s="64">
        <f>'[3]0-GRID IRP Displaced'!N178</f>
        <v>0</v>
      </c>
      <c r="F81" s="64">
        <f>'[3]0-GRID IRP Displaced'!O178</f>
        <v>0</v>
      </c>
      <c r="G81" s="64">
        <f>'[3]0-GRID IRP Displaced'!P178</f>
        <v>0</v>
      </c>
      <c r="H81" s="60">
        <f t="shared" si="3"/>
        <v>0</v>
      </c>
      <c r="J81" t="str">
        <f t="shared" si="4"/>
        <v>Winter</v>
      </c>
    </row>
    <row r="82" spans="2:10" x14ac:dyDescent="0.25">
      <c r="B82" s="59">
        <f>'[3]0-GRID IRP Displaced'!B179</f>
        <v>2034</v>
      </c>
      <c r="C82" s="64" t="str">
        <f>'[3]0-GRID IRP Displaced'!A179</f>
        <v>IRP21_FOT_MDC_Winter</v>
      </c>
      <c r="D82" s="64">
        <f>'[3]0-GRID IRP Displaced'!M179</f>
        <v>0</v>
      </c>
      <c r="E82" s="64">
        <f>'[3]0-GRID IRP Displaced'!N179</f>
        <v>0</v>
      </c>
      <c r="F82" s="64">
        <f>'[3]0-GRID IRP Displaced'!O179</f>
        <v>0</v>
      </c>
      <c r="G82" s="64">
        <f>'[3]0-GRID IRP Displaced'!P179</f>
        <v>0</v>
      </c>
      <c r="H82" s="60">
        <f t="shared" si="3"/>
        <v>0</v>
      </c>
      <c r="J82" t="str">
        <f t="shared" si="4"/>
        <v>Winter</v>
      </c>
    </row>
    <row r="83" spans="2:10" x14ac:dyDescent="0.25">
      <c r="B83" s="59">
        <f>'[3]0-GRID IRP Displaced'!B180</f>
        <v>2034</v>
      </c>
      <c r="C83" s="64" t="str">
        <f>'[3]0-GRID IRP Displaced'!A180</f>
        <v>IRP21_FOT_COB_Winter</v>
      </c>
      <c r="D83" s="64">
        <f>'[3]0-GRID IRP Displaced'!M180</f>
        <v>0</v>
      </c>
      <c r="E83" s="64">
        <f>'[3]0-GRID IRP Displaced'!N180</f>
        <v>0</v>
      </c>
      <c r="F83" s="64">
        <f>'[3]0-GRID IRP Displaced'!O180</f>
        <v>0</v>
      </c>
      <c r="G83" s="64">
        <f>'[3]0-GRID IRP Displaced'!P180</f>
        <v>0</v>
      </c>
      <c r="H83" s="60">
        <f t="shared" si="3"/>
        <v>0</v>
      </c>
      <c r="J83" t="str">
        <f t="shared" si="4"/>
        <v>Winter</v>
      </c>
    </row>
    <row r="84" spans="2:10" x14ac:dyDescent="0.25">
      <c r="B84" s="61">
        <f>'[3]0-GRID IRP Displaced'!B181</f>
        <v>2034</v>
      </c>
      <c r="C84" s="65" t="str">
        <f>'[3]0-GRID IRP Displaced'!A181</f>
        <v>IRP21_FOT_Mona_Winter</v>
      </c>
      <c r="D84" s="65">
        <f>'[3]0-GRID IRP Displaced'!M181</f>
        <v>0</v>
      </c>
      <c r="E84" s="65">
        <f>'[3]0-GRID IRP Displaced'!N181</f>
        <v>0</v>
      </c>
      <c r="F84" s="65">
        <f>'[3]0-GRID IRP Displaced'!O181</f>
        <v>0</v>
      </c>
      <c r="G84" s="65">
        <f>'[3]0-GRID IRP Displaced'!P181</f>
        <v>0</v>
      </c>
      <c r="H84" s="62">
        <f t="shared" si="3"/>
        <v>0</v>
      </c>
      <c r="J84" t="str">
        <f t="shared" si="4"/>
        <v>Winter</v>
      </c>
    </row>
    <row r="85" spans="2:10" x14ac:dyDescent="0.25">
      <c r="B85" s="57">
        <f>'[3]0-GRID IRP Displaced'!B182</f>
        <v>2035</v>
      </c>
      <c r="C85" s="63" t="str">
        <f>'[3]0-GRID IRP Displaced'!A182</f>
        <v>IRP21_FOT_Mona_Summer</v>
      </c>
      <c r="D85" s="63">
        <f>'[3]0-GRID IRP Displaced'!M182</f>
        <v>0</v>
      </c>
      <c r="E85" s="63">
        <f>'[3]0-GRID IRP Displaced'!N182</f>
        <v>0</v>
      </c>
      <c r="F85" s="63">
        <f>'[3]0-GRID IRP Displaced'!O182</f>
        <v>0</v>
      </c>
      <c r="G85" s="63">
        <f>'[3]0-GRID IRP Displaced'!P182</f>
        <v>0</v>
      </c>
      <c r="H85" s="58">
        <f t="shared" si="3"/>
        <v>0</v>
      </c>
      <c r="J85" t="str">
        <f t="shared" si="4"/>
        <v>Summer</v>
      </c>
    </row>
    <row r="86" spans="2:10" x14ac:dyDescent="0.25">
      <c r="B86" s="59">
        <f>'[3]0-GRID IRP Displaced'!B183</f>
        <v>2035</v>
      </c>
      <c r="C86" s="64" t="str">
        <f>'[3]0-GRID IRP Displaced'!A183</f>
        <v>IRP21_FOT_MDC_Summer</v>
      </c>
      <c r="D86" s="64">
        <f>'[3]0-GRID IRP Displaced'!M183</f>
        <v>0</v>
      </c>
      <c r="E86" s="64">
        <f>'[3]0-GRID IRP Displaced'!N183</f>
        <v>0</v>
      </c>
      <c r="F86" s="64">
        <f>'[3]0-GRID IRP Displaced'!O183</f>
        <v>0</v>
      </c>
      <c r="G86" s="64">
        <f>'[3]0-GRID IRP Displaced'!P183</f>
        <v>0</v>
      </c>
      <c r="H86" s="60">
        <f t="shared" si="3"/>
        <v>0</v>
      </c>
      <c r="J86" t="str">
        <f t="shared" si="4"/>
        <v>Summer</v>
      </c>
    </row>
    <row r="87" spans="2:10" x14ac:dyDescent="0.25">
      <c r="B87" s="59">
        <f>'[3]0-GRID IRP Displaced'!B184</f>
        <v>2035</v>
      </c>
      <c r="C87" s="64" t="str">
        <f>'[3]0-GRID IRP Displaced'!A184</f>
        <v>IRP21_FOT_NOB_Winter</v>
      </c>
      <c r="D87" s="64">
        <f>'[3]0-GRID IRP Displaced'!M184</f>
        <v>0</v>
      </c>
      <c r="E87" s="64">
        <f>'[3]0-GRID IRP Displaced'!N184</f>
        <v>0</v>
      </c>
      <c r="F87" s="64">
        <f>'[3]0-GRID IRP Displaced'!O184</f>
        <v>0</v>
      </c>
      <c r="G87" s="64">
        <f>'[3]0-GRID IRP Displaced'!P184</f>
        <v>0</v>
      </c>
      <c r="H87" s="60">
        <f t="shared" si="3"/>
        <v>0</v>
      </c>
      <c r="J87" t="str">
        <f t="shared" si="4"/>
        <v>Winter</v>
      </c>
    </row>
    <row r="88" spans="2:10" x14ac:dyDescent="0.25">
      <c r="B88" s="59">
        <f>'[3]0-GRID IRP Displaced'!B185</f>
        <v>2035</v>
      </c>
      <c r="C88" s="64" t="str">
        <f>'[3]0-GRID IRP Displaced'!A185</f>
        <v>IRP21_FOT_COB_Winter</v>
      </c>
      <c r="D88" s="64">
        <f>'[3]0-GRID IRP Displaced'!M185</f>
        <v>0</v>
      </c>
      <c r="E88" s="64">
        <f>'[3]0-GRID IRP Displaced'!N185</f>
        <v>0</v>
      </c>
      <c r="F88" s="64">
        <f>'[3]0-GRID IRP Displaced'!O185</f>
        <v>0</v>
      </c>
      <c r="G88" s="64">
        <f>'[3]0-GRID IRP Displaced'!P185</f>
        <v>0</v>
      </c>
      <c r="H88" s="60">
        <f t="shared" si="3"/>
        <v>0</v>
      </c>
      <c r="J88" t="str">
        <f t="shared" si="4"/>
        <v>Winter</v>
      </c>
    </row>
    <row r="89" spans="2:10" x14ac:dyDescent="0.25">
      <c r="B89" s="59">
        <f>'[3]0-GRID IRP Displaced'!B186</f>
        <v>2035</v>
      </c>
      <c r="C89" s="64" t="str">
        <f>'[3]0-GRID IRP Displaced'!A186</f>
        <v>IRP21_FOT_MDC_Winter</v>
      </c>
      <c r="D89" s="64">
        <f>'[3]0-GRID IRP Displaced'!M186</f>
        <v>0</v>
      </c>
      <c r="E89" s="64">
        <f>'[3]0-GRID IRP Displaced'!N186</f>
        <v>0</v>
      </c>
      <c r="F89" s="64">
        <f>'[3]0-GRID IRP Displaced'!O186</f>
        <v>0</v>
      </c>
      <c r="G89" s="64">
        <f>'[3]0-GRID IRP Displaced'!P186</f>
        <v>0</v>
      </c>
      <c r="H89" s="60">
        <f t="shared" si="3"/>
        <v>0</v>
      </c>
      <c r="J89" t="str">
        <f t="shared" si="4"/>
        <v>Winter</v>
      </c>
    </row>
    <row r="90" spans="2:10" x14ac:dyDescent="0.25">
      <c r="B90" s="61">
        <f>'[3]0-GRID IRP Displaced'!B187</f>
        <v>2035</v>
      </c>
      <c r="C90" s="65" t="str">
        <f>'[3]0-GRID IRP Displaced'!A187</f>
        <v>IRP21_FOT_Mona_Winter</v>
      </c>
      <c r="D90" s="65">
        <f>'[3]0-GRID IRP Displaced'!M187</f>
        <v>0</v>
      </c>
      <c r="E90" s="65">
        <f>'[3]0-GRID IRP Displaced'!N187</f>
        <v>0</v>
      </c>
      <c r="F90" s="65">
        <f>'[3]0-GRID IRP Displaced'!O187</f>
        <v>0</v>
      </c>
      <c r="G90" s="65">
        <f>'[3]0-GRID IRP Displaced'!P187</f>
        <v>0</v>
      </c>
      <c r="H90" s="62">
        <f t="shared" si="3"/>
        <v>0</v>
      </c>
      <c r="J90" t="str">
        <f t="shared" si="4"/>
        <v>Winter</v>
      </c>
    </row>
    <row r="91" spans="2:10" x14ac:dyDescent="0.25">
      <c r="B91" s="57">
        <f>'[3]0-GRID IRP Displaced'!B188</f>
        <v>2036</v>
      </c>
      <c r="C91" s="63" t="str">
        <f>'[3]0-GRID IRP Displaced'!A188</f>
        <v>IRP21_FOT_Mona_Summer</v>
      </c>
      <c r="D91" s="63">
        <f>'[3]0-GRID IRP Displaced'!M188</f>
        <v>0</v>
      </c>
      <c r="E91" s="63">
        <f>'[3]0-GRID IRP Displaced'!N188</f>
        <v>0</v>
      </c>
      <c r="F91" s="63">
        <f>'[3]0-GRID IRP Displaced'!O188</f>
        <v>0</v>
      </c>
      <c r="G91" s="63">
        <f>'[3]0-GRID IRP Displaced'!P188</f>
        <v>0</v>
      </c>
      <c r="H91" s="58">
        <f t="shared" si="3"/>
        <v>0</v>
      </c>
      <c r="J91" t="str">
        <f t="shared" si="4"/>
        <v>Summer</v>
      </c>
    </row>
    <row r="92" spans="2:10" x14ac:dyDescent="0.25">
      <c r="B92" s="59">
        <f>'[3]0-GRID IRP Displaced'!B189</f>
        <v>2036</v>
      </c>
      <c r="C92" s="64" t="str">
        <f>'[3]0-GRID IRP Displaced'!A189</f>
        <v>IRP21_FOT_MDC_Summer</v>
      </c>
      <c r="D92" s="64">
        <f>'[3]0-GRID IRP Displaced'!M189</f>
        <v>0</v>
      </c>
      <c r="E92" s="64">
        <f>'[3]0-GRID IRP Displaced'!N189</f>
        <v>0</v>
      </c>
      <c r="F92" s="64">
        <f>'[3]0-GRID IRP Displaced'!O189</f>
        <v>0</v>
      </c>
      <c r="G92" s="64">
        <f>'[3]0-GRID IRP Displaced'!P189</f>
        <v>0</v>
      </c>
      <c r="H92" s="60">
        <f t="shared" si="3"/>
        <v>0</v>
      </c>
      <c r="J92" t="str">
        <f t="shared" si="4"/>
        <v>Summer</v>
      </c>
    </row>
    <row r="93" spans="2:10" x14ac:dyDescent="0.25">
      <c r="B93" s="59">
        <f>'[3]0-GRID IRP Displaced'!B190</f>
        <v>2036</v>
      </c>
      <c r="C93" s="64" t="str">
        <f>'[3]0-GRID IRP Displaced'!A190</f>
        <v>IRP21_FOT_NOB_Winter</v>
      </c>
      <c r="D93" s="64">
        <f>'[3]0-GRID IRP Displaced'!M190</f>
        <v>0</v>
      </c>
      <c r="E93" s="64">
        <f>'[3]0-GRID IRP Displaced'!N190</f>
        <v>0</v>
      </c>
      <c r="F93" s="64">
        <f>'[3]0-GRID IRP Displaced'!O190</f>
        <v>0</v>
      </c>
      <c r="G93" s="64">
        <f>'[3]0-GRID IRP Displaced'!P190</f>
        <v>0</v>
      </c>
      <c r="H93" s="60">
        <f t="shared" si="3"/>
        <v>0</v>
      </c>
      <c r="J93" t="str">
        <f t="shared" si="4"/>
        <v>Winter</v>
      </c>
    </row>
    <row r="94" spans="2:10" x14ac:dyDescent="0.25">
      <c r="B94" s="59">
        <f>'[3]0-GRID IRP Displaced'!B191</f>
        <v>2036</v>
      </c>
      <c r="C94" s="64" t="str">
        <f>'[3]0-GRID IRP Displaced'!A191</f>
        <v>IRP21_FOT_MDC_Winter</v>
      </c>
      <c r="D94" s="64">
        <f>'[3]0-GRID IRP Displaced'!M191</f>
        <v>0</v>
      </c>
      <c r="E94" s="64">
        <f>'[3]0-GRID IRP Displaced'!N191</f>
        <v>0</v>
      </c>
      <c r="F94" s="64">
        <f>'[3]0-GRID IRP Displaced'!O191</f>
        <v>0</v>
      </c>
      <c r="G94" s="64">
        <f>'[3]0-GRID IRP Displaced'!P191</f>
        <v>0</v>
      </c>
      <c r="H94" s="60">
        <f t="shared" si="3"/>
        <v>0</v>
      </c>
      <c r="J94" t="str">
        <f t="shared" si="4"/>
        <v>Winter</v>
      </c>
    </row>
    <row r="95" spans="2:10" x14ac:dyDescent="0.25">
      <c r="B95" s="59">
        <f>'[3]0-GRID IRP Displaced'!B192</f>
        <v>2036</v>
      </c>
      <c r="C95" s="64" t="str">
        <f>'[3]0-GRID IRP Displaced'!A192</f>
        <v>IRP21_FOT_COB_Winter</v>
      </c>
      <c r="D95" s="64">
        <f>'[3]0-GRID IRP Displaced'!M192</f>
        <v>0</v>
      </c>
      <c r="E95" s="64">
        <f>'[3]0-GRID IRP Displaced'!N192</f>
        <v>0</v>
      </c>
      <c r="F95" s="64">
        <f>'[3]0-GRID IRP Displaced'!O192</f>
        <v>0</v>
      </c>
      <c r="G95" s="64">
        <f>'[3]0-GRID IRP Displaced'!P192</f>
        <v>0</v>
      </c>
      <c r="H95" s="60">
        <f t="shared" si="3"/>
        <v>0</v>
      </c>
      <c r="J95" t="str">
        <f t="shared" si="4"/>
        <v>Winter</v>
      </c>
    </row>
    <row r="96" spans="2:10" x14ac:dyDescent="0.25">
      <c r="B96" s="61">
        <f>'[3]0-GRID IRP Displaced'!B193</f>
        <v>2036</v>
      </c>
      <c r="C96" s="65" t="str">
        <f>'[3]0-GRID IRP Displaced'!A193</f>
        <v>IRP21_FOT_Mona_Winter</v>
      </c>
      <c r="D96" s="65">
        <f>'[3]0-GRID IRP Displaced'!M193</f>
        <v>0</v>
      </c>
      <c r="E96" s="65">
        <f>'[3]0-GRID IRP Displaced'!N193</f>
        <v>0</v>
      </c>
      <c r="F96" s="65">
        <f>'[3]0-GRID IRP Displaced'!O193</f>
        <v>0</v>
      </c>
      <c r="G96" s="65">
        <f>'[3]0-GRID IRP Displaced'!P193</f>
        <v>0</v>
      </c>
      <c r="H96" s="62">
        <f t="shared" si="3"/>
        <v>0</v>
      </c>
      <c r="J96" t="str">
        <f t="shared" si="4"/>
        <v>Winter</v>
      </c>
    </row>
    <row r="97" spans="2:10" x14ac:dyDescent="0.25">
      <c r="B97" s="57">
        <f>'[3]0-GRID IRP Displaced'!B194</f>
        <v>2037</v>
      </c>
      <c r="C97" s="63" t="str">
        <f>'[3]0-GRID IRP Displaced'!A194</f>
        <v>IRP21_FOT_Mona_Summer</v>
      </c>
      <c r="D97" s="63">
        <f>'[3]0-GRID IRP Displaced'!M194</f>
        <v>0</v>
      </c>
      <c r="E97" s="63">
        <f>'[3]0-GRID IRP Displaced'!N194</f>
        <v>0</v>
      </c>
      <c r="F97" s="63">
        <f>'[3]0-GRID IRP Displaced'!O194</f>
        <v>0</v>
      </c>
      <c r="G97" s="63">
        <f>'[3]0-GRID IRP Displaced'!P194</f>
        <v>0</v>
      </c>
      <c r="H97" s="58">
        <f t="shared" si="3"/>
        <v>0</v>
      </c>
      <c r="J97" t="str">
        <f t="shared" si="4"/>
        <v>Summer</v>
      </c>
    </row>
    <row r="98" spans="2:10" ht="15.75" customHeight="1" x14ac:dyDescent="0.25">
      <c r="B98" s="59">
        <f>'[3]0-GRID IRP Displaced'!B195</f>
        <v>2037</v>
      </c>
      <c r="C98" s="64" t="str">
        <f>'[3]0-GRID IRP Displaced'!A195</f>
        <v>IRP21_FOT_MDC_Summer</v>
      </c>
      <c r="D98" s="64">
        <f>'[3]0-GRID IRP Displaced'!M195</f>
        <v>0</v>
      </c>
      <c r="E98" s="64">
        <f>'[3]0-GRID IRP Displaced'!N195</f>
        <v>0</v>
      </c>
      <c r="F98" s="64">
        <f>'[3]0-GRID IRP Displaced'!O195</f>
        <v>0</v>
      </c>
      <c r="G98" s="64">
        <f>'[3]0-GRID IRP Displaced'!P195</f>
        <v>0</v>
      </c>
      <c r="H98" s="60">
        <f t="shared" si="3"/>
        <v>0</v>
      </c>
      <c r="J98" t="str">
        <f t="shared" si="4"/>
        <v>Summer</v>
      </c>
    </row>
    <row r="99" spans="2:10" x14ac:dyDescent="0.25">
      <c r="B99" s="59">
        <f>'[3]0-GRID IRP Displaced'!B196</f>
        <v>2037</v>
      </c>
      <c r="C99" s="64" t="str">
        <f>'[3]0-GRID IRP Displaced'!A196</f>
        <v>IRP21_FOT_NOB_Winter</v>
      </c>
      <c r="D99" s="64">
        <f>'[3]0-GRID IRP Displaced'!M196</f>
        <v>0</v>
      </c>
      <c r="E99" s="64">
        <f>'[3]0-GRID IRP Displaced'!N196</f>
        <v>0</v>
      </c>
      <c r="F99" s="64">
        <f>'[3]0-GRID IRP Displaced'!O196</f>
        <v>0</v>
      </c>
      <c r="G99" s="64">
        <f>'[3]0-GRID IRP Displaced'!P196</f>
        <v>0</v>
      </c>
      <c r="H99" s="60">
        <f t="shared" si="3"/>
        <v>0</v>
      </c>
      <c r="J99" t="str">
        <f t="shared" si="4"/>
        <v>Winter</v>
      </c>
    </row>
    <row r="100" spans="2:10" x14ac:dyDescent="0.25">
      <c r="B100" s="59">
        <f>'[3]0-GRID IRP Displaced'!B197</f>
        <v>2037</v>
      </c>
      <c r="C100" s="64" t="str">
        <f>'[3]0-GRID IRP Displaced'!A197</f>
        <v>IRP21_FOT_COB_Winter</v>
      </c>
      <c r="D100" s="64">
        <f>'[3]0-GRID IRP Displaced'!M197</f>
        <v>0</v>
      </c>
      <c r="E100" s="64">
        <f>'[3]0-GRID IRP Displaced'!N197</f>
        <v>0</v>
      </c>
      <c r="F100" s="64">
        <f>'[3]0-GRID IRP Displaced'!O197</f>
        <v>0</v>
      </c>
      <c r="G100" s="64">
        <f>'[3]0-GRID IRP Displaced'!P197</f>
        <v>0</v>
      </c>
      <c r="H100" s="60">
        <f t="shared" si="3"/>
        <v>0</v>
      </c>
      <c r="J100" t="str">
        <f t="shared" si="4"/>
        <v>Winter</v>
      </c>
    </row>
    <row r="101" spans="2:10" x14ac:dyDescent="0.25">
      <c r="B101" s="59">
        <f>'[3]0-GRID IRP Displaced'!B198</f>
        <v>2037</v>
      </c>
      <c r="C101" s="64" t="str">
        <f>'[3]0-GRID IRP Displaced'!A198</f>
        <v>IRP21_FOT_MDC_Winter</v>
      </c>
      <c r="D101" s="64">
        <f>'[3]0-GRID IRP Displaced'!M198</f>
        <v>0</v>
      </c>
      <c r="E101" s="64">
        <f>'[3]0-GRID IRP Displaced'!N198</f>
        <v>0</v>
      </c>
      <c r="F101" s="64">
        <f>'[3]0-GRID IRP Displaced'!O198</f>
        <v>0</v>
      </c>
      <c r="G101" s="64">
        <f>'[3]0-GRID IRP Displaced'!P198</f>
        <v>0</v>
      </c>
      <c r="H101" s="60">
        <f t="shared" si="3"/>
        <v>0</v>
      </c>
      <c r="J101" t="str">
        <f t="shared" si="4"/>
        <v>Winter</v>
      </c>
    </row>
    <row r="102" spans="2:10" x14ac:dyDescent="0.25">
      <c r="B102" s="61">
        <f>'[3]0-GRID IRP Displaced'!B199</f>
        <v>2037</v>
      </c>
      <c r="C102" s="65" t="str">
        <f>'[3]0-GRID IRP Displaced'!A199</f>
        <v>IRP21_FOT_Mona_Winter</v>
      </c>
      <c r="D102" s="65">
        <f>'[3]0-GRID IRP Displaced'!M199</f>
        <v>0</v>
      </c>
      <c r="E102" s="65">
        <f>'[3]0-GRID IRP Displaced'!N199</f>
        <v>0</v>
      </c>
      <c r="F102" s="65">
        <f>'[3]0-GRID IRP Displaced'!O199</f>
        <v>0</v>
      </c>
      <c r="G102" s="65">
        <f>'[3]0-GRID IRP Displaced'!P199</f>
        <v>0</v>
      </c>
      <c r="H102" s="62">
        <f t="shared" si="3"/>
        <v>0</v>
      </c>
      <c r="J102" t="str">
        <f t="shared" si="4"/>
        <v>Winter</v>
      </c>
    </row>
    <row r="103" spans="2:10" x14ac:dyDescent="0.25">
      <c r="B103" s="57">
        <f>'[3]0-GRID IRP Displaced'!B200</f>
        <v>2038</v>
      </c>
      <c r="C103" s="63" t="str">
        <f>'[3]0-GRID IRP Displaced'!A200</f>
        <v>IRP21_FOT_Mona_Summer</v>
      </c>
      <c r="D103" s="63">
        <f>'[3]0-GRID IRP Displaced'!M200</f>
        <v>0</v>
      </c>
      <c r="E103" s="63">
        <f>'[3]0-GRID IRP Displaced'!N200</f>
        <v>0</v>
      </c>
      <c r="F103" s="63">
        <f>'[3]0-GRID IRP Displaced'!O200</f>
        <v>0</v>
      </c>
      <c r="G103" s="63">
        <f>'[3]0-GRID IRP Displaced'!P200</f>
        <v>0</v>
      </c>
      <c r="H103" s="58">
        <f t="shared" si="3"/>
        <v>0</v>
      </c>
      <c r="J103" t="str">
        <f t="shared" si="4"/>
        <v>Summer</v>
      </c>
    </row>
    <row r="104" spans="2:10" x14ac:dyDescent="0.25">
      <c r="B104" s="59">
        <f>'[3]0-GRID IRP Displaced'!B201</f>
        <v>2038</v>
      </c>
      <c r="C104" s="64" t="str">
        <f>'[3]0-GRID IRP Displaced'!A201</f>
        <v>IRP21_FOT_MDC_Summer</v>
      </c>
      <c r="D104" s="64">
        <f>'[3]0-GRID IRP Displaced'!M201</f>
        <v>0</v>
      </c>
      <c r="E104" s="64">
        <f>'[3]0-GRID IRP Displaced'!N201</f>
        <v>0</v>
      </c>
      <c r="F104" s="64">
        <f>'[3]0-GRID IRP Displaced'!O201</f>
        <v>0</v>
      </c>
      <c r="G104" s="64">
        <f>'[3]0-GRID IRP Displaced'!P201</f>
        <v>0</v>
      </c>
      <c r="H104" s="60">
        <f t="shared" si="3"/>
        <v>0</v>
      </c>
      <c r="J104" t="str">
        <f t="shared" si="4"/>
        <v>Summer</v>
      </c>
    </row>
    <row r="105" spans="2:10" x14ac:dyDescent="0.25">
      <c r="B105" s="59">
        <f>'[3]0-GRID IRP Displaced'!B202</f>
        <v>2038</v>
      </c>
      <c r="C105" s="64" t="str">
        <f>'[3]0-GRID IRP Displaced'!A202</f>
        <v>IRP21_FOT_NOB_Winter</v>
      </c>
      <c r="D105" s="64">
        <f>'[3]0-GRID IRP Displaced'!M202</f>
        <v>0</v>
      </c>
      <c r="E105" s="64">
        <f>'[3]0-GRID IRP Displaced'!N202</f>
        <v>0</v>
      </c>
      <c r="F105" s="64">
        <f>'[3]0-GRID IRP Displaced'!O202</f>
        <v>0</v>
      </c>
      <c r="G105" s="64">
        <f>'[3]0-GRID IRP Displaced'!P202</f>
        <v>0</v>
      </c>
      <c r="H105" s="60">
        <f t="shared" si="3"/>
        <v>0</v>
      </c>
      <c r="J105" t="str">
        <f t="shared" si="4"/>
        <v>Winter</v>
      </c>
    </row>
    <row r="106" spans="2:10" x14ac:dyDescent="0.25">
      <c r="B106" s="59">
        <f>'[3]0-GRID IRP Displaced'!B203</f>
        <v>2038</v>
      </c>
      <c r="C106" s="64" t="str">
        <f>'[3]0-GRID IRP Displaced'!A203</f>
        <v>IRP21_FOT_MDC_Winter</v>
      </c>
      <c r="D106" s="64">
        <f>'[3]0-GRID IRP Displaced'!M203</f>
        <v>0</v>
      </c>
      <c r="E106" s="64">
        <f>'[3]0-GRID IRP Displaced'!N203</f>
        <v>0</v>
      </c>
      <c r="F106" s="64">
        <f>'[3]0-GRID IRP Displaced'!O203</f>
        <v>0</v>
      </c>
      <c r="G106" s="64">
        <f>'[3]0-GRID IRP Displaced'!P203</f>
        <v>0</v>
      </c>
      <c r="H106" s="60">
        <f t="shared" si="3"/>
        <v>0</v>
      </c>
      <c r="J106" t="str">
        <f t="shared" si="4"/>
        <v>Winter</v>
      </c>
    </row>
    <row r="107" spans="2:10" x14ac:dyDescent="0.25">
      <c r="B107" s="59">
        <f>'[3]0-GRID IRP Displaced'!B204</f>
        <v>2038</v>
      </c>
      <c r="C107" s="64" t="str">
        <f>'[3]0-GRID IRP Displaced'!A204</f>
        <v>IRP21_FOT_Mona_Winter</v>
      </c>
      <c r="D107" s="64">
        <f>'[3]0-GRID IRP Displaced'!M204</f>
        <v>0</v>
      </c>
      <c r="E107" s="64">
        <f>'[3]0-GRID IRP Displaced'!N204</f>
        <v>0</v>
      </c>
      <c r="F107" s="64">
        <f>'[3]0-GRID IRP Displaced'!O204</f>
        <v>0</v>
      </c>
      <c r="G107" s="64">
        <f>'[3]0-GRID IRP Displaced'!P204</f>
        <v>0</v>
      </c>
      <c r="H107" s="60">
        <f t="shared" si="3"/>
        <v>0</v>
      </c>
      <c r="J107" t="str">
        <f t="shared" si="4"/>
        <v>Winter</v>
      </c>
    </row>
    <row r="108" spans="2:10" x14ac:dyDescent="0.25">
      <c r="B108" s="61">
        <f>'[3]0-GRID IRP Displaced'!B205</f>
        <v>2038</v>
      </c>
      <c r="C108" s="65" t="str">
        <f>'[3]0-GRID IRP Displaced'!A205</f>
        <v>IRP21_FOT_COB_Winter</v>
      </c>
      <c r="D108" s="65">
        <f>'[3]0-GRID IRP Displaced'!M205</f>
        <v>0</v>
      </c>
      <c r="E108" s="65">
        <f>'[3]0-GRID IRP Displaced'!N205</f>
        <v>0</v>
      </c>
      <c r="F108" s="65">
        <f>'[3]0-GRID IRP Displaced'!O205</f>
        <v>0</v>
      </c>
      <c r="G108" s="65">
        <f>'[3]0-GRID IRP Displaced'!P205</f>
        <v>0</v>
      </c>
      <c r="H108" s="62">
        <f t="shared" si="3"/>
        <v>0</v>
      </c>
      <c r="J108" t="str">
        <f t="shared" si="4"/>
        <v>Winter</v>
      </c>
    </row>
    <row r="109" spans="2:10" x14ac:dyDescent="0.25">
      <c r="B109" s="57">
        <f>'[3]0-GRID IRP Displaced'!B206</f>
        <v>2039</v>
      </c>
      <c r="C109" s="63" t="str">
        <f>'[3]0-GRID IRP Displaced'!A206</f>
        <v>IRP21_FOT_Mona_Summer</v>
      </c>
      <c r="D109" s="63">
        <f>'[3]0-GRID IRP Displaced'!M206</f>
        <v>0</v>
      </c>
      <c r="E109" s="63">
        <f>'[3]0-GRID IRP Displaced'!N206</f>
        <v>0</v>
      </c>
      <c r="F109" s="63">
        <f>'[3]0-GRID IRP Displaced'!O206</f>
        <v>0</v>
      </c>
      <c r="G109" s="63">
        <f>'[3]0-GRID IRP Displaced'!P206</f>
        <v>0</v>
      </c>
      <c r="H109" s="58">
        <f t="shared" si="3"/>
        <v>0</v>
      </c>
      <c r="J109" t="str">
        <f t="shared" si="4"/>
        <v>Summer</v>
      </c>
    </row>
    <row r="110" spans="2:10" x14ac:dyDescent="0.25">
      <c r="B110" s="59">
        <f>'[3]0-GRID IRP Displaced'!B207</f>
        <v>2039</v>
      </c>
      <c r="C110" s="64" t="str">
        <f>'[3]0-GRID IRP Displaced'!A207</f>
        <v>IRP21_FOT_MDC_Summer</v>
      </c>
      <c r="D110" s="64">
        <f>'[3]0-GRID IRP Displaced'!M207</f>
        <v>0</v>
      </c>
      <c r="E110" s="64">
        <f>'[3]0-GRID IRP Displaced'!N207</f>
        <v>0</v>
      </c>
      <c r="F110" s="64">
        <f>'[3]0-GRID IRP Displaced'!O207</f>
        <v>0</v>
      </c>
      <c r="G110" s="64">
        <f>'[3]0-GRID IRP Displaced'!P207</f>
        <v>0</v>
      </c>
      <c r="H110" s="60">
        <f t="shared" si="3"/>
        <v>0</v>
      </c>
      <c r="J110" t="str">
        <f t="shared" si="4"/>
        <v>Summer</v>
      </c>
    </row>
    <row r="111" spans="2:10" x14ac:dyDescent="0.25">
      <c r="B111" s="59">
        <f>'[3]0-GRID IRP Displaced'!B208</f>
        <v>2039</v>
      </c>
      <c r="C111" s="64" t="str">
        <f>'[3]0-GRID IRP Displaced'!A208</f>
        <v>IRP21_FOT_NOB_Winter</v>
      </c>
      <c r="D111" s="64">
        <f>'[3]0-GRID IRP Displaced'!M208</f>
        <v>0</v>
      </c>
      <c r="E111" s="64">
        <f>'[3]0-GRID IRP Displaced'!N208</f>
        <v>0</v>
      </c>
      <c r="F111" s="64">
        <f>'[3]0-GRID IRP Displaced'!O208</f>
        <v>0</v>
      </c>
      <c r="G111" s="64">
        <f>'[3]0-GRID IRP Displaced'!P208</f>
        <v>0</v>
      </c>
      <c r="H111" s="60">
        <f t="shared" si="3"/>
        <v>0</v>
      </c>
      <c r="J111" t="str">
        <f t="shared" si="4"/>
        <v>Winter</v>
      </c>
    </row>
    <row r="112" spans="2:10" x14ac:dyDescent="0.25">
      <c r="B112" s="59">
        <f>'[3]0-GRID IRP Displaced'!B209</f>
        <v>2039</v>
      </c>
      <c r="C112" s="64" t="str">
        <f>'[3]0-GRID IRP Displaced'!A209</f>
        <v>IRP21_FOT_MDC_Winter</v>
      </c>
      <c r="D112" s="64">
        <f>'[3]0-GRID IRP Displaced'!M209</f>
        <v>0</v>
      </c>
      <c r="E112" s="64">
        <f>'[3]0-GRID IRP Displaced'!N209</f>
        <v>0</v>
      </c>
      <c r="F112" s="64">
        <f>'[3]0-GRID IRP Displaced'!O209</f>
        <v>0</v>
      </c>
      <c r="G112" s="64">
        <f>'[3]0-GRID IRP Displaced'!P209</f>
        <v>0</v>
      </c>
      <c r="H112" s="60">
        <f t="shared" si="3"/>
        <v>0</v>
      </c>
      <c r="J112" t="str">
        <f t="shared" si="4"/>
        <v>Winter</v>
      </c>
    </row>
    <row r="113" spans="2:10" x14ac:dyDescent="0.25">
      <c r="B113" s="59">
        <f>'[3]0-GRID IRP Displaced'!B210</f>
        <v>2039</v>
      </c>
      <c r="C113" s="64" t="str">
        <f>'[3]0-GRID IRP Displaced'!A210</f>
        <v>IRP21_FOT_Mona_Winter</v>
      </c>
      <c r="D113" s="64">
        <f>'[3]0-GRID IRP Displaced'!M210</f>
        <v>0</v>
      </c>
      <c r="E113" s="64">
        <f>'[3]0-GRID IRP Displaced'!N210</f>
        <v>0</v>
      </c>
      <c r="F113" s="64">
        <f>'[3]0-GRID IRP Displaced'!O210</f>
        <v>0</v>
      </c>
      <c r="G113" s="64">
        <f>'[3]0-GRID IRP Displaced'!P210</f>
        <v>0</v>
      </c>
      <c r="H113" s="60">
        <f t="shared" si="3"/>
        <v>0</v>
      </c>
      <c r="J113" t="str">
        <f t="shared" si="4"/>
        <v>Winter</v>
      </c>
    </row>
    <row r="114" spans="2:10" x14ac:dyDescent="0.25">
      <c r="B114" s="61">
        <f>'[3]0-GRID IRP Displaced'!B211</f>
        <v>2039</v>
      </c>
      <c r="C114" s="65" t="str">
        <f>'[3]0-GRID IRP Displaced'!A211</f>
        <v>IRP21_FOT_COB_Winter</v>
      </c>
      <c r="D114" s="65">
        <f>'[3]0-GRID IRP Displaced'!M211</f>
        <v>0</v>
      </c>
      <c r="E114" s="65">
        <f>'[3]0-GRID IRP Displaced'!N211</f>
        <v>0</v>
      </c>
      <c r="F114" s="65">
        <f>'[3]0-GRID IRP Displaced'!O211</f>
        <v>0</v>
      </c>
      <c r="G114" s="65">
        <f>'[3]0-GRID IRP Displaced'!P211</f>
        <v>0</v>
      </c>
      <c r="H114" s="62">
        <f t="shared" si="3"/>
        <v>0</v>
      </c>
      <c r="J114" t="str">
        <f t="shared" si="4"/>
        <v>Winter</v>
      </c>
    </row>
    <row r="115" spans="2:10" x14ac:dyDescent="0.25">
      <c r="B115" s="57">
        <f>'[3]0-GRID IRP Displaced'!B212</f>
        <v>2040</v>
      </c>
      <c r="C115" s="63" t="str">
        <f>'[3]0-GRID IRP Displaced'!A212</f>
        <v>IRP21_FOT_Mona_Summer</v>
      </c>
      <c r="D115" s="63">
        <f>'[3]0-GRID IRP Displaced'!M212</f>
        <v>0</v>
      </c>
      <c r="E115" s="63">
        <f>'[3]0-GRID IRP Displaced'!N212</f>
        <v>0</v>
      </c>
      <c r="F115" s="63">
        <f>'[3]0-GRID IRP Displaced'!O212</f>
        <v>0</v>
      </c>
      <c r="G115" s="63">
        <f>'[3]0-GRID IRP Displaced'!P212</f>
        <v>0</v>
      </c>
      <c r="H115" s="58">
        <f t="shared" si="3"/>
        <v>0</v>
      </c>
      <c r="J115" t="str">
        <f t="shared" si="4"/>
        <v>Summer</v>
      </c>
    </row>
    <row r="116" spans="2:10" x14ac:dyDescent="0.25">
      <c r="B116" s="59">
        <f>'[3]0-GRID IRP Displaced'!B213</f>
        <v>2040</v>
      </c>
      <c r="C116" s="64" t="str">
        <f>'[3]0-GRID IRP Displaced'!A213</f>
        <v>IRP21_FOT_MDC_Summer</v>
      </c>
      <c r="D116" s="64">
        <f>'[3]0-GRID IRP Displaced'!M213</f>
        <v>0</v>
      </c>
      <c r="E116" s="64">
        <f>'[3]0-GRID IRP Displaced'!N213</f>
        <v>0</v>
      </c>
      <c r="F116" s="64">
        <f>'[3]0-GRID IRP Displaced'!O213</f>
        <v>0</v>
      </c>
      <c r="G116" s="64">
        <f>'[3]0-GRID IRP Displaced'!P213</f>
        <v>0</v>
      </c>
      <c r="H116" s="60">
        <f t="shared" si="3"/>
        <v>0</v>
      </c>
      <c r="J116" t="str">
        <f t="shared" si="4"/>
        <v>Summer</v>
      </c>
    </row>
    <row r="117" spans="2:10" x14ac:dyDescent="0.25">
      <c r="B117" s="59">
        <f>'[3]0-GRID IRP Displaced'!B214</f>
        <v>2040</v>
      </c>
      <c r="C117" s="64" t="str">
        <f>'[3]0-GRID IRP Displaced'!A214</f>
        <v>IRP21_FOT_NOB_Winter</v>
      </c>
      <c r="D117" s="64">
        <f>'[3]0-GRID IRP Displaced'!M214</f>
        <v>41.841607521087717</v>
      </c>
      <c r="E117" s="64">
        <f>'[3]0-GRID IRP Displaced'!N214</f>
        <v>0</v>
      </c>
      <c r="F117" s="64">
        <f>'[3]0-GRID IRP Displaced'!O214</f>
        <v>0</v>
      </c>
      <c r="G117" s="64">
        <f>'[3]0-GRID IRP Displaced'!P214</f>
        <v>0</v>
      </c>
      <c r="H117" s="60">
        <f t="shared" si="3"/>
        <v>41.841607521087717</v>
      </c>
      <c r="J117" t="str">
        <f t="shared" si="4"/>
        <v>Winter</v>
      </c>
    </row>
    <row r="118" spans="2:10" x14ac:dyDescent="0.25">
      <c r="B118" s="59">
        <f>'[3]0-GRID IRP Displaced'!B215</f>
        <v>2040</v>
      </c>
      <c r="C118" s="64" t="str">
        <f>'[3]0-GRID IRP Displaced'!A215</f>
        <v>IRP21_FOT_MDC_Winter</v>
      </c>
      <c r="D118" s="64">
        <f>'[3]0-GRID IRP Displaced'!M215</f>
        <v>146.44562632380701</v>
      </c>
      <c r="E118" s="64">
        <f>'[3]0-GRID IRP Displaced'!N215</f>
        <v>0</v>
      </c>
      <c r="F118" s="64">
        <f>'[3]0-GRID IRP Displaced'!O215</f>
        <v>0</v>
      </c>
      <c r="G118" s="64">
        <f>'[3]0-GRID IRP Displaced'!P215</f>
        <v>0</v>
      </c>
      <c r="H118" s="60">
        <f t="shared" si="3"/>
        <v>146.44562632380701</v>
      </c>
      <c r="J118" t="str">
        <f t="shared" si="4"/>
        <v>Winter</v>
      </c>
    </row>
    <row r="119" spans="2:10" x14ac:dyDescent="0.25">
      <c r="B119" s="59">
        <f>'[3]0-GRID IRP Displaced'!B216</f>
        <v>2040</v>
      </c>
      <c r="C119" s="64" t="str">
        <f>'[3]0-GRID IRP Displaced'!A216</f>
        <v>IRP21_FOT_Mona_Winter</v>
      </c>
      <c r="D119" s="64">
        <f>'[3]0-GRID IRP Displaced'!M216</f>
        <v>125.52482256326313</v>
      </c>
      <c r="E119" s="64">
        <f>'[3]0-GRID IRP Displaced'!N216</f>
        <v>0</v>
      </c>
      <c r="F119" s="64">
        <f>'[3]0-GRID IRP Displaced'!O216</f>
        <v>0</v>
      </c>
      <c r="G119" s="64">
        <f>'[3]0-GRID IRP Displaced'!P216</f>
        <v>0</v>
      </c>
      <c r="H119" s="60">
        <f t="shared" si="3"/>
        <v>125.52482256326313</v>
      </c>
      <c r="J119" t="str">
        <f t="shared" si="4"/>
        <v>Winter</v>
      </c>
    </row>
    <row r="120" spans="2:10" x14ac:dyDescent="0.25">
      <c r="B120" s="61">
        <f>'[3]0-GRID IRP Displaced'!B217</f>
        <v>2040</v>
      </c>
      <c r="C120" s="65" t="str">
        <f>'[3]0-GRID IRP Displaced'!A217</f>
        <v>IRP21_FOT_COB_Winter</v>
      </c>
      <c r="D120" s="65">
        <f>'[3]0-GRID IRP Displaced'!M217</f>
        <v>104.60401880271928</v>
      </c>
      <c r="E120" s="65">
        <f>'[3]0-GRID IRP Displaced'!N217</f>
        <v>0</v>
      </c>
      <c r="F120" s="65">
        <f>'[3]0-GRID IRP Displaced'!O217</f>
        <v>0</v>
      </c>
      <c r="G120" s="65">
        <f>'[3]0-GRID IRP Displaced'!P217</f>
        <v>0</v>
      </c>
      <c r="H120" s="62">
        <f t="shared" si="3"/>
        <v>104.60401880271928</v>
      </c>
      <c r="J120" t="str">
        <f t="shared" si="4"/>
        <v>Winter</v>
      </c>
    </row>
    <row r="121" spans="2:10" x14ac:dyDescent="0.25">
      <c r="B121" s="4"/>
      <c r="C121" s="5"/>
      <c r="D121" s="5"/>
      <c r="E121" s="5"/>
      <c r="F121" s="5"/>
      <c r="G121" s="5"/>
      <c r="H121" s="27"/>
    </row>
    <row r="122" spans="2:10" x14ac:dyDescent="0.25">
      <c r="B122" s="4"/>
      <c r="C122" s="5"/>
      <c r="D122" s="5"/>
      <c r="E122" s="5"/>
      <c r="F122" s="5"/>
      <c r="G122" s="5"/>
      <c r="H122" s="27"/>
    </row>
    <row r="123" spans="2:10" x14ac:dyDescent="0.25">
      <c r="B123" s="4"/>
      <c r="C123" s="5"/>
      <c r="D123" s="5"/>
      <c r="E123" s="5"/>
      <c r="F123" s="5"/>
      <c r="G123" s="5"/>
      <c r="H123" s="27"/>
    </row>
    <row r="124" spans="2:10" x14ac:dyDescent="0.25">
      <c r="B124" s="4"/>
      <c r="C124" s="5"/>
      <c r="D124" s="5"/>
      <c r="E124" s="5"/>
      <c r="F124" s="5"/>
      <c r="G124" s="5"/>
      <c r="H124" s="27"/>
    </row>
    <row r="125" spans="2:10" x14ac:dyDescent="0.25">
      <c r="B125" s="4"/>
      <c r="C125" s="5"/>
      <c r="D125" s="5"/>
      <c r="E125" s="5"/>
      <c r="F125" s="5"/>
      <c r="G125" s="5"/>
      <c r="H125" s="27"/>
    </row>
    <row r="126" spans="2:10" x14ac:dyDescent="0.25">
      <c r="B126" s="47"/>
      <c r="C126" s="45"/>
      <c r="D126" s="45"/>
      <c r="E126" s="45"/>
      <c r="F126" s="45"/>
      <c r="G126" s="45"/>
      <c r="H126" s="40"/>
    </row>
    <row r="127" spans="2:10" x14ac:dyDescent="0.25">
      <c r="B127" s="2"/>
      <c r="C127" s="3"/>
      <c r="D127" s="3"/>
      <c r="E127" s="3"/>
      <c r="F127" s="3"/>
      <c r="G127" s="3"/>
      <c r="H127" s="26"/>
    </row>
    <row r="128" spans="2:10" x14ac:dyDescent="0.25">
      <c r="B128" s="4"/>
      <c r="C128" s="5"/>
      <c r="D128" s="5"/>
      <c r="E128" s="5"/>
      <c r="F128" s="5"/>
      <c r="G128" s="5"/>
      <c r="H128" s="27"/>
    </row>
    <row r="129" spans="2:8" x14ac:dyDescent="0.25">
      <c r="B129" s="4"/>
      <c r="C129" s="5"/>
      <c r="D129" s="5"/>
      <c r="E129" s="5"/>
      <c r="F129" s="5"/>
      <c r="G129" s="5"/>
      <c r="H129" s="27"/>
    </row>
    <row r="130" spans="2:8" x14ac:dyDescent="0.25">
      <c r="B130" s="4"/>
      <c r="C130" s="5"/>
      <c r="D130" s="5"/>
      <c r="E130" s="5"/>
      <c r="F130" s="5"/>
      <c r="G130" s="5"/>
      <c r="H130" s="27"/>
    </row>
    <row r="131" spans="2:8" x14ac:dyDescent="0.25">
      <c r="B131" s="4"/>
      <c r="C131" s="5"/>
      <c r="D131" s="5"/>
      <c r="E131" s="5"/>
      <c r="F131" s="5"/>
      <c r="G131" s="5"/>
      <c r="H131" s="27"/>
    </row>
    <row r="132" spans="2:8" x14ac:dyDescent="0.25">
      <c r="B132" s="4"/>
      <c r="C132" s="5"/>
      <c r="D132" s="5"/>
      <c r="E132" s="5"/>
      <c r="F132" s="5"/>
      <c r="G132" s="5"/>
      <c r="H132" s="27"/>
    </row>
    <row r="133" spans="2:8" x14ac:dyDescent="0.25">
      <c r="B133" s="4"/>
      <c r="C133" s="5"/>
      <c r="D133" s="5"/>
      <c r="E133" s="5"/>
      <c r="F133" s="5"/>
      <c r="G133" s="5"/>
      <c r="H133" s="27"/>
    </row>
    <row r="134" spans="2:8" x14ac:dyDescent="0.25">
      <c r="B134" s="4"/>
      <c r="C134" s="5"/>
      <c r="D134" s="5"/>
      <c r="E134" s="5"/>
      <c r="F134" s="5"/>
      <c r="G134" s="5"/>
      <c r="H134" s="27"/>
    </row>
    <row r="135" spans="2:8" x14ac:dyDescent="0.25">
      <c r="B135" s="4"/>
      <c r="C135" s="5"/>
      <c r="D135" s="5"/>
      <c r="E135" s="5"/>
      <c r="F135" s="5"/>
      <c r="G135" s="5"/>
      <c r="H135" s="27"/>
    </row>
    <row r="136" spans="2:8" x14ac:dyDescent="0.25">
      <c r="B136" s="47"/>
      <c r="C136" s="45"/>
      <c r="D136" s="45"/>
      <c r="E136" s="45"/>
      <c r="F136" s="45"/>
      <c r="G136" s="45"/>
      <c r="H136" s="40"/>
    </row>
    <row r="137" spans="2:8" x14ac:dyDescent="0.25">
      <c r="B137" s="2"/>
      <c r="C137" s="3"/>
      <c r="D137" s="3"/>
      <c r="E137" s="3"/>
      <c r="F137" s="3"/>
      <c r="G137" s="3"/>
      <c r="H137" s="26"/>
    </row>
    <row r="138" spans="2:8" x14ac:dyDescent="0.25">
      <c r="B138" s="4"/>
      <c r="C138" s="5"/>
      <c r="D138" s="5"/>
      <c r="E138" s="5"/>
      <c r="F138" s="5"/>
      <c r="G138" s="5"/>
      <c r="H138" s="27"/>
    </row>
    <row r="139" spans="2:8" x14ac:dyDescent="0.25">
      <c r="B139" s="4"/>
      <c r="C139" s="5"/>
      <c r="D139" s="5"/>
      <c r="E139" s="5"/>
      <c r="F139" s="5"/>
      <c r="G139" s="5"/>
      <c r="H139" s="27"/>
    </row>
    <row r="140" spans="2:8" x14ac:dyDescent="0.25">
      <c r="B140" s="4"/>
      <c r="C140" s="5"/>
      <c r="D140" s="5"/>
      <c r="E140" s="5"/>
      <c r="F140" s="5"/>
      <c r="G140" s="5"/>
      <c r="H140" s="27"/>
    </row>
    <row r="141" spans="2:8" x14ac:dyDescent="0.25">
      <c r="B141" s="4"/>
      <c r="C141" s="5"/>
      <c r="D141" s="5"/>
      <c r="E141" s="5"/>
      <c r="F141" s="5"/>
      <c r="G141" s="5"/>
      <c r="H141" s="27"/>
    </row>
    <row r="142" spans="2:8" x14ac:dyDescent="0.25">
      <c r="B142" s="4"/>
      <c r="C142" s="5"/>
      <c r="D142" s="5"/>
      <c r="E142" s="5"/>
      <c r="F142" s="5"/>
      <c r="G142" s="5"/>
      <c r="H142" s="27"/>
    </row>
    <row r="143" spans="2:8" x14ac:dyDescent="0.25">
      <c r="B143" s="4"/>
      <c r="C143" s="5"/>
      <c r="D143" s="5"/>
      <c r="E143" s="5"/>
      <c r="F143" s="5"/>
      <c r="G143" s="5"/>
      <c r="H143" s="27"/>
    </row>
    <row r="144" spans="2:8" x14ac:dyDescent="0.25">
      <c r="B144" s="4"/>
      <c r="C144" s="5"/>
      <c r="D144" s="5"/>
      <c r="E144" s="5"/>
      <c r="F144" s="5"/>
      <c r="G144" s="5"/>
      <c r="H144" s="27"/>
    </row>
    <row r="145" spans="2:8" x14ac:dyDescent="0.25">
      <c r="B145" s="4"/>
      <c r="C145" s="5"/>
      <c r="D145" s="5"/>
      <c r="E145" s="5"/>
      <c r="F145" s="5"/>
      <c r="G145" s="5"/>
      <c r="H145" s="27"/>
    </row>
    <row r="146" spans="2:8" x14ac:dyDescent="0.25">
      <c r="B146" s="47"/>
      <c r="C146" s="45"/>
      <c r="D146" s="45"/>
      <c r="E146" s="45"/>
      <c r="F146" s="45"/>
      <c r="G146" s="45"/>
      <c r="H146" s="40"/>
    </row>
    <row r="147" spans="2:8" x14ac:dyDescent="0.25">
      <c r="B147" s="2"/>
      <c r="C147" s="3"/>
      <c r="D147" s="3"/>
      <c r="E147" s="3"/>
      <c r="F147" s="3"/>
      <c r="G147" s="3"/>
      <c r="H147" s="26"/>
    </row>
    <row r="148" spans="2:8" x14ac:dyDescent="0.25">
      <c r="B148" s="4"/>
      <c r="C148" s="5"/>
      <c r="D148" s="5"/>
      <c r="E148" s="5"/>
      <c r="F148" s="5"/>
      <c r="G148" s="5"/>
      <c r="H148" s="27"/>
    </row>
    <row r="149" spans="2:8" x14ac:dyDescent="0.25">
      <c r="B149" s="4"/>
      <c r="C149" s="5"/>
      <c r="D149" s="5"/>
      <c r="E149" s="5"/>
      <c r="F149" s="5"/>
      <c r="G149" s="5"/>
      <c r="H149" s="27"/>
    </row>
    <row r="150" spans="2:8" x14ac:dyDescent="0.25">
      <c r="B150" s="4"/>
      <c r="C150" s="5"/>
      <c r="D150" s="5"/>
      <c r="E150" s="5"/>
      <c r="F150" s="5"/>
      <c r="G150" s="5"/>
      <c r="H150" s="27"/>
    </row>
    <row r="151" spans="2:8" x14ac:dyDescent="0.25">
      <c r="B151" s="4"/>
      <c r="C151" s="5"/>
      <c r="D151" s="5"/>
      <c r="E151" s="5"/>
      <c r="F151" s="5"/>
      <c r="G151" s="5"/>
      <c r="H151" s="27"/>
    </row>
    <row r="152" spans="2:8" x14ac:dyDescent="0.25">
      <c r="B152" s="4"/>
      <c r="C152" s="5"/>
      <c r="D152" s="5"/>
      <c r="E152" s="5"/>
      <c r="F152" s="5"/>
      <c r="G152" s="5"/>
      <c r="H152" s="27"/>
    </row>
    <row r="153" spans="2:8" x14ac:dyDescent="0.25">
      <c r="B153" s="4"/>
      <c r="C153" s="5"/>
      <c r="D153" s="5"/>
      <c r="E153" s="5"/>
      <c r="F153" s="5"/>
      <c r="G153" s="5"/>
      <c r="H153" s="27"/>
    </row>
    <row r="154" spans="2:8" x14ac:dyDescent="0.25">
      <c r="B154" s="4"/>
      <c r="C154" s="5"/>
      <c r="D154" s="5"/>
      <c r="E154" s="5"/>
      <c r="F154" s="5"/>
      <c r="G154" s="5"/>
      <c r="H154" s="27"/>
    </row>
    <row r="155" spans="2:8" x14ac:dyDescent="0.25">
      <c r="B155" s="4"/>
      <c r="C155" s="5"/>
      <c r="D155" s="5"/>
      <c r="E155" s="5"/>
      <c r="F155" s="5"/>
      <c r="G155" s="5"/>
      <c r="H155" s="27"/>
    </row>
    <row r="156" spans="2:8" x14ac:dyDescent="0.25">
      <c r="B156" s="47"/>
      <c r="C156" s="45"/>
      <c r="D156" s="45"/>
      <c r="E156" s="45"/>
      <c r="F156" s="45"/>
      <c r="G156" s="45"/>
      <c r="H156" s="40"/>
    </row>
    <row r="157" spans="2:8" x14ac:dyDescent="0.25">
      <c r="B157" s="2"/>
      <c r="C157" s="3"/>
      <c r="D157" s="3"/>
      <c r="E157" s="3"/>
      <c r="F157" s="3"/>
      <c r="G157" s="3"/>
      <c r="H157" s="26"/>
    </row>
    <row r="158" spans="2:8" x14ac:dyDescent="0.25">
      <c r="B158" s="4"/>
      <c r="C158" s="5"/>
      <c r="D158" s="5"/>
      <c r="E158" s="5"/>
      <c r="F158" s="5"/>
      <c r="G158" s="5"/>
      <c r="H158" s="27"/>
    </row>
    <row r="159" spans="2:8" x14ac:dyDescent="0.25">
      <c r="B159" s="4"/>
      <c r="C159" s="5"/>
      <c r="D159" s="5"/>
      <c r="E159" s="5"/>
      <c r="F159" s="5"/>
      <c r="G159" s="5"/>
      <c r="H159" s="27"/>
    </row>
    <row r="160" spans="2:8" x14ac:dyDescent="0.25">
      <c r="B160" s="4"/>
      <c r="C160" s="5"/>
      <c r="D160" s="5"/>
      <c r="E160" s="5"/>
      <c r="F160" s="5"/>
      <c r="G160" s="5"/>
      <c r="H160" s="27"/>
    </row>
    <row r="161" spans="2:8" x14ac:dyDescent="0.25">
      <c r="B161" s="4"/>
      <c r="C161" s="5"/>
      <c r="D161" s="5"/>
      <c r="E161" s="5"/>
      <c r="F161" s="5"/>
      <c r="G161" s="5"/>
      <c r="H161" s="27"/>
    </row>
    <row r="162" spans="2:8" x14ac:dyDescent="0.25">
      <c r="B162" s="4"/>
      <c r="C162" s="5"/>
      <c r="D162" s="5"/>
      <c r="E162" s="5"/>
      <c r="F162" s="5"/>
      <c r="G162" s="5"/>
      <c r="H162" s="27"/>
    </row>
    <row r="163" spans="2:8" x14ac:dyDescent="0.25">
      <c r="B163" s="4"/>
      <c r="C163" s="5"/>
      <c r="D163" s="5"/>
      <c r="E163" s="5"/>
      <c r="F163" s="5"/>
      <c r="G163" s="5"/>
      <c r="H163" s="27"/>
    </row>
    <row r="164" spans="2:8" x14ac:dyDescent="0.25">
      <c r="B164" s="4"/>
      <c r="C164" s="5"/>
      <c r="D164" s="5"/>
      <c r="E164" s="5"/>
      <c r="F164" s="5"/>
      <c r="G164" s="5"/>
      <c r="H164" s="27"/>
    </row>
    <row r="165" spans="2:8" x14ac:dyDescent="0.25">
      <c r="B165" s="4"/>
      <c r="C165" s="5"/>
      <c r="D165" s="5"/>
      <c r="E165" s="5"/>
      <c r="F165" s="5"/>
      <c r="G165" s="5"/>
      <c r="H165" s="27"/>
    </row>
    <row r="166" spans="2:8" x14ac:dyDescent="0.25">
      <c r="B166" s="47"/>
      <c r="C166" s="45"/>
      <c r="D166" s="45"/>
      <c r="E166" s="45"/>
      <c r="F166" s="45"/>
      <c r="G166" s="45"/>
      <c r="H166" s="40"/>
    </row>
    <row r="167" spans="2:8" x14ac:dyDescent="0.25">
      <c r="B167" s="2"/>
      <c r="C167" s="3"/>
      <c r="D167" s="3"/>
      <c r="E167" s="3"/>
      <c r="F167" s="3"/>
      <c r="G167" s="3"/>
      <c r="H167" s="26"/>
    </row>
    <row r="168" spans="2:8" x14ac:dyDescent="0.25">
      <c r="B168" s="4"/>
      <c r="C168" s="5"/>
      <c r="D168" s="5"/>
      <c r="E168" s="5"/>
      <c r="F168" s="5"/>
      <c r="G168" s="5"/>
      <c r="H168" s="27"/>
    </row>
    <row r="169" spans="2:8" x14ac:dyDescent="0.25">
      <c r="B169" s="4"/>
      <c r="C169" s="5"/>
      <c r="D169" s="5"/>
      <c r="E169" s="5"/>
      <c r="F169" s="5"/>
      <c r="G169" s="5"/>
      <c r="H169" s="27"/>
    </row>
    <row r="170" spans="2:8" x14ac:dyDescent="0.25">
      <c r="B170" s="4"/>
      <c r="C170" s="5"/>
      <c r="D170" s="5"/>
      <c r="E170" s="5"/>
      <c r="F170" s="5"/>
      <c r="G170" s="5"/>
      <c r="H170" s="27"/>
    </row>
    <row r="171" spans="2:8" x14ac:dyDescent="0.25">
      <c r="B171" s="4"/>
      <c r="C171" s="5"/>
      <c r="D171" s="5"/>
      <c r="E171" s="5"/>
      <c r="F171" s="5"/>
      <c r="G171" s="5"/>
      <c r="H171" s="27"/>
    </row>
    <row r="172" spans="2:8" x14ac:dyDescent="0.25">
      <c r="B172" s="4"/>
      <c r="C172" s="5"/>
      <c r="D172" s="5"/>
      <c r="E172" s="5"/>
      <c r="F172" s="5"/>
      <c r="G172" s="5"/>
      <c r="H172" s="27"/>
    </row>
    <row r="173" spans="2:8" x14ac:dyDescent="0.25">
      <c r="B173" s="4"/>
      <c r="C173" s="5"/>
      <c r="D173" s="5"/>
      <c r="E173" s="5"/>
      <c r="F173" s="5"/>
      <c r="G173" s="5"/>
      <c r="H173" s="27"/>
    </row>
    <row r="174" spans="2:8" x14ac:dyDescent="0.25">
      <c r="B174" s="4"/>
      <c r="C174" s="5"/>
      <c r="D174" s="5"/>
      <c r="E174" s="5"/>
      <c r="F174" s="5"/>
      <c r="G174" s="5"/>
      <c r="H174" s="27"/>
    </row>
    <row r="175" spans="2:8" x14ac:dyDescent="0.25">
      <c r="B175" s="4"/>
      <c r="C175" s="5"/>
      <c r="D175" s="5"/>
      <c r="E175" s="5"/>
      <c r="F175" s="5"/>
      <c r="G175" s="5"/>
      <c r="H175" s="27"/>
    </row>
    <row r="176" spans="2:8" x14ac:dyDescent="0.25">
      <c r="B176" s="47"/>
      <c r="C176" s="45"/>
      <c r="D176" s="45"/>
      <c r="E176" s="45"/>
      <c r="F176" s="45"/>
      <c r="G176" s="45"/>
      <c r="H176" s="40"/>
    </row>
    <row r="177" spans="2:8" x14ac:dyDescent="0.25">
      <c r="B177" s="2"/>
      <c r="C177" s="3"/>
      <c r="D177" s="3"/>
      <c r="E177" s="3"/>
      <c r="F177" s="3"/>
      <c r="G177" s="3"/>
      <c r="H177" s="26"/>
    </row>
    <row r="178" spans="2:8" x14ac:dyDescent="0.25">
      <c r="B178" s="4"/>
      <c r="C178" s="5"/>
      <c r="D178" s="5"/>
      <c r="E178" s="5"/>
      <c r="F178" s="5"/>
      <c r="G178" s="5"/>
      <c r="H178" s="27"/>
    </row>
    <row r="179" spans="2:8" x14ac:dyDescent="0.25">
      <c r="B179" s="4"/>
      <c r="C179" s="5"/>
      <c r="D179" s="5"/>
      <c r="E179" s="5"/>
      <c r="F179" s="5"/>
      <c r="G179" s="5"/>
      <c r="H179" s="27"/>
    </row>
    <row r="180" spans="2:8" x14ac:dyDescent="0.25">
      <c r="B180" s="4"/>
      <c r="C180" s="5"/>
      <c r="D180" s="5"/>
      <c r="E180" s="5"/>
      <c r="F180" s="5"/>
      <c r="G180" s="5"/>
      <c r="H180" s="27"/>
    </row>
    <row r="181" spans="2:8" x14ac:dyDescent="0.25">
      <c r="B181" s="4"/>
      <c r="C181" s="5"/>
      <c r="D181" s="5"/>
      <c r="E181" s="5"/>
      <c r="F181" s="5"/>
      <c r="G181" s="5"/>
      <c r="H181" s="27"/>
    </row>
    <row r="182" spans="2:8" x14ac:dyDescent="0.25">
      <c r="B182" s="4"/>
      <c r="C182" s="5"/>
      <c r="D182" s="5"/>
      <c r="E182" s="5"/>
      <c r="F182" s="5"/>
      <c r="G182" s="5"/>
      <c r="H182" s="27"/>
    </row>
    <row r="183" spans="2:8" x14ac:dyDescent="0.25">
      <c r="B183" s="4"/>
      <c r="C183" s="5"/>
      <c r="D183" s="5"/>
      <c r="E183" s="5"/>
      <c r="F183" s="5"/>
      <c r="G183" s="5"/>
      <c r="H183" s="27"/>
    </row>
    <row r="184" spans="2:8" x14ac:dyDescent="0.25">
      <c r="B184" s="4"/>
      <c r="C184" s="5"/>
      <c r="D184" s="5"/>
      <c r="E184" s="5"/>
      <c r="F184" s="5"/>
      <c r="G184" s="5"/>
      <c r="H184" s="27"/>
    </row>
    <row r="185" spans="2:8" x14ac:dyDescent="0.25">
      <c r="B185" s="4"/>
      <c r="C185" s="5"/>
      <c r="D185" s="5"/>
      <c r="E185" s="5"/>
      <c r="F185" s="5"/>
      <c r="G185" s="5"/>
      <c r="H185" s="27"/>
    </row>
    <row r="186" spans="2:8" x14ac:dyDescent="0.25">
      <c r="B186" s="47"/>
      <c r="C186" s="45"/>
      <c r="D186" s="45"/>
      <c r="E186" s="45"/>
      <c r="F186" s="45"/>
      <c r="G186" s="45"/>
      <c r="H186" s="40"/>
    </row>
    <row r="187" spans="2:8" x14ac:dyDescent="0.25">
      <c r="B187" s="2"/>
      <c r="C187" s="3"/>
      <c r="D187" s="3"/>
      <c r="E187" s="3"/>
      <c r="F187" s="3"/>
      <c r="G187" s="3"/>
      <c r="H187" s="26"/>
    </row>
    <row r="188" spans="2:8" x14ac:dyDescent="0.25">
      <c r="B188" s="4"/>
      <c r="C188" s="5"/>
      <c r="D188" s="5"/>
      <c r="E188" s="5"/>
      <c r="F188" s="5"/>
      <c r="G188" s="5"/>
      <c r="H188" s="27"/>
    </row>
    <row r="189" spans="2:8" x14ac:dyDescent="0.25">
      <c r="B189" s="4"/>
      <c r="C189" s="5"/>
      <c r="D189" s="5"/>
      <c r="E189" s="5"/>
      <c r="F189" s="5"/>
      <c r="G189" s="5"/>
      <c r="H189" s="27"/>
    </row>
    <row r="190" spans="2:8" x14ac:dyDescent="0.25">
      <c r="B190" s="4"/>
      <c r="C190" s="5"/>
      <c r="D190" s="5"/>
      <c r="E190" s="5"/>
      <c r="F190" s="5"/>
      <c r="G190" s="5"/>
      <c r="H190" s="27"/>
    </row>
    <row r="191" spans="2:8" x14ac:dyDescent="0.25">
      <c r="B191" s="4"/>
      <c r="C191" s="5"/>
      <c r="D191" s="5"/>
      <c r="E191" s="5"/>
      <c r="F191" s="5"/>
      <c r="G191" s="5"/>
      <c r="H191" s="27"/>
    </row>
    <row r="192" spans="2:8" x14ac:dyDescent="0.25">
      <c r="B192" s="4"/>
      <c r="C192" s="5"/>
      <c r="D192" s="5"/>
      <c r="E192" s="5"/>
      <c r="F192" s="5"/>
      <c r="G192" s="5"/>
      <c r="H192" s="27"/>
    </row>
    <row r="193" spans="2:10" x14ac:dyDescent="0.25">
      <c r="B193" s="4"/>
      <c r="C193" s="5"/>
      <c r="D193" s="5"/>
      <c r="E193" s="5"/>
      <c r="F193" s="5"/>
      <c r="G193" s="5"/>
      <c r="H193" s="27"/>
    </row>
    <row r="194" spans="2:10" x14ac:dyDescent="0.25">
      <c r="B194" s="4"/>
      <c r="C194" s="5"/>
      <c r="D194" s="5"/>
      <c r="E194" s="5"/>
      <c r="F194" s="5"/>
      <c r="G194" s="5"/>
      <c r="H194" s="27"/>
    </row>
    <row r="195" spans="2:10" x14ac:dyDescent="0.25">
      <c r="B195" s="4"/>
      <c r="C195" s="5"/>
      <c r="D195" s="5"/>
      <c r="E195" s="5"/>
      <c r="F195" s="5"/>
      <c r="G195" s="5"/>
      <c r="H195" s="27"/>
    </row>
    <row r="196" spans="2:10" x14ac:dyDescent="0.25">
      <c r="B196" s="47"/>
      <c r="C196" s="45"/>
      <c r="D196" s="45"/>
      <c r="E196" s="45"/>
      <c r="F196" s="45"/>
      <c r="G196" s="45"/>
      <c r="H196" s="40"/>
    </row>
    <row r="197" spans="2:10" x14ac:dyDescent="0.25">
      <c r="J197" t="str">
        <f>IF(ISNUMBER(FIND("_W",C195)),"Winter",IF(OR(ISNUMBER(FIND("_COBFL",C195)),ISNUMBER(FIND("_MDCFL",C195))),"Flat","Summer"))</f>
        <v>Summer</v>
      </c>
    </row>
    <row r="198" spans="2:10" x14ac:dyDescent="0.25">
      <c r="J198" t="str">
        <f>IF(ISNUMBER(FIND("_W",C196)),"Winter",IF(OR(ISNUMBER(FIND("_COBFL",C196)),ISNUMBER(FIND("_MDCFL",C196))),"Flat","Summer"))</f>
        <v>Summer</v>
      </c>
    </row>
  </sheetData>
  <mergeCells count="3">
    <mergeCell ref="B4:H4"/>
    <mergeCell ref="N6:U6"/>
    <mergeCell ref="V6:AA6"/>
  </mergeCells>
  <pageMargins left="0.7" right="0.7" top="0.75" bottom="0.75" header="0.3" footer="0.3"/>
  <pageSetup scale="38" orientation="portrait" r:id="rId1"/>
  <rowBreaks count="1" manualBreakCount="1">
    <brk id="86" max="25" man="1"/>
  </rowBreaks>
  <colBreaks count="1" manualBreakCount="1">
    <brk id="10" max="1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G50"/>
  <sheetViews>
    <sheetView topLeftCell="A4" zoomScale="60" zoomScaleNormal="60" zoomScaleSheetLayoutView="80" workbookViewId="0">
      <selection activeCell="O16" sqref="O16"/>
    </sheetView>
  </sheetViews>
  <sheetFormatPr defaultRowHeight="15" x14ac:dyDescent="0.25"/>
  <cols>
    <col min="1" max="1" width="18.7109375" customWidth="1"/>
    <col min="2" max="11" width="10.7109375" customWidth="1"/>
    <col min="13" max="13" width="10.5703125" customWidth="1"/>
    <col min="17" max="17" width="8.85546875" customWidth="1"/>
    <col min="18" max="18" width="9.5703125" bestFit="1" customWidth="1"/>
    <col min="19" max="19" width="8.85546875" customWidth="1"/>
    <col min="27" max="27" width="1.42578125" customWidth="1"/>
    <col min="28" max="28" width="1.7109375" customWidth="1"/>
    <col min="29" max="29" width="18.7109375" customWidth="1"/>
    <col min="41" max="41" width="10.7109375" customWidth="1"/>
    <col min="44" max="44" width="0" hidden="1" customWidth="1"/>
    <col min="45" max="45" width="9" hidden="1" customWidth="1"/>
    <col min="55" max="56" width="1.42578125" customWidth="1"/>
    <col min="57" max="57" width="18.7109375" customWidth="1"/>
    <col min="64" max="64" width="12" customWidth="1"/>
    <col min="65" max="65" width="14.85546875" customWidth="1"/>
    <col min="66" max="66" width="15.42578125" customWidth="1"/>
    <col min="67" max="67" width="14.5703125" customWidth="1"/>
    <col min="68" max="68" width="14" customWidth="1"/>
    <col min="70" max="70" width="15.140625" customWidth="1"/>
    <col min="71" max="71" width="14.7109375" customWidth="1"/>
    <col min="73" max="75" width="9.140625" customWidth="1"/>
    <col min="83" max="83" width="1.42578125" customWidth="1"/>
    <col min="84" max="84" width="1.7109375" customWidth="1"/>
    <col min="85" max="85" width="18.7109375" customWidth="1"/>
    <col min="86" max="107" width="14.28515625" customWidth="1"/>
    <col min="108" max="108" width="16.28515625" customWidth="1"/>
    <col min="109" max="110" width="18.42578125" customWidth="1"/>
    <col min="111" max="111" width="1.42578125" customWidth="1"/>
  </cols>
  <sheetData>
    <row r="4" spans="1:111" x14ac:dyDescent="0.25">
      <c r="A4" s="34" t="s">
        <v>18</v>
      </c>
      <c r="BE4" s="34" t="s">
        <v>17</v>
      </c>
      <c r="CG4" s="34" t="s">
        <v>17</v>
      </c>
    </row>
    <row r="5" spans="1:111" x14ac:dyDescent="0.25">
      <c r="A5" s="28" t="s">
        <v>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  <c r="AC5" s="28" t="s">
        <v>8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30"/>
      <c r="BE5" s="28" t="s">
        <v>7</v>
      </c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30"/>
      <c r="CG5" s="28" t="s">
        <v>8</v>
      </c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30"/>
    </row>
    <row r="6" spans="1:111" x14ac:dyDescent="0.25">
      <c r="A6" s="31" t="s">
        <v>16</v>
      </c>
      <c r="B6" s="32">
        <f>INDEX('[2]Displacement Source Base'!$I$2:$I$34,MATCH(B7,'[2]Displacement Source Base'!$L$2:$L$34,0),1)</f>
        <v>0.41156195349570163</v>
      </c>
      <c r="C6" s="32">
        <f>INDEX('[2]Displacement Source Base'!$I$2:$I$34,MATCH(C7,'[2]Displacement Source Base'!$L$2:$L$34,0),1)</f>
        <v>0.41156195349570163</v>
      </c>
      <c r="D6" s="32">
        <f>INDEX('[2]Displacement Source Base'!$I$2:$I$34,MATCH(D7,'[2]Displacement Source Base'!$L$2:$L$34,0),1)</f>
        <v>0.41156195349570163</v>
      </c>
      <c r="E6" s="32">
        <f>INDEX('[2]Displacement Source Base'!$I$2:$I$34,MATCH(E7,'[2]Displacement Source Base'!$L$2:$L$34,0),1)</f>
        <v>0.42792879720636467</v>
      </c>
      <c r="F6" s="32">
        <f>INDEX('[2]Displacement Source Base'!$I$2:$I$34,MATCH(F7,'[2]Displacement Source Base'!$L$2:$L$34,0),1)</f>
        <v>0.42792879720636467</v>
      </c>
      <c r="G6" s="32">
        <f>INDEX('[2]Displacement Source Base'!$I$2:$I$34,MATCH(G7,'[2]Displacement Source Base'!$L$2:$L$34,0),1)</f>
        <v>0.30601336826237258</v>
      </c>
      <c r="H6" s="32">
        <f>INDEX('[2]Displacement Source Base'!$I$2:$I$34,MATCH(H7,'[2]Displacement Source Base'!$L$2:$L$34,0),1)</f>
        <v>0.30601336826237258</v>
      </c>
      <c r="I6" s="32">
        <f>INDEX('[2]Displacement Source Base'!$I$2:$I$34,MATCH(I7,'[2]Displacement Source Base'!$L$2:$L$34,0),1)</f>
        <v>0.42792879720636467</v>
      </c>
      <c r="J6" s="32">
        <f>INDEX('[2]Displacement Source Base'!$I$2:$I$34,MATCH(J7,'[2]Displacement Source Base'!$L$2:$L$34,0),1)</f>
        <v>0.82755792378807014</v>
      </c>
      <c r="K6" s="32">
        <f>INDEX('[2]Displacement Source Base'!$I$2:$I$34,MATCH(K7,'[2]Displacement Source Base'!$L$2:$L$34,0),1)</f>
        <v>0.83616598140283749</v>
      </c>
      <c r="L6" s="32">
        <f>INDEX('[2]Displacement Source Base'!$I$2:$I$34,MATCH(L7,'[2]Displacement Source Base'!$L$2:$L$34,0),1)</f>
        <v>0.83616598140283749</v>
      </c>
      <c r="M6" s="32">
        <f>INDEX('[2]Displacement Source Base'!$I$2:$I$34,MATCH(M7,'[2]Displacement Source Base'!$L$2:$L$34,0),1)</f>
        <v>0.80898596435506986</v>
      </c>
      <c r="N6" s="32">
        <f>INDEX('[2]Displacement Source Base'!$I$2:$I$34,MATCH(N7,'[2]Displacement Source Base'!$L$2:$L$34,0),1)</f>
        <v>0.82752951363946159</v>
      </c>
      <c r="O6" s="32">
        <f>INDEX('[2]Displacement Source Base'!$I$2:$I$34,MATCH(O7,'[2]Displacement Source Base'!$L$2:$L$34,0),1)</f>
        <v>0.82752951363946159</v>
      </c>
      <c r="P6" s="32">
        <f>INDEX('[2]Displacement Source Base'!$I$2:$I$34,MATCH(P7,'[2]Displacement Source Base'!$L$2:$L$34,0),1)</f>
        <v>0.82752951363946159</v>
      </c>
      <c r="Q6" s="32">
        <f>INDEX('[2]Displacement Source Base'!$I$2:$I$34,MATCH(Q7,'[2]Displacement Source Base'!$L$2:$L$34,0),1)</f>
        <v>0.83616598140283749</v>
      </c>
      <c r="R6" s="32">
        <f>INDEX('[2]Displacement Source Base'!$I$2:$I$34,MATCH(R7,'[2]Displacement Source Base'!$L$2:$L$34,0),1)</f>
        <v>0.88620737005739791</v>
      </c>
      <c r="S6" s="32">
        <f>INDEX('[2]Displacement Source Base'!$I$2:$I$34,MATCH(S7,'[2]Displacement Source Base'!$L$2:$L$34,0),1)</f>
        <v>0.76684191964285697</v>
      </c>
      <c r="T6" s="32">
        <f>INDEX('[2]Displacement Source Base'!$I$2:$I$34,MATCH(T7,'[2]Displacement Source Base'!$L$2:$L$34,0),1)</f>
        <v>0.93399999999999994</v>
      </c>
      <c r="U6" s="32">
        <f>INDEX('[2]Displacement Source Base'!$I$2:$I$34,MATCH(U7,'[2]Displacement Source Base'!$L$2:$L$34,0),1)</f>
        <v>0.93399999999999994</v>
      </c>
      <c r="V6" s="32">
        <f>INDEX('[2]Displacement Source Base'!$I$2:$I$34,MATCH(V7,'[2]Displacement Source Base'!$L$2:$L$34,0),1)</f>
        <v>0.93399999999999994</v>
      </c>
      <c r="W6" s="32">
        <f>INDEX('[2]Displacement Source Base'!$I$2:$I$34,MATCH(W7,'[2]Displacement Source Base'!$L$2:$L$34,0),1)</f>
        <v>0.93399999999999994</v>
      </c>
      <c r="X6" s="32">
        <f>INDEX('[2]Displacement Source Base'!$I$2:$I$34,MATCH(X7,'[2]Displacement Source Base'!$L$2:$L$34,0),1)</f>
        <v>0.92500000000000004</v>
      </c>
      <c r="Y6" s="32">
        <f>INDEX('[2]Displacement Source Base'!$I$2:$I$34,MATCH(Y7,'[2]Displacement Source Base'!$L$2:$L$34,0),1)</f>
        <v>0.92500000000000004</v>
      </c>
      <c r="Z6" s="32">
        <f>INDEX('[2]Displacement Source Base'!$I$2:$I$34,MATCH(Z7,'[2]Displacement Source Base'!$L$2:$L$34,0),1)</f>
        <v>0.76684191964285697</v>
      </c>
      <c r="AA6" s="33"/>
      <c r="AC6" s="31" t="s">
        <v>16</v>
      </c>
      <c r="AD6" s="32">
        <f t="shared" ref="AD6:AS6" si="0">B6</f>
        <v>0.41156195349570163</v>
      </c>
      <c r="AE6" s="32">
        <f t="shared" si="0"/>
        <v>0.41156195349570163</v>
      </c>
      <c r="AF6" s="32">
        <f t="shared" si="0"/>
        <v>0.41156195349570163</v>
      </c>
      <c r="AG6" s="32">
        <f t="shared" si="0"/>
        <v>0.42792879720636467</v>
      </c>
      <c r="AH6" s="32">
        <f t="shared" si="0"/>
        <v>0.42792879720636467</v>
      </c>
      <c r="AI6" s="32">
        <f t="shared" si="0"/>
        <v>0.30601336826237258</v>
      </c>
      <c r="AJ6" s="32">
        <f t="shared" si="0"/>
        <v>0.30601336826237258</v>
      </c>
      <c r="AK6" s="32">
        <f t="shared" si="0"/>
        <v>0.42792879720636467</v>
      </c>
      <c r="AL6" s="32">
        <f t="shared" si="0"/>
        <v>0.82755792378807014</v>
      </c>
      <c r="AM6" s="32">
        <f t="shared" si="0"/>
        <v>0.83616598140283749</v>
      </c>
      <c r="AN6" s="32">
        <f t="shared" si="0"/>
        <v>0.83616598140283749</v>
      </c>
      <c r="AO6" s="32">
        <f t="shared" si="0"/>
        <v>0.80898596435506986</v>
      </c>
      <c r="AP6" s="32">
        <f t="shared" si="0"/>
        <v>0.82752951363946159</v>
      </c>
      <c r="AQ6" s="32">
        <f t="shared" si="0"/>
        <v>0.82752951363946159</v>
      </c>
      <c r="AR6" s="32">
        <f t="shared" si="0"/>
        <v>0.82752951363946159</v>
      </c>
      <c r="AS6" s="32">
        <f t="shared" si="0"/>
        <v>0.83616598140283749</v>
      </c>
      <c r="AT6" s="32">
        <f t="shared" ref="AT6:AW6" si="1">T6</f>
        <v>0.93399999999999994</v>
      </c>
      <c r="AU6" s="32">
        <f t="shared" si="1"/>
        <v>0.93399999999999994</v>
      </c>
      <c r="AV6" s="32">
        <f t="shared" si="1"/>
        <v>0.93399999999999994</v>
      </c>
      <c r="AW6" s="32">
        <f t="shared" si="1"/>
        <v>0.93399999999999994</v>
      </c>
      <c r="AX6" s="32">
        <f t="shared" ref="AX6" si="2">X6</f>
        <v>0.92500000000000004</v>
      </c>
      <c r="AY6" s="32">
        <f t="shared" ref="AY6" si="3">Y6</f>
        <v>0.92500000000000004</v>
      </c>
      <c r="AZ6" s="32">
        <f>X6</f>
        <v>0.92500000000000004</v>
      </c>
      <c r="BA6" s="32">
        <f>Y6</f>
        <v>0.92500000000000004</v>
      </c>
      <c r="BB6" s="32">
        <f>Z6</f>
        <v>0.76684191964285697</v>
      </c>
      <c r="BC6" s="32">
        <f>AA6</f>
        <v>0</v>
      </c>
      <c r="BE6" s="31" t="s">
        <v>16</v>
      </c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3"/>
      <c r="CG6" s="31" t="s">
        <v>16</v>
      </c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3"/>
    </row>
    <row r="7" spans="1:111" s="37" customFormat="1" ht="105" x14ac:dyDescent="0.25">
      <c r="A7" s="39" t="s">
        <v>9</v>
      </c>
      <c r="B7" s="49" t="s">
        <v>32</v>
      </c>
      <c r="C7" s="49" t="s">
        <v>33</v>
      </c>
      <c r="D7" s="49" t="s">
        <v>34</v>
      </c>
      <c r="E7" s="49" t="s">
        <v>53</v>
      </c>
      <c r="F7" s="49" t="s">
        <v>54</v>
      </c>
      <c r="G7" s="49" t="s">
        <v>35</v>
      </c>
      <c r="H7" s="49" t="s">
        <v>36</v>
      </c>
      <c r="I7" s="49" t="s">
        <v>37</v>
      </c>
      <c r="J7" s="49" t="s">
        <v>38</v>
      </c>
      <c r="K7" s="49" t="s">
        <v>39</v>
      </c>
      <c r="L7" s="49" t="s">
        <v>40</v>
      </c>
      <c r="M7" s="35" t="s">
        <v>41</v>
      </c>
      <c r="N7" s="35" t="s">
        <v>42</v>
      </c>
      <c r="O7" s="35" t="s">
        <v>43</v>
      </c>
      <c r="P7" s="35" t="s">
        <v>44</v>
      </c>
      <c r="Q7" s="35" t="s">
        <v>45</v>
      </c>
      <c r="R7" s="35" t="s">
        <v>46</v>
      </c>
      <c r="S7" s="35" t="s">
        <v>47</v>
      </c>
      <c r="T7" s="35" t="s">
        <v>55</v>
      </c>
      <c r="U7" s="35" t="s">
        <v>56</v>
      </c>
      <c r="V7" s="35" t="s">
        <v>48</v>
      </c>
      <c r="W7" s="35" t="s">
        <v>57</v>
      </c>
      <c r="X7" s="35" t="s">
        <v>49</v>
      </c>
      <c r="Y7" s="35" t="s">
        <v>50</v>
      </c>
      <c r="Z7" s="35" t="s">
        <v>58</v>
      </c>
      <c r="AA7" s="36"/>
      <c r="AC7" s="39" t="s">
        <v>9</v>
      </c>
      <c r="AD7" s="50" t="str">
        <f>B7</f>
        <v>IRP21_WD_PX_PNC_006_WD_T</v>
      </c>
      <c r="AE7" s="50" t="str">
        <f t="shared" ref="AE7:BB7" si="4">C7</f>
        <v>IRP21_WD_PX_PNC_WD_T</v>
      </c>
      <c r="AF7" s="50" t="str">
        <f t="shared" si="4"/>
        <v>IRP21_WD_PX_WMV_006_WD_T</v>
      </c>
      <c r="AG7" s="50" t="str">
        <f t="shared" si="4"/>
        <v>IRP21_WD_PX_WW_WD_T</v>
      </c>
      <c r="AH7" s="50" t="str">
        <f t="shared" si="4"/>
        <v>IRP21_WD_PX_YK_WD_T</v>
      </c>
      <c r="AI7" s="50" t="str">
        <f t="shared" si="4"/>
        <v>IRP21_WD_PX_WYE_WD_T</v>
      </c>
      <c r="AJ7" s="50" t="str">
        <f t="shared" si="4"/>
        <v>IRP21_WD_PX_WYE_Djohns_WD_T</v>
      </c>
      <c r="AK7" s="50" t="str">
        <f t="shared" si="4"/>
        <v>IRP21_PWS_PX_YAK_WD_T</v>
      </c>
      <c r="AL7" s="50" t="str">
        <f t="shared" si="4"/>
        <v>IRP21_PVS_PX_BOR_002_PV_T</v>
      </c>
      <c r="AM7" s="50" t="str">
        <f t="shared" si="4"/>
        <v>IRP21_PVS_PX_SOR_C_PV_ 2028_T</v>
      </c>
      <c r="AN7" s="50" t="str">
        <f t="shared" si="4"/>
        <v>IRP21_PVS_PX_SOR_PV_T</v>
      </c>
      <c r="AO7" s="50" t="str">
        <f t="shared" si="4"/>
        <v>IRP21_PVS_PX_YAK_PV_T</v>
      </c>
      <c r="AP7" s="50" t="str">
        <f t="shared" si="4"/>
        <v>IRP21_PVS_PX_UTN_PV_T</v>
      </c>
      <c r="AQ7" s="50" t="str">
        <f t="shared" si="4"/>
        <v>IRP21_PVS_PX_UTS_PV_T</v>
      </c>
      <c r="AR7" s="50" t="str">
        <f t="shared" si="4"/>
        <v>IRP21_PVS_PX_UTS_Hunter_PV_T</v>
      </c>
      <c r="AS7" s="50" t="str">
        <f t="shared" si="4"/>
        <v>IRP21_PVS_PX_COR_PV_T</v>
      </c>
      <c r="AT7" s="50" t="str">
        <f t="shared" si="4"/>
        <v>IRP21_UTN_Nuclear Naughton_w_S_2028_T</v>
      </c>
      <c r="AU7" s="50" t="str">
        <f t="shared" si="4"/>
        <v>IRP21_BAT_WYE_DJ_Wyodak</v>
      </c>
      <c r="AV7" s="50" t="str">
        <f t="shared" si="4"/>
        <v>IRP21_UTN_Non_Emitting_2031_T</v>
      </c>
      <c r="AW7" s="50" t="str">
        <f t="shared" si="4"/>
        <v>IRP21_Huntington_Non_Emitting_2037_T</v>
      </c>
      <c r="AX7" s="50" t="str">
        <f t="shared" si="4"/>
        <v>IRP21_JimBridger_Non_Emitting_2038_T</v>
      </c>
      <c r="AY7" s="50" t="str">
        <f t="shared" si="4"/>
        <v>IRP21_HRM_Non_Emitting_2037_T</v>
      </c>
      <c r="AZ7" s="50" t="str">
        <f t="shared" si="4"/>
        <v>IRP21_JimBridger_Nuclear I_w_S_2038_T</v>
      </c>
      <c r="BA7" s="50" t="str">
        <f t="shared" si="4"/>
        <v>IRP21_JimBridger_Nuclear II_w_S_2038_T</v>
      </c>
      <c r="BB7" s="50" t="str">
        <f t="shared" si="4"/>
        <v>IRP21_BAT_WMV</v>
      </c>
      <c r="BC7" s="36"/>
      <c r="BE7" s="39" t="s">
        <v>21</v>
      </c>
      <c r="BF7" s="50" t="str">
        <f>B7</f>
        <v>IRP21_WD_PX_PNC_006_WD_T</v>
      </c>
      <c r="BG7" s="50" t="str">
        <f t="shared" ref="BG7:CD7" si="5">C7</f>
        <v>IRP21_WD_PX_PNC_WD_T</v>
      </c>
      <c r="BH7" s="50" t="str">
        <f t="shared" si="5"/>
        <v>IRP21_WD_PX_WMV_006_WD_T</v>
      </c>
      <c r="BI7" s="50" t="str">
        <f t="shared" si="5"/>
        <v>IRP21_WD_PX_WW_WD_T</v>
      </c>
      <c r="BJ7" s="50" t="str">
        <f t="shared" si="5"/>
        <v>IRP21_WD_PX_YK_WD_T</v>
      </c>
      <c r="BK7" s="50" t="str">
        <f t="shared" si="5"/>
        <v>IRP21_WD_PX_WYE_WD_T</v>
      </c>
      <c r="BL7" s="50" t="str">
        <f t="shared" si="5"/>
        <v>IRP21_WD_PX_WYE_Djohns_WD_T</v>
      </c>
      <c r="BM7" s="50" t="str">
        <f t="shared" si="5"/>
        <v>IRP21_PWS_PX_YAK_WD_T</v>
      </c>
      <c r="BN7" s="50" t="str">
        <f t="shared" si="5"/>
        <v>IRP21_PVS_PX_BOR_002_PV_T</v>
      </c>
      <c r="BO7" s="50" t="str">
        <f t="shared" si="5"/>
        <v>IRP21_PVS_PX_SOR_C_PV_ 2028_T</v>
      </c>
      <c r="BP7" s="50" t="str">
        <f t="shared" si="5"/>
        <v>IRP21_PVS_PX_SOR_PV_T</v>
      </c>
      <c r="BQ7" s="50" t="str">
        <f t="shared" si="5"/>
        <v>IRP21_PVS_PX_YAK_PV_T</v>
      </c>
      <c r="BR7" s="50" t="str">
        <f t="shared" si="5"/>
        <v>IRP21_PVS_PX_UTN_PV_T</v>
      </c>
      <c r="BS7" s="50" t="str">
        <f t="shared" si="5"/>
        <v>IRP21_PVS_PX_UTS_PV_T</v>
      </c>
      <c r="BT7" s="50" t="str">
        <f t="shared" si="5"/>
        <v>IRP21_PVS_PX_UTS_Hunter_PV_T</v>
      </c>
      <c r="BU7" s="50" t="str">
        <f t="shared" si="5"/>
        <v>IRP21_PVS_PX_COR_PV_T</v>
      </c>
      <c r="BV7" s="50" t="str">
        <f t="shared" si="5"/>
        <v>IRP21_UTN_Nuclear Naughton_w_S_2028_T</v>
      </c>
      <c r="BW7" s="50" t="str">
        <f t="shared" si="5"/>
        <v>IRP21_BAT_WYE_DJ_Wyodak</v>
      </c>
      <c r="BX7" s="50" t="str">
        <f t="shared" si="5"/>
        <v>IRP21_UTN_Non_Emitting_2031_T</v>
      </c>
      <c r="BY7" s="50" t="str">
        <f t="shared" si="5"/>
        <v>IRP21_Huntington_Non_Emitting_2037_T</v>
      </c>
      <c r="BZ7" s="50" t="str">
        <f t="shared" si="5"/>
        <v>IRP21_JimBridger_Non_Emitting_2038_T</v>
      </c>
      <c r="CA7" s="50" t="str">
        <f t="shared" si="5"/>
        <v>IRP21_HRM_Non_Emitting_2037_T</v>
      </c>
      <c r="CB7" s="50" t="str">
        <f t="shared" si="5"/>
        <v>IRP21_JimBridger_Nuclear I_w_S_2038_T</v>
      </c>
      <c r="CC7" s="50" t="str">
        <f t="shared" si="5"/>
        <v>IRP21_JimBridger_Nuclear II_w_S_2038_T</v>
      </c>
      <c r="CD7" s="50" t="str">
        <f t="shared" si="5"/>
        <v>IRP21_BAT_WMV</v>
      </c>
      <c r="CE7" s="36"/>
      <c r="CG7" s="39" t="s">
        <v>21</v>
      </c>
      <c r="CH7" s="49" t="str">
        <f t="shared" ref="CH7:CX7" si="6">AD7</f>
        <v>IRP21_WD_PX_PNC_006_WD_T</v>
      </c>
      <c r="CI7" s="49" t="str">
        <f t="shared" si="6"/>
        <v>IRP21_WD_PX_PNC_WD_T</v>
      </c>
      <c r="CJ7" s="49" t="str">
        <f t="shared" si="6"/>
        <v>IRP21_WD_PX_WMV_006_WD_T</v>
      </c>
      <c r="CK7" s="49" t="str">
        <f t="shared" si="6"/>
        <v>IRP21_WD_PX_WW_WD_T</v>
      </c>
      <c r="CL7" s="49" t="str">
        <f t="shared" si="6"/>
        <v>IRP21_WD_PX_YK_WD_T</v>
      </c>
      <c r="CM7" s="49" t="str">
        <f t="shared" si="6"/>
        <v>IRP21_WD_PX_WYE_WD_T</v>
      </c>
      <c r="CN7" s="49" t="str">
        <f t="shared" si="6"/>
        <v>IRP21_WD_PX_WYE_Djohns_WD_T</v>
      </c>
      <c r="CO7" s="49" t="str">
        <f t="shared" si="6"/>
        <v>IRP21_PWS_PX_YAK_WD_T</v>
      </c>
      <c r="CP7" s="49" t="str">
        <f t="shared" si="6"/>
        <v>IRP21_PVS_PX_BOR_002_PV_T</v>
      </c>
      <c r="CQ7" s="49" t="str">
        <f t="shared" si="6"/>
        <v>IRP21_PVS_PX_SOR_C_PV_ 2028_T</v>
      </c>
      <c r="CR7" s="49" t="str">
        <f t="shared" si="6"/>
        <v>IRP21_PVS_PX_SOR_PV_T</v>
      </c>
      <c r="CS7" s="49" t="str">
        <f t="shared" si="6"/>
        <v>IRP21_PVS_PX_YAK_PV_T</v>
      </c>
      <c r="CT7" s="49" t="str">
        <f t="shared" si="6"/>
        <v>IRP21_PVS_PX_UTN_PV_T</v>
      </c>
      <c r="CU7" s="49" t="str">
        <f t="shared" si="6"/>
        <v>IRP21_PVS_PX_UTS_PV_T</v>
      </c>
      <c r="CV7" s="49" t="str">
        <f t="shared" si="6"/>
        <v>IRP21_PVS_PX_UTS_Hunter_PV_T</v>
      </c>
      <c r="CW7" s="49" t="str">
        <f t="shared" si="6"/>
        <v>IRP21_PVS_PX_COR_PV_T</v>
      </c>
      <c r="CX7" s="49" t="str">
        <f t="shared" si="6"/>
        <v>IRP21_UTN_Nuclear Naughton_w_S_2028_T</v>
      </c>
      <c r="CY7" s="49" t="str">
        <f t="shared" ref="CY7" si="7">AU7</f>
        <v>IRP21_BAT_WYE_DJ_Wyodak</v>
      </c>
      <c r="CZ7" s="49" t="str">
        <f t="shared" ref="CZ7" si="8">AV7</f>
        <v>IRP21_UTN_Non_Emitting_2031_T</v>
      </c>
      <c r="DA7" s="49" t="str">
        <f t="shared" ref="DA7" si="9">AW7</f>
        <v>IRP21_Huntington_Non_Emitting_2037_T</v>
      </c>
      <c r="DB7" s="49" t="str">
        <f t="shared" ref="DB7" si="10">AX7</f>
        <v>IRP21_JimBridger_Non_Emitting_2038_T</v>
      </c>
      <c r="DC7" s="49" t="str">
        <f t="shared" ref="DC7" si="11">AY7</f>
        <v>IRP21_HRM_Non_Emitting_2037_T</v>
      </c>
      <c r="DD7" s="49" t="str">
        <f t="shared" ref="DD7" si="12">AZ7</f>
        <v>IRP21_JimBridger_Nuclear I_w_S_2038_T</v>
      </c>
      <c r="DE7" s="49" t="str">
        <f t="shared" ref="DE7" si="13">BA7</f>
        <v>IRP21_JimBridger_Nuclear II_w_S_2038_T</v>
      </c>
      <c r="DF7" s="49" t="str">
        <f t="shared" ref="DF7" si="14">BB7</f>
        <v>IRP21_BAT_WMV</v>
      </c>
      <c r="DG7" s="36"/>
    </row>
    <row r="8" spans="1:111" hidden="1" x14ac:dyDescent="0.25">
      <c r="A8" s="1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7"/>
      <c r="AC8" s="16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7"/>
      <c r="BE8" s="16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7"/>
      <c r="CG8" s="16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7"/>
    </row>
    <row r="9" spans="1:111" x14ac:dyDescent="0.2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7"/>
      <c r="AC9" s="16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7"/>
      <c r="BE9" s="16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7"/>
      <c r="CG9" s="16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7"/>
    </row>
    <row r="10" spans="1:111" x14ac:dyDescent="0.25">
      <c r="A10" s="16">
        <v>2022</v>
      </c>
      <c r="B10" s="18">
        <f>INDEX('[2]Displacement Source Base'!$CO$138:$DN$165,MATCH(B$7,'[2]Displacement Source Base'!$CN$138:$CN$165,0),MATCH($A10,'[2]Displacement Source Base'!$CO$136:$DN$136,0))</f>
        <v>0</v>
      </c>
      <c r="C10" s="18">
        <f>INDEX('[2]Displacement Source Base'!$CO$138:$DN$165,MATCH(C$7,'[2]Displacement Source Base'!$CN$138:$CN$165,0),MATCH($A10,'[2]Displacement Source Base'!$CO$136:$DN$136,0))</f>
        <v>0</v>
      </c>
      <c r="D10" s="18">
        <f>INDEX('[2]Displacement Source Base'!$CO$138:$DN$165,MATCH(D$7,'[2]Displacement Source Base'!$CN$138:$CN$165,0),MATCH($A10,'[2]Displacement Source Base'!$CO$136:$DN$136,0))</f>
        <v>0</v>
      </c>
      <c r="E10" s="18">
        <f>INDEX('[2]Displacement Source Base'!$CO$138:$DN$165,MATCH(E$7,'[2]Displacement Source Base'!$CN$138:$CN$165,0),MATCH($A10,'[2]Displacement Source Base'!$CO$136:$DN$136,0))</f>
        <v>0</v>
      </c>
      <c r="F10" s="18">
        <f>INDEX('[2]Displacement Source Base'!$CO$138:$DN$165,MATCH(F$7,'[2]Displacement Source Base'!$CN$138:$CN$165,0),MATCH($A10,'[2]Displacement Source Base'!$CO$136:$DN$136,0))</f>
        <v>0</v>
      </c>
      <c r="G10" s="18">
        <f>INDEX('[2]Displacement Source Base'!$CO$138:$DN$165,MATCH(G$7,'[2]Displacement Source Base'!$CN$138:$CN$165,0),MATCH($A10,'[2]Displacement Source Base'!$CO$136:$DN$136,0))</f>
        <v>0</v>
      </c>
      <c r="H10" s="18">
        <f>INDEX('[2]Displacement Source Base'!$CO$138:$DN$165,MATCH(H$7,'[2]Displacement Source Base'!$CN$138:$CN$165,0),MATCH($A10,'[2]Displacement Source Base'!$CO$136:$DN$136,0))</f>
        <v>0</v>
      </c>
      <c r="I10" s="18">
        <f>INDEX('[2]Displacement Source Base'!$CO$138:$DN$165,MATCH(I$7,'[2]Displacement Source Base'!$CN$138:$CN$165,0),MATCH($A10,'[2]Displacement Source Base'!$CO$136:$DN$136,0))</f>
        <v>0</v>
      </c>
      <c r="J10" s="18">
        <f>INDEX('[2]Displacement Source Base'!$CO$138:$DN$165,MATCH(J$7,'[2]Displacement Source Base'!$CN$138:$CN$165,0),MATCH($A10,'[2]Displacement Source Base'!$CO$136:$DN$136,0))</f>
        <v>0</v>
      </c>
      <c r="K10" s="18">
        <f>INDEX('[2]Displacement Source Base'!$CO$138:$DN$165,MATCH(K$7,'[2]Displacement Source Base'!$CN$138:$CN$165,0),MATCH($A10,'[2]Displacement Source Base'!$CO$136:$DN$136,0))</f>
        <v>0</v>
      </c>
      <c r="L10" s="18">
        <f>INDEX('[2]Displacement Source Base'!$CO$138:$DN$165,MATCH(L$7,'[2]Displacement Source Base'!$CN$138:$CN$165,0),MATCH($A10,'[2]Displacement Source Base'!$CO$136:$DN$136,0))</f>
        <v>0</v>
      </c>
      <c r="M10" s="18">
        <f>INDEX('[2]Displacement Source Base'!$CO$138:$DN$165,MATCH(M$7,'[2]Displacement Source Base'!$CN$138:$CN$165,0),MATCH($A10,'[2]Displacement Source Base'!$CO$136:$DN$136,0))</f>
        <v>0</v>
      </c>
      <c r="N10" s="18">
        <f>INDEX('[2]Displacement Source Base'!$CO$138:$DN$165,MATCH(N$7,'[2]Displacement Source Base'!$CN$138:$CN$165,0),MATCH($A10,'[2]Displacement Source Base'!$CO$136:$DN$136,0))</f>
        <v>0</v>
      </c>
      <c r="O10" s="18">
        <f>INDEX('[2]Displacement Source Base'!$CO$138:$DN$165,MATCH(O$7,'[2]Displacement Source Base'!$CN$138:$CN$165,0),MATCH($A10,'[2]Displacement Source Base'!$CO$136:$DN$136,0))</f>
        <v>0</v>
      </c>
      <c r="P10" s="18">
        <f>INDEX('[2]Displacement Source Base'!$CO$138:$DN$165,MATCH(P$7,'[2]Displacement Source Base'!$CN$138:$CN$165,0),MATCH($A10,'[2]Displacement Source Base'!$CO$136:$DN$136,0))</f>
        <v>0</v>
      </c>
      <c r="Q10" s="18">
        <f>INDEX('[2]Displacement Source Base'!$CO$138:$DN$165,MATCH(Q$7,'[2]Displacement Source Base'!$CN$138:$CN$165,0),MATCH($A10,'[2]Displacement Source Base'!$CO$136:$DN$136,0))</f>
        <v>0</v>
      </c>
      <c r="R10" s="18"/>
      <c r="S10" s="18"/>
      <c r="T10" s="18">
        <f>INDEX('[2]Displacement Source Base'!$CO$138:$DN$165,MATCH(T$7,'[2]Displacement Source Base'!$CN$138:$CN$165,0),MATCH($A10,'[2]Displacement Source Base'!$CO$136:$DN$136,0))</f>
        <v>0</v>
      </c>
      <c r="U10" s="18">
        <f>INDEX('[2]Displacement Source Base'!$CO$138:$DN$165,MATCH(U$7,'[2]Displacement Source Base'!$CN$138:$CN$165,0),MATCH($A10,'[2]Displacement Source Base'!$CO$136:$DN$136,0))</f>
        <v>0</v>
      </c>
      <c r="V10" s="18">
        <f>INDEX('[2]Displacement Source Base'!$CO$138:$DN$165,MATCH(V$7,'[2]Displacement Source Base'!$CN$138:$CN$165,0),MATCH($A10,'[2]Displacement Source Base'!$CO$136:$DN$136,0))</f>
        <v>0</v>
      </c>
      <c r="W10" s="18">
        <f>INDEX('[2]Displacement Source Base'!$CO$138:$DN$165,MATCH(W$7,'[2]Displacement Source Base'!$CN$138:$CN$165,0),MATCH($A10,'[2]Displacement Source Base'!$CO$136:$DN$136,0))</f>
        <v>0</v>
      </c>
      <c r="X10" s="18">
        <f>INDEX('[2]Displacement Source Base'!$CO$138:$DN$165,MATCH(X$7,'[2]Displacement Source Base'!$CN$138:$CN$165,0),MATCH($A10,'[2]Displacement Source Base'!$CO$136:$DN$136,0))</f>
        <v>0</v>
      </c>
      <c r="Y10" s="18">
        <f>INDEX('[2]Displacement Source Base'!$CO$138:$DN$165,MATCH(Y$7,'[2]Displacement Source Base'!$CN$138:$CN$165,0),MATCH($A10,'[2]Displacement Source Base'!$CO$136:$DN$136,0))</f>
        <v>0</v>
      </c>
      <c r="Z10" s="18">
        <f>INDEX('[2]Displacement Source Base'!$CO$138:$DN$165,MATCH(Z$7,'[2]Displacement Source Base'!$CN$138:$CN$165,0),MATCH($A10,'[2]Displacement Source Base'!$CO$136:$DN$136,0))</f>
        <v>0</v>
      </c>
      <c r="AA10" s="17"/>
      <c r="AC10" s="16">
        <f>A10</f>
        <v>2022</v>
      </c>
      <c r="AD10" s="18">
        <f>INDEX('[2]Displacement Source AC'!$CO$138:$DN$165,MATCH(AD$7,'[2]Displacement Source AC'!$CN$138:$CN$165,0),MATCH($A10,'[2]Displacement Source AC'!$CO$136:$DN$136,0))</f>
        <v>0</v>
      </c>
      <c r="AE10" s="18">
        <f>INDEX('[2]Displacement Source AC'!$CO$138:$DN$165,MATCH(AE$7,'[2]Displacement Source AC'!$CN$138:$CN$165,0),MATCH($A10,'[2]Displacement Source AC'!$CO$136:$DN$136,0))</f>
        <v>0</v>
      </c>
      <c r="AF10" s="18">
        <f>INDEX('[2]Displacement Source AC'!$CO$138:$DN$165,MATCH(AF$7,'[2]Displacement Source AC'!$CN$138:$CN$165,0),MATCH($A10,'[2]Displacement Source AC'!$CO$136:$DN$136,0))</f>
        <v>0</v>
      </c>
      <c r="AG10" s="18">
        <f>INDEX('[2]Displacement Source AC'!$CO$138:$DN$165,MATCH(AG$7,'[2]Displacement Source AC'!$CN$138:$CN$165,0),MATCH($A10,'[2]Displacement Source AC'!$CO$136:$DN$136,0))</f>
        <v>0</v>
      </c>
      <c r="AH10" s="18">
        <f>INDEX('[2]Displacement Source AC'!$CO$138:$DN$165,MATCH(AH$7,'[2]Displacement Source AC'!$CN$138:$CN$165,0),MATCH($A10,'[2]Displacement Source AC'!$CO$136:$DN$136,0))</f>
        <v>0</v>
      </c>
      <c r="AI10" s="18">
        <f>INDEX('[2]Displacement Source AC'!$CO$138:$DN$165,MATCH(AI$7,'[2]Displacement Source AC'!$CN$138:$CN$165,0),MATCH($A10,'[2]Displacement Source AC'!$CO$136:$DN$136,0))</f>
        <v>0</v>
      </c>
      <c r="AJ10" s="18">
        <f>INDEX('[2]Displacement Source AC'!$CO$138:$DN$165,MATCH(AJ$7,'[2]Displacement Source AC'!$CN$138:$CN$165,0),MATCH($A10,'[2]Displacement Source AC'!$CO$136:$DN$136,0))</f>
        <v>0</v>
      </c>
      <c r="AK10" s="18">
        <f>INDEX('[2]Displacement Source AC'!$CO$138:$DN$165,MATCH(AK$7,'[2]Displacement Source AC'!$CN$138:$CN$165,0),MATCH($A10,'[2]Displacement Source AC'!$CO$136:$DN$136,0))</f>
        <v>0</v>
      </c>
      <c r="AL10" s="18">
        <f>INDEX('[2]Displacement Source AC'!$CO$138:$DN$165,MATCH(AL$7,'[2]Displacement Source AC'!$CN$138:$CN$165,0),MATCH($A10,'[2]Displacement Source AC'!$CO$136:$DN$136,0))</f>
        <v>0</v>
      </c>
      <c r="AM10" s="18">
        <f>INDEX('[2]Displacement Source AC'!$CO$138:$DN$165,MATCH(AM$7,'[2]Displacement Source AC'!$CN$138:$CN$165,0),MATCH($A10,'[2]Displacement Source AC'!$CO$136:$DN$136,0))</f>
        <v>0</v>
      </c>
      <c r="AN10" s="18">
        <f>INDEX('[2]Displacement Source AC'!$CO$138:$DN$165,MATCH(AN$7,'[2]Displacement Source AC'!$CN$138:$CN$165,0),MATCH($A10,'[2]Displacement Source AC'!$CO$136:$DN$136,0))</f>
        <v>0</v>
      </c>
      <c r="AO10" s="18">
        <f>INDEX('[2]Displacement Source AC'!$CO$138:$DN$165,MATCH(AO$7,'[2]Displacement Source AC'!$CN$138:$CN$165,0),MATCH($A10,'[2]Displacement Source AC'!$CO$136:$DN$136,0))</f>
        <v>0</v>
      </c>
      <c r="AP10" s="18">
        <f>INDEX('[2]Displacement Source AC'!$CO$138:$DN$165,MATCH(AP$7,'[2]Displacement Source AC'!$CN$138:$CN$165,0),MATCH($A10,'[2]Displacement Source AC'!$CO$136:$DN$136,0))</f>
        <v>0</v>
      </c>
      <c r="AQ10" s="18">
        <f>INDEX('[2]Displacement Source AC'!$CO$138:$DN$165,MATCH(AQ$7,'[2]Displacement Source AC'!$CN$138:$CN$165,0),MATCH($A10,'[2]Displacement Source AC'!$CO$136:$DN$136,0))</f>
        <v>0</v>
      </c>
      <c r="AR10" s="18">
        <f>INDEX('[2]Displacement Source AC'!$CO$138:$DN$165,MATCH(AR$7,'[2]Displacement Source AC'!$CN$138:$CN$165,0),MATCH($A10,'[2]Displacement Source AC'!$CO$136:$DN$136,0))</f>
        <v>0</v>
      </c>
      <c r="AS10" s="18">
        <f>INDEX('[2]Displacement Source AC'!$CO$138:$DN$165,MATCH(AS$7,'[2]Displacement Source AC'!$CN$138:$CN$165,0),MATCH($A10,'[2]Displacement Source AC'!$CO$136:$DN$136,0))</f>
        <v>0</v>
      </c>
      <c r="AT10" s="18">
        <f>INDEX('[2]Displacement Source AC'!$CO$138:$DN$165,MATCH(AT$7,'[2]Displacement Source AC'!$CN$138:$CN$165,0),MATCH($A10,'[2]Displacement Source AC'!$CO$136:$DN$136,0))</f>
        <v>0</v>
      </c>
      <c r="AU10" s="18">
        <f>INDEX('[2]Displacement Source AC'!$CO$138:$DN$165,MATCH(AU$7,'[2]Displacement Source AC'!$CN$138:$CN$165,0),MATCH($A10,'[2]Displacement Source AC'!$CO$136:$DN$136,0))</f>
        <v>0</v>
      </c>
      <c r="AV10" s="18">
        <f>INDEX('[2]Displacement Source AC'!$CO$138:$DN$165,MATCH(AV$7,'[2]Displacement Source AC'!$CN$138:$CN$165,0),MATCH($A10,'[2]Displacement Source AC'!$CO$136:$DN$136,0))</f>
        <v>0</v>
      </c>
      <c r="AW10" s="18">
        <f>INDEX('[2]Displacement Source AC'!$CO$138:$DN$165,MATCH(AW$7,'[2]Displacement Source AC'!$CN$138:$CN$165,0),MATCH($A10,'[2]Displacement Source AC'!$CO$136:$DN$136,0))</f>
        <v>0</v>
      </c>
      <c r="AX10" s="18">
        <f>INDEX('[2]Displacement Source AC'!$CO$138:$DN$165,MATCH(AX$7,'[2]Displacement Source AC'!$CN$138:$CN$165,0),MATCH($A10,'[2]Displacement Source AC'!$CO$136:$DN$136,0))</f>
        <v>0</v>
      </c>
      <c r="AY10" s="18">
        <f>INDEX('[2]Displacement Source AC'!$CO$138:$DN$165,MATCH(AY$7,'[2]Displacement Source AC'!$CN$138:$CN$165,0),MATCH($A10,'[2]Displacement Source AC'!$CO$136:$DN$136,0))</f>
        <v>0</v>
      </c>
      <c r="AZ10" s="18">
        <f>INDEX('[2]Displacement Source AC'!$CO$138:$DN$165,MATCH(AZ$7,'[2]Displacement Source AC'!$CN$138:$CN$165,0),MATCH($A10,'[2]Displacement Source AC'!$CO$136:$DN$136,0))</f>
        <v>0</v>
      </c>
      <c r="BA10" s="18">
        <f>INDEX('[2]Displacement Source AC'!$CO$138:$DN$165,MATCH(BA$7,'[2]Displacement Source AC'!$CN$138:$CN$165,0),MATCH($A10,'[2]Displacement Source AC'!$CO$136:$DN$136,0))</f>
        <v>0</v>
      </c>
      <c r="BB10" s="18">
        <f>INDEX('[2]Displacement Source AC'!$CO$138:$DN$165,MATCH(BB$7,'[2]Displacement Source AC'!$CN$138:$CN$165,0),MATCH($A10,'[2]Displacement Source AC'!$CO$136:$DN$136,0))</f>
        <v>0</v>
      </c>
      <c r="BC10" s="17"/>
      <c r="BE10" s="16">
        <f>AC10</f>
        <v>2022</v>
      </c>
      <c r="BF10" s="18">
        <f t="shared" ref="BF10:BF29" si="15">B10/B$6</f>
        <v>0</v>
      </c>
      <c r="BG10" s="18">
        <f t="shared" ref="BG10:CD20" si="16">C10/C$6</f>
        <v>0</v>
      </c>
      <c r="BH10" s="18">
        <f t="shared" si="16"/>
        <v>0</v>
      </c>
      <c r="BI10" s="18">
        <f t="shared" si="16"/>
        <v>0</v>
      </c>
      <c r="BJ10" s="18">
        <f t="shared" si="16"/>
        <v>0</v>
      </c>
      <c r="BK10" s="18">
        <f t="shared" si="16"/>
        <v>0</v>
      </c>
      <c r="BL10" s="18">
        <f t="shared" si="16"/>
        <v>0</v>
      </c>
      <c r="BM10" s="18">
        <f t="shared" si="16"/>
        <v>0</v>
      </c>
      <c r="BN10" s="18">
        <f t="shared" si="16"/>
        <v>0</v>
      </c>
      <c r="BO10" s="18">
        <f t="shared" si="16"/>
        <v>0</v>
      </c>
      <c r="BP10" s="18">
        <f t="shared" si="16"/>
        <v>0</v>
      </c>
      <c r="BQ10" s="18">
        <f t="shared" si="16"/>
        <v>0</v>
      </c>
      <c r="BR10" s="18">
        <f t="shared" si="16"/>
        <v>0</v>
      </c>
      <c r="BS10" s="18">
        <f t="shared" si="16"/>
        <v>0</v>
      </c>
      <c r="BT10" s="18">
        <f t="shared" si="16"/>
        <v>0</v>
      </c>
      <c r="BU10" s="18">
        <f t="shared" si="16"/>
        <v>0</v>
      </c>
      <c r="BV10" s="18">
        <f t="shared" si="16"/>
        <v>0</v>
      </c>
      <c r="BW10" s="18">
        <f t="shared" si="16"/>
        <v>0</v>
      </c>
      <c r="BX10" s="18">
        <f t="shared" si="16"/>
        <v>0</v>
      </c>
      <c r="BY10" s="18">
        <f t="shared" si="16"/>
        <v>0</v>
      </c>
      <c r="BZ10" s="18">
        <f t="shared" si="16"/>
        <v>0</v>
      </c>
      <c r="CA10" s="18">
        <f t="shared" si="16"/>
        <v>0</v>
      </c>
      <c r="CB10" s="18">
        <f t="shared" si="16"/>
        <v>0</v>
      </c>
      <c r="CC10" s="18">
        <f t="shared" si="16"/>
        <v>0</v>
      </c>
      <c r="CD10" s="18">
        <f t="shared" si="16"/>
        <v>0</v>
      </c>
      <c r="CE10" s="17"/>
      <c r="CG10" s="16">
        <f>BE10</f>
        <v>2022</v>
      </c>
      <c r="CH10" s="18">
        <f t="shared" ref="CH10:CH26" si="17">AD10/AD$6</f>
        <v>0</v>
      </c>
      <c r="CI10" s="18">
        <f t="shared" ref="CI10:CI22" si="18">AE10/AE$6</f>
        <v>0</v>
      </c>
      <c r="CJ10" s="18">
        <f t="shared" ref="CJ10:CJ22" si="19">AF10/AF$6</f>
        <v>0</v>
      </c>
      <c r="CK10" s="18">
        <f t="shared" ref="CK10:CK22" si="20">AG10/AG$6</f>
        <v>0</v>
      </c>
      <c r="CL10" s="18">
        <f t="shared" ref="CL10:CL22" si="21">AH10/AH$6</f>
        <v>0</v>
      </c>
      <c r="CM10" s="18">
        <f t="shared" ref="CM10:CM22" si="22">AI10/AI$6</f>
        <v>0</v>
      </c>
      <c r="CN10" s="18">
        <f t="shared" ref="CN10:CN22" si="23">AJ10/AJ$6</f>
        <v>0</v>
      </c>
      <c r="CO10" s="18">
        <f t="shared" ref="CO10:CO22" si="24">AK10/AK$6</f>
        <v>0</v>
      </c>
      <c r="CP10" s="18">
        <f t="shared" ref="CP10:CP22" si="25">AL10/AL$6</f>
        <v>0</v>
      </c>
      <c r="CQ10" s="18">
        <f t="shared" ref="CQ10:CQ22" si="26">AM10/AM$6</f>
        <v>0</v>
      </c>
      <c r="CR10" s="18">
        <f t="shared" ref="CR10:CR22" si="27">AN10/AN$6</f>
        <v>0</v>
      </c>
      <c r="CS10" s="18">
        <f t="shared" ref="CS10:CS22" si="28">AO10/AO$6</f>
        <v>0</v>
      </c>
      <c r="CT10" s="18">
        <f t="shared" ref="CT10:CT22" si="29">AP10/AP$6</f>
        <v>0</v>
      </c>
      <c r="CU10" s="18">
        <f t="shared" ref="CU10:CU22" si="30">AQ10/AQ$6</f>
        <v>0</v>
      </c>
      <c r="CV10" s="18">
        <f t="shared" ref="CV10:CV22" si="31">AR10/AR$6</f>
        <v>0</v>
      </c>
      <c r="CW10" s="18">
        <f t="shared" ref="CW10:CW22" si="32">AS10/AS$6</f>
        <v>0</v>
      </c>
      <c r="CX10" s="18">
        <f t="shared" ref="CX10:CX22" si="33">AT10/AT$6</f>
        <v>0</v>
      </c>
      <c r="CY10" s="18">
        <f t="shared" ref="CY10:CY22" si="34">AU10/AU$6</f>
        <v>0</v>
      </c>
      <c r="CZ10" s="18">
        <f t="shared" ref="CZ10:CZ22" si="35">AV10/AV$6</f>
        <v>0</v>
      </c>
      <c r="DA10" s="18">
        <f t="shared" ref="DA10:DF25" si="36">AW10/AW$6</f>
        <v>0</v>
      </c>
      <c r="DB10" s="18">
        <f t="shared" si="36"/>
        <v>0</v>
      </c>
      <c r="DC10" s="18">
        <f t="shared" si="36"/>
        <v>0</v>
      </c>
      <c r="DD10" s="18">
        <f t="shared" si="36"/>
        <v>0</v>
      </c>
      <c r="DE10" s="18">
        <f t="shared" si="36"/>
        <v>0</v>
      </c>
      <c r="DF10" s="18">
        <f t="shared" si="36"/>
        <v>0</v>
      </c>
      <c r="DG10" s="17"/>
    </row>
    <row r="11" spans="1:111" x14ac:dyDescent="0.25">
      <c r="A11" s="16">
        <f>A10+1</f>
        <v>2023</v>
      </c>
      <c r="B11" s="18">
        <f>INDEX('[2]Displacement Source Base'!$CO$138:$DN$165,MATCH(B$7,'[2]Displacement Source Base'!$CN$138:$CN$165,0),MATCH($A11,'[2]Displacement Source Base'!$CO$136:$DN$136,0))</f>
        <v>0</v>
      </c>
      <c r="C11" s="18">
        <f>INDEX('[2]Displacement Source Base'!$CO$138:$DN$165,MATCH(C$7,'[2]Displacement Source Base'!$CN$138:$CN$165,0),MATCH($A11,'[2]Displacement Source Base'!$CO$136:$DN$136,0))</f>
        <v>0</v>
      </c>
      <c r="D11" s="18">
        <f>INDEX('[2]Displacement Source Base'!$CO$138:$DN$165,MATCH(D$7,'[2]Displacement Source Base'!$CN$138:$CN$165,0),MATCH($A11,'[2]Displacement Source Base'!$CO$136:$DN$136,0))</f>
        <v>0</v>
      </c>
      <c r="E11" s="18">
        <f>INDEX('[2]Displacement Source Base'!$CO$138:$DN$165,MATCH(E$7,'[2]Displacement Source Base'!$CN$138:$CN$165,0),MATCH($A11,'[2]Displacement Source Base'!$CO$136:$DN$136,0))</f>
        <v>0</v>
      </c>
      <c r="F11" s="18">
        <f>INDEX('[2]Displacement Source Base'!$CO$138:$DN$165,MATCH(F$7,'[2]Displacement Source Base'!$CN$138:$CN$165,0),MATCH($A11,'[2]Displacement Source Base'!$CO$136:$DN$136,0))</f>
        <v>0</v>
      </c>
      <c r="G11" s="18">
        <f>INDEX('[2]Displacement Source Base'!$CO$138:$DN$165,MATCH(G$7,'[2]Displacement Source Base'!$CN$138:$CN$165,0),MATCH($A11,'[2]Displacement Source Base'!$CO$136:$DN$136,0))</f>
        <v>0</v>
      </c>
      <c r="H11" s="18">
        <f>INDEX('[2]Displacement Source Base'!$CO$138:$DN$165,MATCH(H$7,'[2]Displacement Source Base'!$CN$138:$CN$165,0),MATCH($A11,'[2]Displacement Source Base'!$CO$136:$DN$136,0))</f>
        <v>0</v>
      </c>
      <c r="I11" s="18">
        <f>INDEX('[2]Displacement Source Base'!$CO$138:$DN$165,MATCH(I$7,'[2]Displacement Source Base'!$CN$138:$CN$165,0),MATCH($A11,'[2]Displacement Source Base'!$CO$136:$DN$136,0))</f>
        <v>0</v>
      </c>
      <c r="J11" s="18">
        <f>INDEX('[2]Displacement Source Base'!$CO$138:$DN$165,MATCH(J$7,'[2]Displacement Source Base'!$CN$138:$CN$165,0),MATCH($A11,'[2]Displacement Source Base'!$CO$136:$DN$136,0))</f>
        <v>0</v>
      </c>
      <c r="K11" s="18">
        <f>INDEX('[2]Displacement Source Base'!$CO$138:$DN$165,MATCH(K$7,'[2]Displacement Source Base'!$CN$138:$CN$165,0),MATCH($A11,'[2]Displacement Source Base'!$CO$136:$DN$136,0))</f>
        <v>0</v>
      </c>
      <c r="L11" s="18">
        <f>INDEX('[2]Displacement Source Base'!$CO$138:$DN$165,MATCH(L$7,'[2]Displacement Source Base'!$CN$138:$CN$165,0),MATCH($A11,'[2]Displacement Source Base'!$CO$136:$DN$136,0))</f>
        <v>0</v>
      </c>
      <c r="M11" s="18">
        <f>INDEX('[2]Displacement Source Base'!$CO$138:$DN$165,MATCH(M$7,'[2]Displacement Source Base'!$CN$138:$CN$165,0),MATCH($A11,'[2]Displacement Source Base'!$CO$136:$DN$136,0))</f>
        <v>0</v>
      </c>
      <c r="N11" s="18">
        <f>INDEX('[2]Displacement Source Base'!$CO$138:$DN$165,MATCH(N$7,'[2]Displacement Source Base'!$CN$138:$CN$165,0),MATCH($A11,'[2]Displacement Source Base'!$CO$136:$DN$136,0))</f>
        <v>0</v>
      </c>
      <c r="O11" s="18">
        <f>INDEX('[2]Displacement Source Base'!$CO$138:$DN$165,MATCH(O$7,'[2]Displacement Source Base'!$CN$138:$CN$165,0),MATCH($A11,'[2]Displacement Source Base'!$CO$136:$DN$136,0))</f>
        <v>0</v>
      </c>
      <c r="P11" s="18">
        <f>INDEX('[2]Displacement Source Base'!$CO$138:$DN$165,MATCH(P$7,'[2]Displacement Source Base'!$CN$138:$CN$165,0),MATCH($A11,'[2]Displacement Source Base'!$CO$136:$DN$136,0))</f>
        <v>0</v>
      </c>
      <c r="Q11" s="18">
        <f>INDEX('[2]Displacement Source Base'!$CO$138:$DN$165,MATCH(Q$7,'[2]Displacement Source Base'!$CN$138:$CN$165,0),MATCH($A11,'[2]Displacement Source Base'!$CO$136:$DN$136,0))</f>
        <v>0</v>
      </c>
      <c r="R11" s="18"/>
      <c r="S11" s="18"/>
      <c r="T11" s="18">
        <f>INDEX('[2]Displacement Source Base'!$CO$138:$DN$165,MATCH(T$7,'[2]Displacement Source Base'!$CN$138:$CN$165,0),MATCH($A11,'[2]Displacement Source Base'!$CO$136:$DN$136,0))</f>
        <v>0</v>
      </c>
      <c r="U11" s="18">
        <f>INDEX('[2]Displacement Source Base'!$CO$138:$DN$165,MATCH(U$7,'[2]Displacement Source Base'!$CN$138:$CN$165,0),MATCH($A11,'[2]Displacement Source Base'!$CO$136:$DN$136,0))</f>
        <v>0</v>
      </c>
      <c r="V11" s="18">
        <f>INDEX('[2]Displacement Source Base'!$CO$138:$DN$165,MATCH(V$7,'[2]Displacement Source Base'!$CN$138:$CN$165,0),MATCH($A11,'[2]Displacement Source Base'!$CO$136:$DN$136,0))</f>
        <v>0</v>
      </c>
      <c r="W11" s="18">
        <f>INDEX('[2]Displacement Source Base'!$CO$138:$DN$165,MATCH(W$7,'[2]Displacement Source Base'!$CN$138:$CN$165,0),MATCH($A11,'[2]Displacement Source Base'!$CO$136:$DN$136,0))</f>
        <v>0</v>
      </c>
      <c r="X11" s="18">
        <f>INDEX('[2]Displacement Source Base'!$CO$138:$DN$165,MATCH(X$7,'[2]Displacement Source Base'!$CN$138:$CN$165,0),MATCH($A11,'[2]Displacement Source Base'!$CO$136:$DN$136,0))</f>
        <v>0</v>
      </c>
      <c r="Y11" s="18">
        <f>INDEX('[2]Displacement Source Base'!$CO$138:$DN$165,MATCH(Y$7,'[2]Displacement Source Base'!$CN$138:$CN$165,0),MATCH($A11,'[2]Displacement Source Base'!$CO$136:$DN$136,0))</f>
        <v>0</v>
      </c>
      <c r="Z11" s="18">
        <f>INDEX('[2]Displacement Source Base'!$CO$138:$DN$165,MATCH(Z$7,'[2]Displacement Source Base'!$CN$138:$CN$165,0),MATCH($A11,'[2]Displacement Source Base'!$CO$136:$DN$136,0))</f>
        <v>0</v>
      </c>
      <c r="AA11" s="17"/>
      <c r="AC11" s="16">
        <f t="shared" ref="AC11" si="37">AC10+1</f>
        <v>2023</v>
      </c>
      <c r="AD11" s="18">
        <f>INDEX('[2]Displacement Source AC'!$CO$138:$DN$165,MATCH(AD$7,'[2]Displacement Source AC'!$CN$138:$CN$165,0),MATCH($A11,'[2]Displacement Source AC'!$CO$136:$DN$136,0))</f>
        <v>0</v>
      </c>
      <c r="AE11" s="18">
        <f>INDEX('[2]Displacement Source AC'!$CO$138:$DN$165,MATCH(AE$7,'[2]Displacement Source AC'!$CN$138:$CN$165,0),MATCH($A11,'[2]Displacement Source AC'!$CO$136:$DN$136,0))</f>
        <v>0</v>
      </c>
      <c r="AF11" s="18">
        <f>INDEX('[2]Displacement Source AC'!$CO$138:$DN$165,MATCH(AF$7,'[2]Displacement Source AC'!$CN$138:$CN$165,0),MATCH($A11,'[2]Displacement Source AC'!$CO$136:$DN$136,0))</f>
        <v>0</v>
      </c>
      <c r="AG11" s="18">
        <f>INDEX('[2]Displacement Source AC'!$CO$138:$DN$165,MATCH(AG$7,'[2]Displacement Source AC'!$CN$138:$CN$165,0),MATCH($A11,'[2]Displacement Source AC'!$CO$136:$DN$136,0))</f>
        <v>0</v>
      </c>
      <c r="AH11" s="18">
        <f>INDEX('[2]Displacement Source AC'!$CO$138:$DN$165,MATCH(AH$7,'[2]Displacement Source AC'!$CN$138:$CN$165,0),MATCH($A11,'[2]Displacement Source AC'!$CO$136:$DN$136,0))</f>
        <v>0</v>
      </c>
      <c r="AI11" s="18">
        <f>INDEX('[2]Displacement Source AC'!$CO$138:$DN$165,MATCH(AI$7,'[2]Displacement Source AC'!$CN$138:$CN$165,0),MATCH($A11,'[2]Displacement Source AC'!$CO$136:$DN$136,0))</f>
        <v>0</v>
      </c>
      <c r="AJ11" s="18">
        <f>INDEX('[2]Displacement Source AC'!$CO$138:$DN$165,MATCH(AJ$7,'[2]Displacement Source AC'!$CN$138:$CN$165,0),MATCH($A11,'[2]Displacement Source AC'!$CO$136:$DN$136,0))</f>
        <v>0</v>
      </c>
      <c r="AK11" s="18">
        <f>INDEX('[2]Displacement Source AC'!$CO$138:$DN$165,MATCH(AK$7,'[2]Displacement Source AC'!$CN$138:$CN$165,0),MATCH($A11,'[2]Displacement Source AC'!$CO$136:$DN$136,0))</f>
        <v>0</v>
      </c>
      <c r="AL11" s="18">
        <f>INDEX('[2]Displacement Source AC'!$CO$138:$DN$165,MATCH(AL$7,'[2]Displacement Source AC'!$CN$138:$CN$165,0),MATCH($A11,'[2]Displacement Source AC'!$CO$136:$DN$136,0))</f>
        <v>0</v>
      </c>
      <c r="AM11" s="18">
        <f>INDEX('[2]Displacement Source AC'!$CO$138:$DN$165,MATCH(AM$7,'[2]Displacement Source AC'!$CN$138:$CN$165,0),MATCH($A11,'[2]Displacement Source AC'!$CO$136:$DN$136,0))</f>
        <v>0</v>
      </c>
      <c r="AN11" s="18">
        <f>INDEX('[2]Displacement Source AC'!$CO$138:$DN$165,MATCH(AN$7,'[2]Displacement Source AC'!$CN$138:$CN$165,0),MATCH($A11,'[2]Displacement Source AC'!$CO$136:$DN$136,0))</f>
        <v>0</v>
      </c>
      <c r="AO11" s="18">
        <f>INDEX('[2]Displacement Source AC'!$CO$138:$DN$165,MATCH(AO$7,'[2]Displacement Source AC'!$CN$138:$CN$165,0),MATCH($A11,'[2]Displacement Source AC'!$CO$136:$DN$136,0))</f>
        <v>0</v>
      </c>
      <c r="AP11" s="18">
        <f>INDEX('[2]Displacement Source AC'!$CO$138:$DN$165,MATCH(AP$7,'[2]Displacement Source AC'!$CN$138:$CN$165,0),MATCH($A11,'[2]Displacement Source AC'!$CO$136:$DN$136,0))</f>
        <v>0</v>
      </c>
      <c r="AQ11" s="18">
        <f>INDEX('[2]Displacement Source AC'!$CO$138:$DN$165,MATCH(AQ$7,'[2]Displacement Source AC'!$CN$138:$CN$165,0),MATCH($A11,'[2]Displacement Source AC'!$CO$136:$DN$136,0))</f>
        <v>0</v>
      </c>
      <c r="AR11" s="18">
        <f>INDEX('[2]Displacement Source AC'!$CO$138:$DN$165,MATCH(AR$7,'[2]Displacement Source AC'!$CN$138:$CN$165,0),MATCH($A11,'[2]Displacement Source AC'!$CO$136:$DN$136,0))</f>
        <v>0</v>
      </c>
      <c r="AS11" s="18">
        <f>INDEX('[2]Displacement Source AC'!$CO$138:$DN$165,MATCH(AS$7,'[2]Displacement Source AC'!$CN$138:$CN$165,0),MATCH($A11,'[2]Displacement Source AC'!$CO$136:$DN$136,0))</f>
        <v>0</v>
      </c>
      <c r="AT11" s="18">
        <f>INDEX('[2]Displacement Source AC'!$CO$138:$DN$165,MATCH(AT$7,'[2]Displacement Source AC'!$CN$138:$CN$165,0),MATCH($A11,'[2]Displacement Source AC'!$CO$136:$DN$136,0))</f>
        <v>0</v>
      </c>
      <c r="AU11" s="18">
        <f>INDEX('[2]Displacement Source AC'!$CO$138:$DN$165,MATCH(AU$7,'[2]Displacement Source AC'!$CN$138:$CN$165,0),MATCH($A11,'[2]Displacement Source AC'!$CO$136:$DN$136,0))</f>
        <v>0</v>
      </c>
      <c r="AV11" s="18">
        <f>INDEX('[2]Displacement Source AC'!$CO$138:$DN$165,MATCH(AV$7,'[2]Displacement Source AC'!$CN$138:$CN$165,0),MATCH($A11,'[2]Displacement Source AC'!$CO$136:$DN$136,0))</f>
        <v>0</v>
      </c>
      <c r="AW11" s="18">
        <f>INDEX('[2]Displacement Source AC'!$CO$138:$DN$165,MATCH(AW$7,'[2]Displacement Source AC'!$CN$138:$CN$165,0),MATCH($A11,'[2]Displacement Source AC'!$CO$136:$DN$136,0))</f>
        <v>0</v>
      </c>
      <c r="AX11" s="18">
        <f>INDEX('[2]Displacement Source AC'!$CO$138:$DN$165,MATCH(AX$7,'[2]Displacement Source AC'!$CN$138:$CN$165,0),MATCH($A11,'[2]Displacement Source AC'!$CO$136:$DN$136,0))</f>
        <v>0</v>
      </c>
      <c r="AY11" s="18">
        <f>INDEX('[2]Displacement Source AC'!$CO$138:$DN$165,MATCH(AY$7,'[2]Displacement Source AC'!$CN$138:$CN$165,0),MATCH($A11,'[2]Displacement Source AC'!$CO$136:$DN$136,0))</f>
        <v>0</v>
      </c>
      <c r="AZ11" s="18">
        <f>INDEX('[2]Displacement Source AC'!$CO$138:$DN$165,MATCH(AZ$7,'[2]Displacement Source AC'!$CN$138:$CN$165,0),MATCH($A11,'[2]Displacement Source AC'!$CO$136:$DN$136,0))</f>
        <v>0</v>
      </c>
      <c r="BA11" s="18">
        <f>INDEX('[2]Displacement Source AC'!$CO$138:$DN$165,MATCH(BA$7,'[2]Displacement Source AC'!$CN$138:$CN$165,0),MATCH($A11,'[2]Displacement Source AC'!$CO$136:$DN$136,0))</f>
        <v>0</v>
      </c>
      <c r="BB11" s="18">
        <f>INDEX('[2]Displacement Source AC'!$CO$138:$DN$165,MATCH(BB$7,'[2]Displacement Source AC'!$CN$138:$CN$165,0),MATCH($A11,'[2]Displacement Source AC'!$CO$136:$DN$136,0))</f>
        <v>0</v>
      </c>
      <c r="BC11" s="17"/>
      <c r="BE11" s="16">
        <f t="shared" ref="BE11:BE29" si="38">AC11</f>
        <v>2023</v>
      </c>
      <c r="BF11" s="18">
        <f t="shared" si="15"/>
        <v>0</v>
      </c>
      <c r="BG11" s="18">
        <f t="shared" si="16"/>
        <v>0</v>
      </c>
      <c r="BH11" s="18">
        <f t="shared" si="16"/>
        <v>0</v>
      </c>
      <c r="BI11" s="18">
        <f t="shared" si="16"/>
        <v>0</v>
      </c>
      <c r="BJ11" s="18">
        <f t="shared" si="16"/>
        <v>0</v>
      </c>
      <c r="BK11" s="18">
        <f t="shared" si="16"/>
        <v>0</v>
      </c>
      <c r="BL11" s="18">
        <f t="shared" si="16"/>
        <v>0</v>
      </c>
      <c r="BM11" s="18">
        <f t="shared" si="16"/>
        <v>0</v>
      </c>
      <c r="BN11" s="18">
        <f t="shared" si="16"/>
        <v>0</v>
      </c>
      <c r="BO11" s="18">
        <f t="shared" si="16"/>
        <v>0</v>
      </c>
      <c r="BP11" s="18">
        <f t="shared" si="16"/>
        <v>0</v>
      </c>
      <c r="BQ11" s="18">
        <f t="shared" si="16"/>
        <v>0</v>
      </c>
      <c r="BR11" s="18">
        <f t="shared" si="16"/>
        <v>0</v>
      </c>
      <c r="BS11" s="18">
        <f t="shared" si="16"/>
        <v>0</v>
      </c>
      <c r="BT11" s="18">
        <f t="shared" si="16"/>
        <v>0</v>
      </c>
      <c r="BU11" s="18">
        <f t="shared" si="16"/>
        <v>0</v>
      </c>
      <c r="BV11" s="18">
        <f t="shared" si="16"/>
        <v>0</v>
      </c>
      <c r="BW11" s="18">
        <f t="shared" si="16"/>
        <v>0</v>
      </c>
      <c r="BX11" s="18">
        <f t="shared" si="16"/>
        <v>0</v>
      </c>
      <c r="BY11" s="18">
        <f t="shared" si="16"/>
        <v>0</v>
      </c>
      <c r="BZ11" s="18">
        <f t="shared" si="16"/>
        <v>0</v>
      </c>
      <c r="CA11" s="18">
        <f t="shared" si="16"/>
        <v>0</v>
      </c>
      <c r="CB11" s="18">
        <f t="shared" si="16"/>
        <v>0</v>
      </c>
      <c r="CC11" s="18">
        <f t="shared" si="16"/>
        <v>0</v>
      </c>
      <c r="CD11" s="18">
        <f t="shared" si="16"/>
        <v>0</v>
      </c>
      <c r="CE11" s="17"/>
      <c r="CG11" s="16">
        <f t="shared" ref="CG11:CG29" si="39">BE11</f>
        <v>2023</v>
      </c>
      <c r="CH11" s="18">
        <f t="shared" si="17"/>
        <v>0</v>
      </c>
      <c r="CI11" s="18">
        <f t="shared" si="18"/>
        <v>0</v>
      </c>
      <c r="CJ11" s="18">
        <f t="shared" si="19"/>
        <v>0</v>
      </c>
      <c r="CK11" s="18">
        <f t="shared" si="20"/>
        <v>0</v>
      </c>
      <c r="CL11" s="18">
        <f t="shared" si="21"/>
        <v>0</v>
      </c>
      <c r="CM11" s="18">
        <f t="shared" si="22"/>
        <v>0</v>
      </c>
      <c r="CN11" s="18">
        <f t="shared" si="23"/>
        <v>0</v>
      </c>
      <c r="CO11" s="18">
        <f t="shared" si="24"/>
        <v>0</v>
      </c>
      <c r="CP11" s="18">
        <f t="shared" si="25"/>
        <v>0</v>
      </c>
      <c r="CQ11" s="18">
        <f t="shared" si="26"/>
        <v>0</v>
      </c>
      <c r="CR11" s="18">
        <f t="shared" si="27"/>
        <v>0</v>
      </c>
      <c r="CS11" s="18">
        <f t="shared" si="28"/>
        <v>0</v>
      </c>
      <c r="CT11" s="18">
        <f t="shared" si="29"/>
        <v>0</v>
      </c>
      <c r="CU11" s="18">
        <f t="shared" si="30"/>
        <v>0</v>
      </c>
      <c r="CV11" s="18">
        <f t="shared" si="31"/>
        <v>0</v>
      </c>
      <c r="CW11" s="18">
        <f t="shared" si="32"/>
        <v>0</v>
      </c>
      <c r="CX11" s="18">
        <f t="shared" si="33"/>
        <v>0</v>
      </c>
      <c r="CY11" s="18">
        <f t="shared" si="34"/>
        <v>0</v>
      </c>
      <c r="CZ11" s="18">
        <f t="shared" si="35"/>
        <v>0</v>
      </c>
      <c r="DA11" s="18">
        <f t="shared" si="36"/>
        <v>0</v>
      </c>
      <c r="DB11" s="18">
        <f t="shared" si="36"/>
        <v>0</v>
      </c>
      <c r="DC11" s="18">
        <f t="shared" si="36"/>
        <v>0</v>
      </c>
      <c r="DD11" s="18">
        <f t="shared" si="36"/>
        <v>0</v>
      </c>
      <c r="DE11" s="18">
        <f t="shared" si="36"/>
        <v>0</v>
      </c>
      <c r="DF11" s="18">
        <f t="shared" si="36"/>
        <v>0</v>
      </c>
      <c r="DG11" s="17"/>
    </row>
    <row r="12" spans="1:111" x14ac:dyDescent="0.25">
      <c r="A12" s="16">
        <f>A11+1</f>
        <v>2024</v>
      </c>
      <c r="B12" s="18">
        <f>INDEX('[2]Displacement Source Base'!$CO$138:$DN$165,MATCH(B$7,'[2]Displacement Source Base'!$CN$138:$CN$165,0),MATCH($A12,'[2]Displacement Source Base'!$CO$136:$DN$136,0))</f>
        <v>0</v>
      </c>
      <c r="C12" s="18">
        <f>INDEX('[2]Displacement Source Base'!$CO$138:$DN$165,MATCH(C$7,'[2]Displacement Source Base'!$CN$138:$CN$165,0),MATCH($A12,'[2]Displacement Source Base'!$CO$136:$DN$136,0))</f>
        <v>0</v>
      </c>
      <c r="D12" s="18">
        <f>INDEX('[2]Displacement Source Base'!$CO$138:$DN$165,MATCH(D$7,'[2]Displacement Source Base'!$CN$138:$CN$165,0),MATCH($A12,'[2]Displacement Source Base'!$CO$136:$DN$136,0))</f>
        <v>0</v>
      </c>
      <c r="E12" s="18">
        <f>INDEX('[2]Displacement Source Base'!$CO$138:$DN$165,MATCH(E$7,'[2]Displacement Source Base'!$CN$138:$CN$165,0),MATCH($A12,'[2]Displacement Source Base'!$CO$136:$DN$136,0))</f>
        <v>0</v>
      </c>
      <c r="F12" s="18">
        <f>INDEX('[2]Displacement Source Base'!$CO$138:$DN$165,MATCH(F$7,'[2]Displacement Source Base'!$CN$138:$CN$165,0),MATCH($A12,'[2]Displacement Source Base'!$CO$136:$DN$136,0))</f>
        <v>0</v>
      </c>
      <c r="G12" s="18">
        <f>INDEX('[2]Displacement Source Base'!$CO$138:$DN$165,MATCH(G$7,'[2]Displacement Source Base'!$CN$138:$CN$165,0),MATCH($A12,'[2]Displacement Source Base'!$CO$136:$DN$136,0))</f>
        <v>0</v>
      </c>
      <c r="H12" s="18">
        <f>INDEX('[2]Displacement Source Base'!$CO$138:$DN$165,MATCH(H$7,'[2]Displacement Source Base'!$CN$138:$CN$165,0),MATCH($A12,'[2]Displacement Source Base'!$CO$136:$DN$136,0))</f>
        <v>0</v>
      </c>
      <c r="I12" s="18">
        <f>INDEX('[2]Displacement Source Base'!$CO$138:$DN$165,MATCH(I$7,'[2]Displacement Source Base'!$CN$138:$CN$165,0),MATCH($A12,'[2]Displacement Source Base'!$CO$136:$DN$136,0))</f>
        <v>0</v>
      </c>
      <c r="J12" s="18">
        <f>INDEX('[2]Displacement Source Base'!$CO$138:$DN$165,MATCH(J$7,'[2]Displacement Source Base'!$CN$138:$CN$165,0),MATCH($A12,'[2]Displacement Source Base'!$CO$136:$DN$136,0))</f>
        <v>0</v>
      </c>
      <c r="K12" s="18">
        <f>INDEX('[2]Displacement Source Base'!$CO$138:$DN$165,MATCH(K$7,'[2]Displacement Source Base'!$CN$138:$CN$165,0),MATCH($A12,'[2]Displacement Source Base'!$CO$136:$DN$136,0))</f>
        <v>0</v>
      </c>
      <c r="L12" s="18">
        <f>INDEX('[2]Displacement Source Base'!$CO$138:$DN$165,MATCH(L$7,'[2]Displacement Source Base'!$CN$138:$CN$165,0),MATCH($A12,'[2]Displacement Source Base'!$CO$136:$DN$136,0))</f>
        <v>0</v>
      </c>
      <c r="M12" s="18">
        <f>INDEX('[2]Displacement Source Base'!$CO$138:$DN$165,MATCH(M$7,'[2]Displacement Source Base'!$CN$138:$CN$165,0),MATCH($A12,'[2]Displacement Source Base'!$CO$136:$DN$136,0))</f>
        <v>0</v>
      </c>
      <c r="N12" s="18">
        <f>INDEX('[2]Displacement Source Base'!$CO$138:$DN$165,MATCH(N$7,'[2]Displacement Source Base'!$CN$138:$CN$165,0),MATCH($A12,'[2]Displacement Source Base'!$CO$136:$DN$136,0))</f>
        <v>0</v>
      </c>
      <c r="O12" s="18">
        <f>INDEX('[2]Displacement Source Base'!$CO$138:$DN$165,MATCH(O$7,'[2]Displacement Source Base'!$CN$138:$CN$165,0),MATCH($A12,'[2]Displacement Source Base'!$CO$136:$DN$136,0))</f>
        <v>0</v>
      </c>
      <c r="P12" s="18">
        <f>INDEX('[2]Displacement Source Base'!$CO$138:$DN$165,MATCH(P$7,'[2]Displacement Source Base'!$CN$138:$CN$165,0),MATCH($A12,'[2]Displacement Source Base'!$CO$136:$DN$136,0))</f>
        <v>0</v>
      </c>
      <c r="Q12" s="18">
        <f>INDEX('[2]Displacement Source Base'!$CO$138:$DN$165,MATCH(Q$7,'[2]Displacement Source Base'!$CN$138:$CN$165,0),MATCH($A12,'[2]Displacement Source Base'!$CO$136:$DN$136,0))</f>
        <v>0</v>
      </c>
      <c r="R12" s="18"/>
      <c r="S12" s="18"/>
      <c r="T12" s="18">
        <f>INDEX('[2]Displacement Source Base'!$CO$138:$DN$165,MATCH(T$7,'[2]Displacement Source Base'!$CN$138:$CN$165,0),MATCH($A12,'[2]Displacement Source Base'!$CO$136:$DN$136,0))</f>
        <v>0</v>
      </c>
      <c r="U12" s="18">
        <f>INDEX('[2]Displacement Source Base'!$CO$138:$DN$165,MATCH(U$7,'[2]Displacement Source Base'!$CN$138:$CN$165,0),MATCH($A12,'[2]Displacement Source Base'!$CO$136:$DN$136,0))</f>
        <v>0</v>
      </c>
      <c r="V12" s="18">
        <f>INDEX('[2]Displacement Source Base'!$CO$138:$DN$165,MATCH(V$7,'[2]Displacement Source Base'!$CN$138:$CN$165,0),MATCH($A12,'[2]Displacement Source Base'!$CO$136:$DN$136,0))</f>
        <v>0</v>
      </c>
      <c r="W12" s="18">
        <f>INDEX('[2]Displacement Source Base'!$CO$138:$DN$165,MATCH(W$7,'[2]Displacement Source Base'!$CN$138:$CN$165,0),MATCH($A12,'[2]Displacement Source Base'!$CO$136:$DN$136,0))</f>
        <v>0</v>
      </c>
      <c r="X12" s="18">
        <f>INDEX('[2]Displacement Source Base'!$CO$138:$DN$165,MATCH(X$7,'[2]Displacement Source Base'!$CN$138:$CN$165,0),MATCH($A12,'[2]Displacement Source Base'!$CO$136:$DN$136,0))</f>
        <v>0</v>
      </c>
      <c r="Y12" s="18">
        <f>INDEX('[2]Displacement Source Base'!$CO$138:$DN$165,MATCH(Y$7,'[2]Displacement Source Base'!$CN$138:$CN$165,0),MATCH($A12,'[2]Displacement Source Base'!$CO$136:$DN$136,0))</f>
        <v>0</v>
      </c>
      <c r="Z12" s="18">
        <f>INDEX('[2]Displacement Source Base'!$CO$138:$DN$165,MATCH(Z$7,'[2]Displacement Source Base'!$CN$138:$CN$165,0),MATCH($A12,'[2]Displacement Source Base'!$CO$136:$DN$136,0))</f>
        <v>0</v>
      </c>
      <c r="AA12" s="17"/>
      <c r="AC12" s="16">
        <f t="shared" ref="AC12" si="40">AC11+1</f>
        <v>2024</v>
      </c>
      <c r="AD12" s="18">
        <f>INDEX('[2]Displacement Source AC'!$CO$138:$DN$165,MATCH(AD$7,'[2]Displacement Source AC'!$CN$138:$CN$165,0),MATCH($A12,'[2]Displacement Source AC'!$CO$136:$DN$136,0))</f>
        <v>0</v>
      </c>
      <c r="AE12" s="18">
        <f>INDEX('[2]Displacement Source AC'!$CO$138:$DN$165,MATCH(AE$7,'[2]Displacement Source AC'!$CN$138:$CN$165,0),MATCH($A12,'[2]Displacement Source AC'!$CO$136:$DN$136,0))</f>
        <v>0</v>
      </c>
      <c r="AF12" s="18">
        <f>INDEX('[2]Displacement Source AC'!$CO$138:$DN$165,MATCH(AF$7,'[2]Displacement Source AC'!$CN$138:$CN$165,0),MATCH($A12,'[2]Displacement Source AC'!$CO$136:$DN$136,0))</f>
        <v>0</v>
      </c>
      <c r="AG12" s="18">
        <f>INDEX('[2]Displacement Source AC'!$CO$138:$DN$165,MATCH(AG$7,'[2]Displacement Source AC'!$CN$138:$CN$165,0),MATCH($A12,'[2]Displacement Source AC'!$CO$136:$DN$136,0))</f>
        <v>0</v>
      </c>
      <c r="AH12" s="18">
        <f>INDEX('[2]Displacement Source AC'!$CO$138:$DN$165,MATCH(AH$7,'[2]Displacement Source AC'!$CN$138:$CN$165,0),MATCH($A12,'[2]Displacement Source AC'!$CO$136:$DN$136,0))</f>
        <v>0</v>
      </c>
      <c r="AI12" s="18">
        <f>INDEX('[2]Displacement Source AC'!$CO$138:$DN$165,MATCH(AI$7,'[2]Displacement Source AC'!$CN$138:$CN$165,0),MATCH($A12,'[2]Displacement Source AC'!$CO$136:$DN$136,0))</f>
        <v>0</v>
      </c>
      <c r="AJ12" s="18">
        <f>INDEX('[2]Displacement Source AC'!$CO$138:$DN$165,MATCH(AJ$7,'[2]Displacement Source AC'!$CN$138:$CN$165,0),MATCH($A12,'[2]Displacement Source AC'!$CO$136:$DN$136,0))</f>
        <v>0</v>
      </c>
      <c r="AK12" s="18">
        <f>INDEX('[2]Displacement Source AC'!$CO$138:$DN$165,MATCH(AK$7,'[2]Displacement Source AC'!$CN$138:$CN$165,0),MATCH($A12,'[2]Displacement Source AC'!$CO$136:$DN$136,0))</f>
        <v>0</v>
      </c>
      <c r="AL12" s="18">
        <f>INDEX('[2]Displacement Source AC'!$CO$138:$DN$165,MATCH(AL$7,'[2]Displacement Source AC'!$CN$138:$CN$165,0),MATCH($A12,'[2]Displacement Source AC'!$CO$136:$DN$136,0))</f>
        <v>0</v>
      </c>
      <c r="AM12" s="18">
        <f>INDEX('[2]Displacement Source AC'!$CO$138:$DN$165,MATCH(AM$7,'[2]Displacement Source AC'!$CN$138:$CN$165,0),MATCH($A12,'[2]Displacement Source AC'!$CO$136:$DN$136,0))</f>
        <v>0</v>
      </c>
      <c r="AN12" s="18">
        <f>INDEX('[2]Displacement Source AC'!$CO$138:$DN$165,MATCH(AN$7,'[2]Displacement Source AC'!$CN$138:$CN$165,0),MATCH($A12,'[2]Displacement Source AC'!$CO$136:$DN$136,0))</f>
        <v>0</v>
      </c>
      <c r="AO12" s="18">
        <f>INDEX('[2]Displacement Source AC'!$CO$138:$DN$165,MATCH(AO$7,'[2]Displacement Source AC'!$CN$138:$CN$165,0),MATCH($A12,'[2]Displacement Source AC'!$CO$136:$DN$136,0))</f>
        <v>0</v>
      </c>
      <c r="AP12" s="18">
        <f>INDEX('[2]Displacement Source AC'!$CO$138:$DN$165,MATCH(AP$7,'[2]Displacement Source AC'!$CN$138:$CN$165,0),MATCH($A12,'[2]Displacement Source AC'!$CO$136:$DN$136,0))</f>
        <v>0</v>
      </c>
      <c r="AQ12" s="18">
        <f>INDEX('[2]Displacement Source AC'!$CO$138:$DN$165,MATCH(AQ$7,'[2]Displacement Source AC'!$CN$138:$CN$165,0),MATCH($A12,'[2]Displacement Source AC'!$CO$136:$DN$136,0))</f>
        <v>0</v>
      </c>
      <c r="AR12" s="18">
        <f>INDEX('[2]Displacement Source AC'!$CO$138:$DN$165,MATCH(AR$7,'[2]Displacement Source AC'!$CN$138:$CN$165,0),MATCH($A12,'[2]Displacement Source AC'!$CO$136:$DN$136,0))</f>
        <v>0</v>
      </c>
      <c r="AS12" s="18">
        <f>INDEX('[2]Displacement Source AC'!$CO$138:$DN$165,MATCH(AS$7,'[2]Displacement Source AC'!$CN$138:$CN$165,0),MATCH($A12,'[2]Displacement Source AC'!$CO$136:$DN$136,0))</f>
        <v>0</v>
      </c>
      <c r="AT12" s="18">
        <f>INDEX('[2]Displacement Source AC'!$CO$138:$DN$165,MATCH(AT$7,'[2]Displacement Source AC'!$CN$138:$CN$165,0),MATCH($A12,'[2]Displacement Source AC'!$CO$136:$DN$136,0))</f>
        <v>0</v>
      </c>
      <c r="AU12" s="18">
        <f>INDEX('[2]Displacement Source AC'!$CO$138:$DN$165,MATCH(AU$7,'[2]Displacement Source AC'!$CN$138:$CN$165,0),MATCH($A12,'[2]Displacement Source AC'!$CO$136:$DN$136,0))</f>
        <v>0</v>
      </c>
      <c r="AV12" s="18">
        <f>INDEX('[2]Displacement Source AC'!$CO$138:$DN$165,MATCH(AV$7,'[2]Displacement Source AC'!$CN$138:$CN$165,0),MATCH($A12,'[2]Displacement Source AC'!$CO$136:$DN$136,0))</f>
        <v>0</v>
      </c>
      <c r="AW12" s="18">
        <f>INDEX('[2]Displacement Source AC'!$CO$138:$DN$165,MATCH(AW$7,'[2]Displacement Source AC'!$CN$138:$CN$165,0),MATCH($A12,'[2]Displacement Source AC'!$CO$136:$DN$136,0))</f>
        <v>0</v>
      </c>
      <c r="AX12" s="18">
        <f>INDEX('[2]Displacement Source AC'!$CO$138:$DN$165,MATCH(AX$7,'[2]Displacement Source AC'!$CN$138:$CN$165,0),MATCH($A12,'[2]Displacement Source AC'!$CO$136:$DN$136,0))</f>
        <v>0</v>
      </c>
      <c r="AY12" s="18">
        <f>INDEX('[2]Displacement Source AC'!$CO$138:$DN$165,MATCH(AY$7,'[2]Displacement Source AC'!$CN$138:$CN$165,0),MATCH($A12,'[2]Displacement Source AC'!$CO$136:$DN$136,0))</f>
        <v>0</v>
      </c>
      <c r="AZ12" s="18">
        <f>INDEX('[2]Displacement Source AC'!$CO$138:$DN$165,MATCH(AZ$7,'[2]Displacement Source AC'!$CN$138:$CN$165,0),MATCH($A12,'[2]Displacement Source AC'!$CO$136:$DN$136,0))</f>
        <v>0</v>
      </c>
      <c r="BA12" s="18">
        <f>INDEX('[2]Displacement Source AC'!$CO$138:$DN$165,MATCH(BA$7,'[2]Displacement Source AC'!$CN$138:$CN$165,0),MATCH($A12,'[2]Displacement Source AC'!$CO$136:$DN$136,0))</f>
        <v>0</v>
      </c>
      <c r="BB12" s="18">
        <f>INDEX('[2]Displacement Source AC'!$CO$138:$DN$165,MATCH(BB$7,'[2]Displacement Source AC'!$CN$138:$CN$165,0),MATCH($A12,'[2]Displacement Source AC'!$CO$136:$DN$136,0))</f>
        <v>0</v>
      </c>
      <c r="BC12" s="17"/>
      <c r="BE12" s="16">
        <f t="shared" si="38"/>
        <v>2024</v>
      </c>
      <c r="BF12" s="18">
        <f t="shared" si="15"/>
        <v>0</v>
      </c>
      <c r="BG12" s="18">
        <f t="shared" si="16"/>
        <v>0</v>
      </c>
      <c r="BH12" s="18">
        <f t="shared" si="16"/>
        <v>0</v>
      </c>
      <c r="BI12" s="18">
        <f t="shared" si="16"/>
        <v>0</v>
      </c>
      <c r="BJ12" s="18">
        <f t="shared" si="16"/>
        <v>0</v>
      </c>
      <c r="BK12" s="18">
        <f t="shared" si="16"/>
        <v>0</v>
      </c>
      <c r="BL12" s="18">
        <f t="shared" si="16"/>
        <v>0</v>
      </c>
      <c r="BM12" s="18">
        <f t="shared" si="16"/>
        <v>0</v>
      </c>
      <c r="BN12" s="18">
        <f t="shared" si="16"/>
        <v>0</v>
      </c>
      <c r="BO12" s="18">
        <f t="shared" si="16"/>
        <v>0</v>
      </c>
      <c r="BP12" s="18">
        <f t="shared" si="16"/>
        <v>0</v>
      </c>
      <c r="BQ12" s="18">
        <f t="shared" si="16"/>
        <v>0</v>
      </c>
      <c r="BR12" s="18">
        <f t="shared" si="16"/>
        <v>0</v>
      </c>
      <c r="BS12" s="18">
        <f t="shared" si="16"/>
        <v>0</v>
      </c>
      <c r="BT12" s="18">
        <f t="shared" si="16"/>
        <v>0</v>
      </c>
      <c r="BU12" s="18">
        <f t="shared" si="16"/>
        <v>0</v>
      </c>
      <c r="BV12" s="18">
        <f t="shared" si="16"/>
        <v>0</v>
      </c>
      <c r="BW12" s="18">
        <f t="shared" si="16"/>
        <v>0</v>
      </c>
      <c r="BX12" s="18">
        <f t="shared" si="16"/>
        <v>0</v>
      </c>
      <c r="BY12" s="18">
        <f t="shared" si="16"/>
        <v>0</v>
      </c>
      <c r="BZ12" s="18">
        <f t="shared" si="16"/>
        <v>0</v>
      </c>
      <c r="CA12" s="18">
        <f t="shared" si="16"/>
        <v>0</v>
      </c>
      <c r="CB12" s="18">
        <f t="shared" si="16"/>
        <v>0</v>
      </c>
      <c r="CC12" s="18">
        <f t="shared" si="16"/>
        <v>0</v>
      </c>
      <c r="CD12" s="18">
        <f t="shared" si="16"/>
        <v>0</v>
      </c>
      <c r="CE12" s="17"/>
      <c r="CG12" s="16">
        <f t="shared" si="39"/>
        <v>2024</v>
      </c>
      <c r="CH12" s="18">
        <f t="shared" si="17"/>
        <v>0</v>
      </c>
      <c r="CI12" s="18">
        <f t="shared" si="18"/>
        <v>0</v>
      </c>
      <c r="CJ12" s="18">
        <f t="shared" si="19"/>
        <v>0</v>
      </c>
      <c r="CK12" s="18">
        <f t="shared" si="20"/>
        <v>0</v>
      </c>
      <c r="CL12" s="18">
        <f t="shared" si="21"/>
        <v>0</v>
      </c>
      <c r="CM12" s="18">
        <f t="shared" si="22"/>
        <v>0</v>
      </c>
      <c r="CN12" s="18">
        <f t="shared" si="23"/>
        <v>0</v>
      </c>
      <c r="CO12" s="18">
        <f t="shared" si="24"/>
        <v>0</v>
      </c>
      <c r="CP12" s="18">
        <f t="shared" si="25"/>
        <v>0</v>
      </c>
      <c r="CQ12" s="18">
        <f t="shared" si="26"/>
        <v>0</v>
      </c>
      <c r="CR12" s="18">
        <f t="shared" si="27"/>
        <v>0</v>
      </c>
      <c r="CS12" s="18">
        <f t="shared" si="28"/>
        <v>0</v>
      </c>
      <c r="CT12" s="18">
        <f t="shared" si="29"/>
        <v>0</v>
      </c>
      <c r="CU12" s="18">
        <f t="shared" si="30"/>
        <v>0</v>
      </c>
      <c r="CV12" s="18">
        <f t="shared" si="31"/>
        <v>0</v>
      </c>
      <c r="CW12" s="18">
        <f t="shared" si="32"/>
        <v>0</v>
      </c>
      <c r="CX12" s="18">
        <f t="shared" si="33"/>
        <v>0</v>
      </c>
      <c r="CY12" s="18">
        <f t="shared" si="34"/>
        <v>0</v>
      </c>
      <c r="CZ12" s="18">
        <f t="shared" si="35"/>
        <v>0</v>
      </c>
      <c r="DA12" s="18">
        <f t="shared" si="36"/>
        <v>0</v>
      </c>
      <c r="DB12" s="18">
        <f t="shared" si="36"/>
        <v>0</v>
      </c>
      <c r="DC12" s="18">
        <f t="shared" si="36"/>
        <v>0</v>
      </c>
      <c r="DD12" s="18">
        <f t="shared" si="36"/>
        <v>0</v>
      </c>
      <c r="DE12" s="18">
        <f t="shared" si="36"/>
        <v>0</v>
      </c>
      <c r="DF12" s="18">
        <f t="shared" si="36"/>
        <v>0</v>
      </c>
      <c r="DG12" s="17"/>
    </row>
    <row r="13" spans="1:111" x14ac:dyDescent="0.25">
      <c r="A13" s="16">
        <f t="shared" ref="A13:A29" si="41">A12+1</f>
        <v>2025</v>
      </c>
      <c r="B13" s="18">
        <f>INDEX('[2]Displacement Source Base'!$CO$138:$DN$165,MATCH(B$7,'[2]Displacement Source Base'!$CN$138:$CN$165,0),MATCH($A13,'[2]Displacement Source Base'!$CO$136:$DN$136,0))</f>
        <v>0</v>
      </c>
      <c r="C13" s="18">
        <f>INDEX('[2]Displacement Source Base'!$CO$138:$DN$165,MATCH(C$7,'[2]Displacement Source Base'!$CN$138:$CN$165,0),MATCH($A13,'[2]Displacement Source Base'!$CO$136:$DN$136,0))</f>
        <v>0</v>
      </c>
      <c r="D13" s="18">
        <f>INDEX('[2]Displacement Source Base'!$CO$138:$DN$165,MATCH(D$7,'[2]Displacement Source Base'!$CN$138:$CN$165,0),MATCH($A13,'[2]Displacement Source Base'!$CO$136:$DN$136,0))</f>
        <v>0</v>
      </c>
      <c r="E13" s="18">
        <f>INDEX('[2]Displacement Source Base'!$CO$138:$DN$165,MATCH(E$7,'[2]Displacement Source Base'!$CN$138:$CN$165,0),MATCH($A13,'[2]Displacement Source Base'!$CO$136:$DN$136,0))</f>
        <v>0</v>
      </c>
      <c r="F13" s="18">
        <f>INDEX('[2]Displacement Source Base'!$CO$138:$DN$165,MATCH(F$7,'[2]Displacement Source Base'!$CN$138:$CN$165,0),MATCH($A13,'[2]Displacement Source Base'!$CO$136:$DN$136,0))</f>
        <v>0</v>
      </c>
      <c r="G13" s="18">
        <f>INDEX('[2]Displacement Source Base'!$CO$138:$DN$165,MATCH(G$7,'[2]Displacement Source Base'!$CN$138:$CN$165,0),MATCH($A13,'[2]Displacement Source Base'!$CO$136:$DN$136,0))</f>
        <v>0</v>
      </c>
      <c r="H13" s="18">
        <f>INDEX('[2]Displacement Source Base'!$CO$138:$DN$165,MATCH(H$7,'[2]Displacement Source Base'!$CN$138:$CN$165,0),MATCH($A13,'[2]Displacement Source Base'!$CO$136:$DN$136,0))</f>
        <v>0</v>
      </c>
      <c r="I13" s="18">
        <f>INDEX('[2]Displacement Source Base'!$CO$138:$DN$165,MATCH(I$7,'[2]Displacement Source Base'!$CN$138:$CN$165,0),MATCH($A13,'[2]Displacement Source Base'!$CO$136:$DN$136,0))</f>
        <v>0</v>
      </c>
      <c r="J13" s="18">
        <f>INDEX('[2]Displacement Source Base'!$CO$138:$DN$165,MATCH(J$7,'[2]Displacement Source Base'!$CN$138:$CN$165,0),MATCH($A13,'[2]Displacement Source Base'!$CO$136:$DN$136,0))</f>
        <v>0</v>
      </c>
      <c r="K13" s="18">
        <f>INDEX('[2]Displacement Source Base'!$CO$138:$DN$165,MATCH(K$7,'[2]Displacement Source Base'!$CN$138:$CN$165,0),MATCH($A13,'[2]Displacement Source Base'!$CO$136:$DN$136,0))</f>
        <v>0</v>
      </c>
      <c r="L13" s="18">
        <f>INDEX('[2]Displacement Source Base'!$CO$138:$DN$165,MATCH(L$7,'[2]Displacement Source Base'!$CN$138:$CN$165,0),MATCH($A13,'[2]Displacement Source Base'!$CO$136:$DN$136,0))</f>
        <v>0</v>
      </c>
      <c r="M13" s="18">
        <f>INDEX('[2]Displacement Source Base'!$CO$138:$DN$165,MATCH(M$7,'[2]Displacement Source Base'!$CN$138:$CN$165,0),MATCH($A13,'[2]Displacement Source Base'!$CO$136:$DN$136,0))</f>
        <v>0</v>
      </c>
      <c r="N13" s="18">
        <f>INDEX('[2]Displacement Source Base'!$CO$138:$DN$165,MATCH(N$7,'[2]Displacement Source Base'!$CN$138:$CN$165,0),MATCH($A13,'[2]Displacement Source Base'!$CO$136:$DN$136,0))</f>
        <v>0</v>
      </c>
      <c r="O13" s="18">
        <f>INDEX('[2]Displacement Source Base'!$CO$138:$DN$165,MATCH(O$7,'[2]Displacement Source Base'!$CN$138:$CN$165,0),MATCH($A13,'[2]Displacement Source Base'!$CO$136:$DN$136,0))</f>
        <v>0</v>
      </c>
      <c r="P13" s="18">
        <f>INDEX('[2]Displacement Source Base'!$CO$138:$DN$165,MATCH(P$7,'[2]Displacement Source Base'!$CN$138:$CN$165,0),MATCH($A13,'[2]Displacement Source Base'!$CO$136:$DN$136,0))</f>
        <v>0</v>
      </c>
      <c r="Q13" s="18">
        <f>INDEX('[2]Displacement Source Base'!$CO$138:$DN$165,MATCH(Q$7,'[2]Displacement Source Base'!$CN$138:$CN$165,0),MATCH($A13,'[2]Displacement Source Base'!$CO$136:$DN$136,0))</f>
        <v>0</v>
      </c>
      <c r="R13" s="18"/>
      <c r="S13" s="18"/>
      <c r="T13" s="18">
        <f>INDEX('[2]Displacement Source Base'!$CO$138:$DN$165,MATCH(T$7,'[2]Displacement Source Base'!$CN$138:$CN$165,0),MATCH($A13,'[2]Displacement Source Base'!$CO$136:$DN$136,0))</f>
        <v>0</v>
      </c>
      <c r="U13" s="18">
        <f>INDEX('[2]Displacement Source Base'!$CO$138:$DN$165,MATCH(U$7,'[2]Displacement Source Base'!$CN$138:$CN$165,0),MATCH($A13,'[2]Displacement Source Base'!$CO$136:$DN$136,0))</f>
        <v>0</v>
      </c>
      <c r="V13" s="18">
        <f>INDEX('[2]Displacement Source Base'!$CO$138:$DN$165,MATCH(V$7,'[2]Displacement Source Base'!$CN$138:$CN$165,0),MATCH($A13,'[2]Displacement Source Base'!$CO$136:$DN$136,0))</f>
        <v>0</v>
      </c>
      <c r="W13" s="18">
        <f>INDEX('[2]Displacement Source Base'!$CO$138:$DN$165,MATCH(W$7,'[2]Displacement Source Base'!$CN$138:$CN$165,0),MATCH($A13,'[2]Displacement Source Base'!$CO$136:$DN$136,0))</f>
        <v>0</v>
      </c>
      <c r="X13" s="18">
        <f>INDEX('[2]Displacement Source Base'!$CO$138:$DN$165,MATCH(X$7,'[2]Displacement Source Base'!$CN$138:$CN$165,0),MATCH($A13,'[2]Displacement Source Base'!$CO$136:$DN$136,0))</f>
        <v>0</v>
      </c>
      <c r="Y13" s="18">
        <f>INDEX('[2]Displacement Source Base'!$CO$138:$DN$165,MATCH(Y$7,'[2]Displacement Source Base'!$CN$138:$CN$165,0),MATCH($A13,'[2]Displacement Source Base'!$CO$136:$DN$136,0))</f>
        <v>0</v>
      </c>
      <c r="Z13" s="18">
        <f>INDEX('[2]Displacement Source Base'!$CO$138:$DN$165,MATCH(Z$7,'[2]Displacement Source Base'!$CN$138:$CN$165,0),MATCH($A13,'[2]Displacement Source Base'!$CO$136:$DN$136,0))</f>
        <v>0</v>
      </c>
      <c r="AA13" s="17"/>
      <c r="AC13" s="16">
        <f t="shared" ref="AC13:AC29" si="42">AC12+1</f>
        <v>2025</v>
      </c>
      <c r="AD13" s="18">
        <f>INDEX('[2]Displacement Source AC'!$CO$138:$DN$165,MATCH(AD$7,'[2]Displacement Source AC'!$CN$138:$CN$165,0),MATCH($A13,'[2]Displacement Source AC'!$CO$136:$DN$136,0))</f>
        <v>0</v>
      </c>
      <c r="AE13" s="18">
        <f>INDEX('[2]Displacement Source AC'!$CO$138:$DN$165,MATCH(AE$7,'[2]Displacement Source AC'!$CN$138:$CN$165,0),MATCH($A13,'[2]Displacement Source AC'!$CO$136:$DN$136,0))</f>
        <v>0</v>
      </c>
      <c r="AF13" s="18">
        <f>INDEX('[2]Displacement Source AC'!$CO$138:$DN$165,MATCH(AF$7,'[2]Displacement Source AC'!$CN$138:$CN$165,0),MATCH($A13,'[2]Displacement Source AC'!$CO$136:$DN$136,0))</f>
        <v>0</v>
      </c>
      <c r="AG13" s="18">
        <f>INDEX('[2]Displacement Source AC'!$CO$138:$DN$165,MATCH(AG$7,'[2]Displacement Source AC'!$CN$138:$CN$165,0),MATCH($A13,'[2]Displacement Source AC'!$CO$136:$DN$136,0))</f>
        <v>0</v>
      </c>
      <c r="AH13" s="18">
        <f>INDEX('[2]Displacement Source AC'!$CO$138:$DN$165,MATCH(AH$7,'[2]Displacement Source AC'!$CN$138:$CN$165,0),MATCH($A13,'[2]Displacement Source AC'!$CO$136:$DN$136,0))</f>
        <v>0</v>
      </c>
      <c r="AI13" s="18">
        <f>INDEX('[2]Displacement Source AC'!$CO$138:$DN$165,MATCH(AI$7,'[2]Displacement Source AC'!$CN$138:$CN$165,0),MATCH($A13,'[2]Displacement Source AC'!$CO$136:$DN$136,0))</f>
        <v>0</v>
      </c>
      <c r="AJ13" s="18">
        <f>INDEX('[2]Displacement Source AC'!$CO$138:$DN$165,MATCH(AJ$7,'[2]Displacement Source AC'!$CN$138:$CN$165,0),MATCH($A13,'[2]Displacement Source AC'!$CO$136:$DN$136,0))</f>
        <v>0</v>
      </c>
      <c r="AK13" s="18">
        <f>INDEX('[2]Displacement Source AC'!$CO$138:$DN$165,MATCH(AK$7,'[2]Displacement Source AC'!$CN$138:$CN$165,0),MATCH($A13,'[2]Displacement Source AC'!$CO$136:$DN$136,0))</f>
        <v>0</v>
      </c>
      <c r="AL13" s="18">
        <f>INDEX('[2]Displacement Source AC'!$CO$138:$DN$165,MATCH(AL$7,'[2]Displacement Source AC'!$CN$138:$CN$165,0),MATCH($A13,'[2]Displacement Source AC'!$CO$136:$DN$136,0))</f>
        <v>0</v>
      </c>
      <c r="AM13" s="18">
        <f>INDEX('[2]Displacement Source AC'!$CO$138:$DN$165,MATCH(AM$7,'[2]Displacement Source AC'!$CN$138:$CN$165,0),MATCH($A13,'[2]Displacement Source AC'!$CO$136:$DN$136,0))</f>
        <v>0</v>
      </c>
      <c r="AN13" s="18">
        <f>INDEX('[2]Displacement Source AC'!$CO$138:$DN$165,MATCH(AN$7,'[2]Displacement Source AC'!$CN$138:$CN$165,0),MATCH($A13,'[2]Displacement Source AC'!$CO$136:$DN$136,0))</f>
        <v>0</v>
      </c>
      <c r="AO13" s="18">
        <f>INDEX('[2]Displacement Source AC'!$CO$138:$DN$165,MATCH(AO$7,'[2]Displacement Source AC'!$CN$138:$CN$165,0),MATCH($A13,'[2]Displacement Source AC'!$CO$136:$DN$136,0))</f>
        <v>0</v>
      </c>
      <c r="AP13" s="18">
        <f>INDEX('[2]Displacement Source AC'!$CO$138:$DN$165,MATCH(AP$7,'[2]Displacement Source AC'!$CN$138:$CN$165,0),MATCH($A13,'[2]Displacement Source AC'!$CO$136:$DN$136,0))</f>
        <v>0</v>
      </c>
      <c r="AQ13" s="18">
        <f>INDEX('[2]Displacement Source AC'!$CO$138:$DN$165,MATCH(AQ$7,'[2]Displacement Source AC'!$CN$138:$CN$165,0),MATCH($A13,'[2]Displacement Source AC'!$CO$136:$DN$136,0))</f>
        <v>0</v>
      </c>
      <c r="AR13" s="18">
        <f>INDEX('[2]Displacement Source AC'!$CO$138:$DN$165,MATCH(AR$7,'[2]Displacement Source AC'!$CN$138:$CN$165,0),MATCH($A13,'[2]Displacement Source AC'!$CO$136:$DN$136,0))</f>
        <v>0</v>
      </c>
      <c r="AS13" s="18">
        <f>INDEX('[2]Displacement Source AC'!$CO$138:$DN$165,MATCH(AS$7,'[2]Displacement Source AC'!$CN$138:$CN$165,0),MATCH($A13,'[2]Displacement Source AC'!$CO$136:$DN$136,0))</f>
        <v>0</v>
      </c>
      <c r="AT13" s="18">
        <f>INDEX('[2]Displacement Source AC'!$CO$138:$DN$165,MATCH(AT$7,'[2]Displacement Source AC'!$CN$138:$CN$165,0),MATCH($A13,'[2]Displacement Source AC'!$CO$136:$DN$136,0))</f>
        <v>0</v>
      </c>
      <c r="AU13" s="18">
        <f>INDEX('[2]Displacement Source AC'!$CO$138:$DN$165,MATCH(AU$7,'[2]Displacement Source AC'!$CN$138:$CN$165,0),MATCH($A13,'[2]Displacement Source AC'!$CO$136:$DN$136,0))</f>
        <v>0</v>
      </c>
      <c r="AV13" s="18">
        <f>INDEX('[2]Displacement Source AC'!$CO$138:$DN$165,MATCH(AV$7,'[2]Displacement Source AC'!$CN$138:$CN$165,0),MATCH($A13,'[2]Displacement Source AC'!$CO$136:$DN$136,0))</f>
        <v>0</v>
      </c>
      <c r="AW13" s="18">
        <f>INDEX('[2]Displacement Source AC'!$CO$138:$DN$165,MATCH(AW$7,'[2]Displacement Source AC'!$CN$138:$CN$165,0),MATCH($A13,'[2]Displacement Source AC'!$CO$136:$DN$136,0))</f>
        <v>0</v>
      </c>
      <c r="AX13" s="18">
        <f>INDEX('[2]Displacement Source AC'!$CO$138:$DN$165,MATCH(AX$7,'[2]Displacement Source AC'!$CN$138:$CN$165,0),MATCH($A13,'[2]Displacement Source AC'!$CO$136:$DN$136,0))</f>
        <v>0</v>
      </c>
      <c r="AY13" s="18">
        <f>INDEX('[2]Displacement Source AC'!$CO$138:$DN$165,MATCH(AY$7,'[2]Displacement Source AC'!$CN$138:$CN$165,0),MATCH($A13,'[2]Displacement Source AC'!$CO$136:$DN$136,0))</f>
        <v>0</v>
      </c>
      <c r="AZ13" s="18">
        <f>INDEX('[2]Displacement Source AC'!$CO$138:$DN$165,MATCH(AZ$7,'[2]Displacement Source AC'!$CN$138:$CN$165,0),MATCH($A13,'[2]Displacement Source AC'!$CO$136:$DN$136,0))</f>
        <v>0</v>
      </c>
      <c r="BA13" s="18">
        <f>INDEX('[2]Displacement Source AC'!$CO$138:$DN$165,MATCH(BA$7,'[2]Displacement Source AC'!$CN$138:$CN$165,0),MATCH($A13,'[2]Displacement Source AC'!$CO$136:$DN$136,0))</f>
        <v>0</v>
      </c>
      <c r="BB13" s="18">
        <f>INDEX('[2]Displacement Source AC'!$CO$138:$DN$165,MATCH(BB$7,'[2]Displacement Source AC'!$CN$138:$CN$165,0),MATCH($A13,'[2]Displacement Source AC'!$CO$136:$DN$136,0))</f>
        <v>0</v>
      </c>
      <c r="BC13" s="17"/>
      <c r="BE13" s="16">
        <f t="shared" si="38"/>
        <v>2025</v>
      </c>
      <c r="BF13" s="18">
        <f t="shared" si="15"/>
        <v>0</v>
      </c>
      <c r="BG13" s="18">
        <f t="shared" si="16"/>
        <v>0</v>
      </c>
      <c r="BH13" s="18">
        <f t="shared" si="16"/>
        <v>0</v>
      </c>
      <c r="BI13" s="18">
        <f t="shared" si="16"/>
        <v>0</v>
      </c>
      <c r="BJ13" s="18">
        <f t="shared" si="16"/>
        <v>0</v>
      </c>
      <c r="BK13" s="18">
        <f t="shared" si="16"/>
        <v>0</v>
      </c>
      <c r="BL13" s="18">
        <f t="shared" si="16"/>
        <v>0</v>
      </c>
      <c r="BM13" s="18">
        <f t="shared" si="16"/>
        <v>0</v>
      </c>
      <c r="BN13" s="18">
        <f t="shared" si="16"/>
        <v>0</v>
      </c>
      <c r="BO13" s="18">
        <f t="shared" si="16"/>
        <v>0</v>
      </c>
      <c r="BP13" s="18">
        <f t="shared" si="16"/>
        <v>0</v>
      </c>
      <c r="BQ13" s="18">
        <f t="shared" si="16"/>
        <v>0</v>
      </c>
      <c r="BR13" s="18">
        <f t="shared" si="16"/>
        <v>0</v>
      </c>
      <c r="BS13" s="18">
        <f t="shared" si="16"/>
        <v>0</v>
      </c>
      <c r="BT13" s="18">
        <f t="shared" si="16"/>
        <v>0</v>
      </c>
      <c r="BU13" s="18">
        <f t="shared" si="16"/>
        <v>0</v>
      </c>
      <c r="BV13" s="18">
        <f t="shared" si="16"/>
        <v>0</v>
      </c>
      <c r="BW13" s="18">
        <f t="shared" si="16"/>
        <v>0</v>
      </c>
      <c r="BX13" s="18">
        <f t="shared" si="16"/>
        <v>0</v>
      </c>
      <c r="BY13" s="18">
        <f t="shared" si="16"/>
        <v>0</v>
      </c>
      <c r="BZ13" s="18">
        <f t="shared" si="16"/>
        <v>0</v>
      </c>
      <c r="CA13" s="18">
        <f t="shared" si="16"/>
        <v>0</v>
      </c>
      <c r="CB13" s="18">
        <f t="shared" si="16"/>
        <v>0</v>
      </c>
      <c r="CC13" s="18">
        <f t="shared" si="16"/>
        <v>0</v>
      </c>
      <c r="CD13" s="18">
        <f t="shared" si="16"/>
        <v>0</v>
      </c>
      <c r="CE13" s="17"/>
      <c r="CG13" s="16">
        <f t="shared" si="39"/>
        <v>2025</v>
      </c>
      <c r="CH13" s="18">
        <f t="shared" si="17"/>
        <v>0</v>
      </c>
      <c r="CI13" s="18">
        <f t="shared" si="18"/>
        <v>0</v>
      </c>
      <c r="CJ13" s="18">
        <f t="shared" si="19"/>
        <v>0</v>
      </c>
      <c r="CK13" s="18">
        <f t="shared" si="20"/>
        <v>0</v>
      </c>
      <c r="CL13" s="18">
        <f t="shared" si="21"/>
        <v>0</v>
      </c>
      <c r="CM13" s="18">
        <f t="shared" si="22"/>
        <v>0</v>
      </c>
      <c r="CN13" s="18">
        <f t="shared" si="23"/>
        <v>0</v>
      </c>
      <c r="CO13" s="18">
        <f t="shared" si="24"/>
        <v>0</v>
      </c>
      <c r="CP13" s="18">
        <f t="shared" si="25"/>
        <v>0</v>
      </c>
      <c r="CQ13" s="18">
        <f t="shared" si="26"/>
        <v>0</v>
      </c>
      <c r="CR13" s="18">
        <f t="shared" si="27"/>
        <v>0</v>
      </c>
      <c r="CS13" s="18">
        <f t="shared" si="28"/>
        <v>0</v>
      </c>
      <c r="CT13" s="18">
        <f t="shared" si="29"/>
        <v>0</v>
      </c>
      <c r="CU13" s="18">
        <f t="shared" si="30"/>
        <v>0</v>
      </c>
      <c r="CV13" s="18">
        <f t="shared" si="31"/>
        <v>0</v>
      </c>
      <c r="CW13" s="18">
        <f t="shared" si="32"/>
        <v>0</v>
      </c>
      <c r="CX13" s="18">
        <f t="shared" si="33"/>
        <v>0</v>
      </c>
      <c r="CY13" s="18">
        <f t="shared" si="34"/>
        <v>0</v>
      </c>
      <c r="CZ13" s="18">
        <f t="shared" si="35"/>
        <v>0</v>
      </c>
      <c r="DA13" s="18">
        <f t="shared" si="36"/>
        <v>0</v>
      </c>
      <c r="DB13" s="18">
        <f t="shared" si="36"/>
        <v>0</v>
      </c>
      <c r="DC13" s="18">
        <f t="shared" si="36"/>
        <v>0</v>
      </c>
      <c r="DD13" s="18">
        <f t="shared" si="36"/>
        <v>0</v>
      </c>
      <c r="DE13" s="18">
        <f t="shared" si="36"/>
        <v>0</v>
      </c>
      <c r="DF13" s="18">
        <f t="shared" si="36"/>
        <v>0</v>
      </c>
      <c r="DG13" s="17"/>
    </row>
    <row r="14" spans="1:111" x14ac:dyDescent="0.25">
      <c r="A14" s="16">
        <f t="shared" si="41"/>
        <v>2026</v>
      </c>
      <c r="B14" s="18">
        <f>INDEX('[2]Displacement Source Base'!$CO$138:$DN$165,MATCH(B$7,'[2]Displacement Source Base'!$CN$138:$CN$165,0),MATCH($A14,'[2]Displacement Source Base'!$CO$136:$DN$136,0))</f>
        <v>2.579753485645</v>
      </c>
      <c r="C14" s="18">
        <f>INDEX('[2]Displacement Source Base'!$CO$138:$DN$165,MATCH(C$7,'[2]Displacement Source Base'!$CN$138:$CN$165,0),MATCH($A14,'[2]Displacement Source Base'!$CO$136:$DN$136,0))</f>
        <v>0</v>
      </c>
      <c r="D14" s="18">
        <f>INDEX('[2]Displacement Source Base'!$CO$138:$DN$165,MATCH(D$7,'[2]Displacement Source Base'!$CN$138:$CN$165,0),MATCH($A14,'[2]Displacement Source Base'!$CO$136:$DN$136,0))</f>
        <v>0</v>
      </c>
      <c r="E14" s="18">
        <f>INDEX('[2]Displacement Source Base'!$CO$138:$DN$165,MATCH(E$7,'[2]Displacement Source Base'!$CN$138:$CN$165,0),MATCH($A14,'[2]Displacement Source Base'!$CO$136:$DN$136,0))</f>
        <v>0</v>
      </c>
      <c r="F14" s="18">
        <f>INDEX('[2]Displacement Source Base'!$CO$138:$DN$165,MATCH(F$7,'[2]Displacement Source Base'!$CN$138:$CN$165,0),MATCH($A14,'[2]Displacement Source Base'!$CO$136:$DN$136,0))</f>
        <v>0</v>
      </c>
      <c r="G14" s="18">
        <f>INDEX('[2]Displacement Source Base'!$CO$138:$DN$165,MATCH(G$7,'[2]Displacement Source Base'!$CN$138:$CN$165,0),MATCH($A14,'[2]Displacement Source Base'!$CO$136:$DN$136,0))</f>
        <v>0</v>
      </c>
      <c r="H14" s="18">
        <f>INDEX('[2]Displacement Source Base'!$CO$138:$DN$165,MATCH(H$7,'[2]Displacement Source Base'!$CN$138:$CN$165,0),MATCH($A14,'[2]Displacement Source Base'!$CO$136:$DN$136,0))</f>
        <v>0</v>
      </c>
      <c r="I14" s="18">
        <f>INDEX('[2]Displacement Source Base'!$CO$138:$DN$165,MATCH(I$7,'[2]Displacement Source Base'!$CN$138:$CN$165,0),MATCH($A14,'[2]Displacement Source Base'!$CO$136:$DN$136,0))</f>
        <v>0</v>
      </c>
      <c r="J14" s="18">
        <f>INDEX('[2]Displacement Source Base'!$CO$138:$DN$165,MATCH(J$7,'[2]Displacement Source Base'!$CN$138:$CN$165,0),MATCH($A14,'[2]Displacement Source Base'!$CO$136:$DN$136,0))</f>
        <v>42.334820227500003</v>
      </c>
      <c r="K14" s="18">
        <f>INDEX('[2]Displacement Source Base'!$CO$138:$DN$165,MATCH(K$7,'[2]Displacement Source Base'!$CN$138:$CN$165,0),MATCH($A14,'[2]Displacement Source Base'!$CO$136:$DN$136,0))</f>
        <v>0</v>
      </c>
      <c r="L14" s="18">
        <f>INDEX('[2]Displacement Source Base'!$CO$138:$DN$165,MATCH(L$7,'[2]Displacement Source Base'!$CN$138:$CN$165,0),MATCH($A14,'[2]Displacement Source Base'!$CO$136:$DN$136,0))</f>
        <v>0</v>
      </c>
      <c r="M14" s="18">
        <f>INDEX('[2]Displacement Source Base'!$CO$138:$DN$165,MATCH(M$7,'[2]Displacement Source Base'!$CN$138:$CN$165,0),MATCH($A14,'[2]Displacement Source Base'!$CO$136:$DN$136,0))</f>
        <v>0</v>
      </c>
      <c r="N14" s="18">
        <f>INDEX('[2]Displacement Source Base'!$CO$138:$DN$165,MATCH(N$7,'[2]Displacement Source Base'!$CN$138:$CN$165,0),MATCH($A14,'[2]Displacement Source Base'!$CO$136:$DN$136,0))</f>
        <v>0</v>
      </c>
      <c r="O14" s="18">
        <f>INDEX('[2]Displacement Source Base'!$CO$138:$DN$165,MATCH(O$7,'[2]Displacement Source Base'!$CN$138:$CN$165,0),MATCH($A14,'[2]Displacement Source Base'!$CO$136:$DN$136,0))</f>
        <v>0</v>
      </c>
      <c r="P14" s="18">
        <f>INDEX('[2]Displacement Source Base'!$CO$138:$DN$165,MATCH(P$7,'[2]Displacement Source Base'!$CN$138:$CN$165,0),MATCH($A14,'[2]Displacement Source Base'!$CO$136:$DN$136,0))</f>
        <v>0</v>
      </c>
      <c r="Q14" s="18">
        <f>INDEX('[2]Displacement Source Base'!$CO$138:$DN$165,MATCH(Q$7,'[2]Displacement Source Base'!$CN$138:$CN$165,0),MATCH($A14,'[2]Displacement Source Base'!$CO$136:$DN$136,0))</f>
        <v>0</v>
      </c>
      <c r="R14" s="18"/>
      <c r="S14" s="18"/>
      <c r="T14" s="18">
        <f>INDEX('[2]Displacement Source Base'!$CO$138:$DN$165,MATCH(T$7,'[2]Displacement Source Base'!$CN$138:$CN$165,0),MATCH($A14,'[2]Displacement Source Base'!$CO$136:$DN$136,0))</f>
        <v>0</v>
      </c>
      <c r="U14" s="18">
        <f>INDEX('[2]Displacement Source Base'!$CO$138:$DN$165,MATCH(U$7,'[2]Displacement Source Base'!$CN$138:$CN$165,0),MATCH($A14,'[2]Displacement Source Base'!$CO$136:$DN$136,0))</f>
        <v>0</v>
      </c>
      <c r="V14" s="18">
        <f>INDEX('[2]Displacement Source Base'!$CO$138:$DN$165,MATCH(V$7,'[2]Displacement Source Base'!$CN$138:$CN$165,0),MATCH($A14,'[2]Displacement Source Base'!$CO$136:$DN$136,0))</f>
        <v>0</v>
      </c>
      <c r="W14" s="18">
        <f>INDEX('[2]Displacement Source Base'!$CO$138:$DN$165,MATCH(W$7,'[2]Displacement Source Base'!$CN$138:$CN$165,0),MATCH($A14,'[2]Displacement Source Base'!$CO$136:$DN$136,0))</f>
        <v>0</v>
      </c>
      <c r="X14" s="18">
        <f>INDEX('[2]Displacement Source Base'!$CO$138:$DN$165,MATCH(X$7,'[2]Displacement Source Base'!$CN$138:$CN$165,0),MATCH($A14,'[2]Displacement Source Base'!$CO$136:$DN$136,0))</f>
        <v>0</v>
      </c>
      <c r="Y14" s="18">
        <f>INDEX('[2]Displacement Source Base'!$CO$138:$DN$165,MATCH(Y$7,'[2]Displacement Source Base'!$CN$138:$CN$165,0),MATCH($A14,'[2]Displacement Source Base'!$CO$136:$DN$136,0))</f>
        <v>0</v>
      </c>
      <c r="Z14" s="18">
        <f>INDEX('[2]Displacement Source Base'!$CO$138:$DN$165,MATCH(Z$7,'[2]Displacement Source Base'!$CN$138:$CN$165,0),MATCH($A14,'[2]Displacement Source Base'!$CO$136:$DN$136,0))</f>
        <v>0</v>
      </c>
      <c r="AA14" s="17"/>
      <c r="AC14" s="16">
        <f t="shared" si="42"/>
        <v>2026</v>
      </c>
      <c r="AD14" s="18">
        <f>INDEX('[2]Displacement Source AC'!$CO$138:$DN$165,MATCH(AD$7,'[2]Displacement Source AC'!$CN$138:$CN$165,0),MATCH($A14,'[2]Displacement Source AC'!$CO$136:$DN$136,0))</f>
        <v>2.579753485645</v>
      </c>
      <c r="AE14" s="18">
        <f>INDEX('[2]Displacement Source AC'!$CO$138:$DN$165,MATCH(AE$7,'[2]Displacement Source AC'!$CN$138:$CN$165,0),MATCH($A14,'[2]Displacement Source AC'!$CO$136:$DN$136,0))</f>
        <v>0</v>
      </c>
      <c r="AF14" s="18">
        <f>INDEX('[2]Displacement Source AC'!$CO$138:$DN$165,MATCH(AF$7,'[2]Displacement Source AC'!$CN$138:$CN$165,0),MATCH($A14,'[2]Displacement Source AC'!$CO$136:$DN$136,0))</f>
        <v>0</v>
      </c>
      <c r="AG14" s="18">
        <f>INDEX('[2]Displacement Source AC'!$CO$138:$DN$165,MATCH(AG$7,'[2]Displacement Source AC'!$CN$138:$CN$165,0),MATCH($A14,'[2]Displacement Source AC'!$CO$136:$DN$136,0))</f>
        <v>0</v>
      </c>
      <c r="AH14" s="18">
        <f>INDEX('[2]Displacement Source AC'!$CO$138:$DN$165,MATCH(AH$7,'[2]Displacement Source AC'!$CN$138:$CN$165,0),MATCH($A14,'[2]Displacement Source AC'!$CO$136:$DN$136,0))</f>
        <v>0</v>
      </c>
      <c r="AI14" s="18">
        <f>INDEX('[2]Displacement Source AC'!$CO$138:$DN$165,MATCH(AI$7,'[2]Displacement Source AC'!$CN$138:$CN$165,0),MATCH($A14,'[2]Displacement Source AC'!$CO$136:$DN$136,0))</f>
        <v>0</v>
      </c>
      <c r="AJ14" s="18">
        <f>INDEX('[2]Displacement Source AC'!$CO$138:$DN$165,MATCH(AJ$7,'[2]Displacement Source AC'!$CN$138:$CN$165,0),MATCH($A14,'[2]Displacement Source AC'!$CO$136:$DN$136,0))</f>
        <v>0</v>
      </c>
      <c r="AK14" s="18">
        <f>INDEX('[2]Displacement Source AC'!$CO$138:$DN$165,MATCH(AK$7,'[2]Displacement Source AC'!$CN$138:$CN$165,0),MATCH($A14,'[2]Displacement Source AC'!$CO$136:$DN$136,0))</f>
        <v>0</v>
      </c>
      <c r="AL14" s="18">
        <f>INDEX('[2]Displacement Source AC'!$CO$138:$DN$165,MATCH(AL$7,'[2]Displacement Source AC'!$CN$138:$CN$165,0),MATCH($A14,'[2]Displacement Source AC'!$CO$136:$DN$136,0))</f>
        <v>42.334820227500003</v>
      </c>
      <c r="AM14" s="18">
        <f>INDEX('[2]Displacement Source AC'!$CO$138:$DN$165,MATCH(AM$7,'[2]Displacement Source AC'!$CN$138:$CN$165,0),MATCH($A14,'[2]Displacement Source AC'!$CO$136:$DN$136,0))</f>
        <v>0</v>
      </c>
      <c r="AN14" s="18">
        <f>INDEX('[2]Displacement Source AC'!$CO$138:$DN$165,MATCH(AN$7,'[2]Displacement Source AC'!$CN$138:$CN$165,0),MATCH($A14,'[2]Displacement Source AC'!$CO$136:$DN$136,0))</f>
        <v>0</v>
      </c>
      <c r="AO14" s="18">
        <f>INDEX('[2]Displacement Source AC'!$CO$138:$DN$165,MATCH(AO$7,'[2]Displacement Source AC'!$CN$138:$CN$165,0),MATCH($A14,'[2]Displacement Source AC'!$CO$136:$DN$136,0))</f>
        <v>0</v>
      </c>
      <c r="AP14" s="18">
        <f>INDEX('[2]Displacement Source AC'!$CO$138:$DN$165,MATCH(AP$7,'[2]Displacement Source AC'!$CN$138:$CN$165,0),MATCH($A14,'[2]Displacement Source AC'!$CO$136:$DN$136,0))</f>
        <v>0</v>
      </c>
      <c r="AQ14" s="18">
        <f>INDEX('[2]Displacement Source AC'!$CO$138:$DN$165,MATCH(AQ$7,'[2]Displacement Source AC'!$CN$138:$CN$165,0),MATCH($A14,'[2]Displacement Source AC'!$CO$136:$DN$136,0))</f>
        <v>0</v>
      </c>
      <c r="AR14" s="18">
        <f>INDEX('[2]Displacement Source AC'!$CO$138:$DN$165,MATCH(AR$7,'[2]Displacement Source AC'!$CN$138:$CN$165,0),MATCH($A14,'[2]Displacement Source AC'!$CO$136:$DN$136,0))</f>
        <v>0</v>
      </c>
      <c r="AS14" s="18">
        <f>INDEX('[2]Displacement Source AC'!$CO$138:$DN$165,MATCH(AS$7,'[2]Displacement Source AC'!$CN$138:$CN$165,0),MATCH($A14,'[2]Displacement Source AC'!$CO$136:$DN$136,0))</f>
        <v>0</v>
      </c>
      <c r="AT14" s="18">
        <f>INDEX('[2]Displacement Source AC'!$CO$138:$DN$165,MATCH(AT$7,'[2]Displacement Source AC'!$CN$138:$CN$165,0),MATCH($A14,'[2]Displacement Source AC'!$CO$136:$DN$136,0))</f>
        <v>0</v>
      </c>
      <c r="AU14" s="18">
        <f>INDEX('[2]Displacement Source AC'!$CO$138:$DN$165,MATCH(AU$7,'[2]Displacement Source AC'!$CN$138:$CN$165,0),MATCH($A14,'[2]Displacement Source AC'!$CO$136:$DN$136,0))</f>
        <v>0</v>
      </c>
      <c r="AV14" s="18">
        <f>INDEX('[2]Displacement Source AC'!$CO$138:$DN$165,MATCH(AV$7,'[2]Displacement Source AC'!$CN$138:$CN$165,0),MATCH($A14,'[2]Displacement Source AC'!$CO$136:$DN$136,0))</f>
        <v>0</v>
      </c>
      <c r="AW14" s="18">
        <f>INDEX('[2]Displacement Source AC'!$CO$138:$DN$165,MATCH(AW$7,'[2]Displacement Source AC'!$CN$138:$CN$165,0),MATCH($A14,'[2]Displacement Source AC'!$CO$136:$DN$136,0))</f>
        <v>0</v>
      </c>
      <c r="AX14" s="18">
        <f>INDEX('[2]Displacement Source AC'!$CO$138:$DN$165,MATCH(AX$7,'[2]Displacement Source AC'!$CN$138:$CN$165,0),MATCH($A14,'[2]Displacement Source AC'!$CO$136:$DN$136,0))</f>
        <v>0</v>
      </c>
      <c r="AY14" s="18">
        <f>INDEX('[2]Displacement Source AC'!$CO$138:$DN$165,MATCH(AY$7,'[2]Displacement Source AC'!$CN$138:$CN$165,0),MATCH($A14,'[2]Displacement Source AC'!$CO$136:$DN$136,0))</f>
        <v>0</v>
      </c>
      <c r="AZ14" s="18">
        <f>INDEX('[2]Displacement Source AC'!$CO$138:$DN$165,MATCH(AZ$7,'[2]Displacement Source AC'!$CN$138:$CN$165,0),MATCH($A14,'[2]Displacement Source AC'!$CO$136:$DN$136,0))</f>
        <v>0</v>
      </c>
      <c r="BA14" s="18">
        <f>INDEX('[2]Displacement Source AC'!$CO$138:$DN$165,MATCH(BA$7,'[2]Displacement Source AC'!$CN$138:$CN$165,0),MATCH($A14,'[2]Displacement Source AC'!$CO$136:$DN$136,0))</f>
        <v>0</v>
      </c>
      <c r="BB14" s="18">
        <f>INDEX('[2]Displacement Source AC'!$CO$138:$DN$165,MATCH(BB$7,'[2]Displacement Source AC'!$CN$138:$CN$165,0),MATCH($A14,'[2]Displacement Source AC'!$CO$136:$DN$136,0))</f>
        <v>0</v>
      </c>
      <c r="BC14" s="17"/>
      <c r="BE14" s="16">
        <f t="shared" si="38"/>
        <v>2026</v>
      </c>
      <c r="BF14" s="18">
        <f t="shared" si="15"/>
        <v>6.2682020622490384</v>
      </c>
      <c r="BG14" s="18">
        <f t="shared" si="16"/>
        <v>0</v>
      </c>
      <c r="BH14" s="18">
        <f t="shared" si="16"/>
        <v>0</v>
      </c>
      <c r="BI14" s="18">
        <f t="shared" si="16"/>
        <v>0</v>
      </c>
      <c r="BJ14" s="18">
        <f t="shared" si="16"/>
        <v>0</v>
      </c>
      <c r="BK14" s="18">
        <f t="shared" si="16"/>
        <v>0</v>
      </c>
      <c r="BL14" s="18">
        <f t="shared" si="16"/>
        <v>0</v>
      </c>
      <c r="BM14" s="18">
        <f t="shared" si="16"/>
        <v>0</v>
      </c>
      <c r="BN14" s="18">
        <f t="shared" si="16"/>
        <v>51.156322730518085</v>
      </c>
      <c r="BO14" s="18">
        <f t="shared" si="16"/>
        <v>0</v>
      </c>
      <c r="BP14" s="18">
        <f t="shared" si="16"/>
        <v>0</v>
      </c>
      <c r="BQ14" s="18">
        <f t="shared" si="16"/>
        <v>0</v>
      </c>
      <c r="BR14" s="18">
        <f t="shared" si="16"/>
        <v>0</v>
      </c>
      <c r="BS14" s="18">
        <f t="shared" si="16"/>
        <v>0</v>
      </c>
      <c r="BT14" s="18">
        <f t="shared" si="16"/>
        <v>0</v>
      </c>
      <c r="BU14" s="18">
        <f t="shared" si="16"/>
        <v>0</v>
      </c>
      <c r="BV14" s="18">
        <f t="shared" si="16"/>
        <v>0</v>
      </c>
      <c r="BW14" s="18">
        <f t="shared" si="16"/>
        <v>0</v>
      </c>
      <c r="BX14" s="18">
        <f t="shared" si="16"/>
        <v>0</v>
      </c>
      <c r="BY14" s="18">
        <f t="shared" si="16"/>
        <v>0</v>
      </c>
      <c r="BZ14" s="18">
        <f t="shared" si="16"/>
        <v>0</v>
      </c>
      <c r="CA14" s="18">
        <f t="shared" si="16"/>
        <v>0</v>
      </c>
      <c r="CB14" s="18">
        <f t="shared" si="16"/>
        <v>0</v>
      </c>
      <c r="CC14" s="18">
        <f t="shared" si="16"/>
        <v>0</v>
      </c>
      <c r="CD14" s="18">
        <f t="shared" si="16"/>
        <v>0</v>
      </c>
      <c r="CE14" s="17"/>
      <c r="CG14" s="16">
        <f t="shared" si="39"/>
        <v>2026</v>
      </c>
      <c r="CH14" s="18">
        <f t="shared" si="17"/>
        <v>6.2682020622490384</v>
      </c>
      <c r="CI14" s="18">
        <f t="shared" si="18"/>
        <v>0</v>
      </c>
      <c r="CJ14" s="18">
        <f t="shared" si="19"/>
        <v>0</v>
      </c>
      <c r="CK14" s="18">
        <f t="shared" si="20"/>
        <v>0</v>
      </c>
      <c r="CL14" s="18">
        <f t="shared" si="21"/>
        <v>0</v>
      </c>
      <c r="CM14" s="18">
        <f t="shared" si="22"/>
        <v>0</v>
      </c>
      <c r="CN14" s="18">
        <f t="shared" si="23"/>
        <v>0</v>
      </c>
      <c r="CO14" s="18">
        <f t="shared" si="24"/>
        <v>0</v>
      </c>
      <c r="CP14" s="18">
        <f t="shared" si="25"/>
        <v>51.156322730518085</v>
      </c>
      <c r="CQ14" s="18">
        <f t="shared" si="26"/>
        <v>0</v>
      </c>
      <c r="CR14" s="18">
        <f t="shared" si="27"/>
        <v>0</v>
      </c>
      <c r="CS14" s="18">
        <f t="shared" si="28"/>
        <v>0</v>
      </c>
      <c r="CT14" s="18">
        <f t="shared" si="29"/>
        <v>0</v>
      </c>
      <c r="CU14" s="18">
        <f t="shared" si="30"/>
        <v>0</v>
      </c>
      <c r="CV14" s="18">
        <f t="shared" si="31"/>
        <v>0</v>
      </c>
      <c r="CW14" s="18">
        <f t="shared" si="32"/>
        <v>0</v>
      </c>
      <c r="CX14" s="18">
        <f t="shared" si="33"/>
        <v>0</v>
      </c>
      <c r="CY14" s="18">
        <f t="shared" si="34"/>
        <v>0</v>
      </c>
      <c r="CZ14" s="18">
        <f t="shared" si="35"/>
        <v>0</v>
      </c>
      <c r="DA14" s="18">
        <f t="shared" si="36"/>
        <v>0</v>
      </c>
      <c r="DB14" s="18">
        <f t="shared" si="36"/>
        <v>0</v>
      </c>
      <c r="DC14" s="18">
        <f t="shared" si="36"/>
        <v>0</v>
      </c>
      <c r="DD14" s="18">
        <f t="shared" si="36"/>
        <v>0</v>
      </c>
      <c r="DE14" s="18">
        <f t="shared" si="36"/>
        <v>0</v>
      </c>
      <c r="DF14" s="18">
        <f t="shared" si="36"/>
        <v>0</v>
      </c>
      <c r="DG14" s="17"/>
    </row>
    <row r="15" spans="1:111" x14ac:dyDescent="0.25">
      <c r="A15" s="16">
        <f t="shared" si="41"/>
        <v>2027</v>
      </c>
      <c r="B15" s="18">
        <f>INDEX('[2]Displacement Source Base'!$CO$138:$DN$165,MATCH(B$7,'[2]Displacement Source Base'!$CN$138:$CN$165,0),MATCH($A15,'[2]Displacement Source Base'!$CO$136:$DN$136,0))</f>
        <v>2.579753485645</v>
      </c>
      <c r="C15" s="18">
        <f>INDEX('[2]Displacement Source Base'!$CO$138:$DN$165,MATCH(C$7,'[2]Displacement Source Base'!$CN$138:$CN$165,0),MATCH($A15,'[2]Displacement Source Base'!$CO$136:$DN$136,0))</f>
        <v>0</v>
      </c>
      <c r="D15" s="18">
        <f>INDEX('[2]Displacement Source Base'!$CO$138:$DN$165,MATCH(D$7,'[2]Displacement Source Base'!$CN$138:$CN$165,0),MATCH($A15,'[2]Displacement Source Base'!$CO$136:$DN$136,0))</f>
        <v>0</v>
      </c>
      <c r="E15" s="18">
        <f>INDEX('[2]Displacement Source Base'!$CO$138:$DN$165,MATCH(E$7,'[2]Displacement Source Base'!$CN$138:$CN$165,0),MATCH($A15,'[2]Displacement Source Base'!$CO$136:$DN$136,0))</f>
        <v>0</v>
      </c>
      <c r="F15" s="18">
        <f>INDEX('[2]Displacement Source Base'!$CO$138:$DN$165,MATCH(F$7,'[2]Displacement Source Base'!$CN$138:$CN$165,0),MATCH($A15,'[2]Displacement Source Base'!$CO$136:$DN$136,0))</f>
        <v>0</v>
      </c>
      <c r="G15" s="18">
        <f>INDEX('[2]Displacement Source Base'!$CO$138:$DN$165,MATCH(G$7,'[2]Displacement Source Base'!$CN$138:$CN$165,0),MATCH($A15,'[2]Displacement Source Base'!$CO$136:$DN$136,0))</f>
        <v>0</v>
      </c>
      <c r="H15" s="18">
        <f>INDEX('[2]Displacement Source Base'!$CO$138:$DN$165,MATCH(H$7,'[2]Displacement Source Base'!$CN$138:$CN$165,0),MATCH($A15,'[2]Displacement Source Base'!$CO$136:$DN$136,0))</f>
        <v>0</v>
      </c>
      <c r="I15" s="18">
        <f>INDEX('[2]Displacement Source Base'!$CO$138:$DN$165,MATCH(I$7,'[2]Displacement Source Base'!$CN$138:$CN$165,0),MATCH($A15,'[2]Displacement Source Base'!$CO$136:$DN$136,0))</f>
        <v>0</v>
      </c>
      <c r="J15" s="18">
        <f>INDEX('[2]Displacement Source Base'!$CO$138:$DN$165,MATCH(J$7,'[2]Displacement Source Base'!$CN$138:$CN$165,0),MATCH($A15,'[2]Displacement Source Base'!$CO$136:$DN$136,0))</f>
        <v>42.334820227500003</v>
      </c>
      <c r="K15" s="18">
        <f>INDEX('[2]Displacement Source Base'!$CO$138:$DN$165,MATCH(K$7,'[2]Displacement Source Base'!$CN$138:$CN$165,0),MATCH($A15,'[2]Displacement Source Base'!$CO$136:$DN$136,0))</f>
        <v>0</v>
      </c>
      <c r="L15" s="18">
        <f>INDEX('[2]Displacement Source Base'!$CO$138:$DN$165,MATCH(L$7,'[2]Displacement Source Base'!$CN$138:$CN$165,0),MATCH($A15,'[2]Displacement Source Base'!$CO$136:$DN$136,0))</f>
        <v>0</v>
      </c>
      <c r="M15" s="18">
        <f>INDEX('[2]Displacement Source Base'!$CO$138:$DN$165,MATCH(M$7,'[2]Displacement Source Base'!$CN$138:$CN$165,0),MATCH($A15,'[2]Displacement Source Base'!$CO$136:$DN$136,0))</f>
        <v>0</v>
      </c>
      <c r="N15" s="18">
        <f>INDEX('[2]Displacement Source Base'!$CO$138:$DN$165,MATCH(N$7,'[2]Displacement Source Base'!$CN$138:$CN$165,0),MATCH($A15,'[2]Displacement Source Base'!$CO$136:$DN$136,0))</f>
        <v>0</v>
      </c>
      <c r="O15" s="18">
        <f>INDEX('[2]Displacement Source Base'!$CO$138:$DN$165,MATCH(O$7,'[2]Displacement Source Base'!$CN$138:$CN$165,0),MATCH($A15,'[2]Displacement Source Base'!$CO$136:$DN$136,0))</f>
        <v>0</v>
      </c>
      <c r="P15" s="18">
        <f>INDEX('[2]Displacement Source Base'!$CO$138:$DN$165,MATCH(P$7,'[2]Displacement Source Base'!$CN$138:$CN$165,0),MATCH($A15,'[2]Displacement Source Base'!$CO$136:$DN$136,0))</f>
        <v>0</v>
      </c>
      <c r="Q15" s="18">
        <f>INDEX('[2]Displacement Source Base'!$CO$138:$DN$165,MATCH(Q$7,'[2]Displacement Source Base'!$CN$138:$CN$165,0),MATCH($A15,'[2]Displacement Source Base'!$CO$136:$DN$136,0))</f>
        <v>0</v>
      </c>
      <c r="R15" s="18"/>
      <c r="S15" s="18"/>
      <c r="T15" s="18">
        <f>INDEX('[2]Displacement Source Base'!$CO$138:$DN$165,MATCH(T$7,'[2]Displacement Source Base'!$CN$138:$CN$165,0),MATCH($A15,'[2]Displacement Source Base'!$CO$136:$DN$136,0))</f>
        <v>0</v>
      </c>
      <c r="U15" s="18">
        <f>INDEX('[2]Displacement Source Base'!$CO$138:$DN$165,MATCH(U$7,'[2]Displacement Source Base'!$CN$138:$CN$165,0),MATCH($A15,'[2]Displacement Source Base'!$CO$136:$DN$136,0))</f>
        <v>0</v>
      </c>
      <c r="V15" s="18">
        <f>INDEX('[2]Displacement Source Base'!$CO$138:$DN$165,MATCH(V$7,'[2]Displacement Source Base'!$CN$138:$CN$165,0),MATCH($A15,'[2]Displacement Source Base'!$CO$136:$DN$136,0))</f>
        <v>0</v>
      </c>
      <c r="W15" s="18">
        <f>INDEX('[2]Displacement Source Base'!$CO$138:$DN$165,MATCH(W$7,'[2]Displacement Source Base'!$CN$138:$CN$165,0),MATCH($A15,'[2]Displacement Source Base'!$CO$136:$DN$136,0))</f>
        <v>0</v>
      </c>
      <c r="X15" s="18">
        <f>INDEX('[2]Displacement Source Base'!$CO$138:$DN$165,MATCH(X$7,'[2]Displacement Source Base'!$CN$138:$CN$165,0),MATCH($A15,'[2]Displacement Source Base'!$CO$136:$DN$136,0))</f>
        <v>0</v>
      </c>
      <c r="Y15" s="18">
        <f>INDEX('[2]Displacement Source Base'!$CO$138:$DN$165,MATCH(Y$7,'[2]Displacement Source Base'!$CN$138:$CN$165,0),MATCH($A15,'[2]Displacement Source Base'!$CO$136:$DN$136,0))</f>
        <v>0</v>
      </c>
      <c r="Z15" s="18">
        <f>INDEX('[2]Displacement Source Base'!$CO$138:$DN$165,MATCH(Z$7,'[2]Displacement Source Base'!$CN$138:$CN$165,0),MATCH($A15,'[2]Displacement Source Base'!$CO$136:$DN$136,0))</f>
        <v>0</v>
      </c>
      <c r="AA15" s="17"/>
      <c r="AC15" s="16">
        <f t="shared" si="42"/>
        <v>2027</v>
      </c>
      <c r="AD15" s="18">
        <f>INDEX('[2]Displacement Source AC'!$CO$138:$DN$165,MATCH(AD$7,'[2]Displacement Source AC'!$CN$138:$CN$165,0),MATCH($A15,'[2]Displacement Source AC'!$CO$136:$DN$136,0))</f>
        <v>2.579753485645</v>
      </c>
      <c r="AE15" s="18">
        <f>INDEX('[2]Displacement Source AC'!$CO$138:$DN$165,MATCH(AE$7,'[2]Displacement Source AC'!$CN$138:$CN$165,0),MATCH($A15,'[2]Displacement Source AC'!$CO$136:$DN$136,0))</f>
        <v>0</v>
      </c>
      <c r="AF15" s="18">
        <f>INDEX('[2]Displacement Source AC'!$CO$138:$DN$165,MATCH(AF$7,'[2]Displacement Source AC'!$CN$138:$CN$165,0),MATCH($A15,'[2]Displacement Source AC'!$CO$136:$DN$136,0))</f>
        <v>0</v>
      </c>
      <c r="AG15" s="18">
        <f>INDEX('[2]Displacement Source AC'!$CO$138:$DN$165,MATCH(AG$7,'[2]Displacement Source AC'!$CN$138:$CN$165,0),MATCH($A15,'[2]Displacement Source AC'!$CO$136:$DN$136,0))</f>
        <v>0</v>
      </c>
      <c r="AH15" s="18">
        <f>INDEX('[2]Displacement Source AC'!$CO$138:$DN$165,MATCH(AH$7,'[2]Displacement Source AC'!$CN$138:$CN$165,0),MATCH($A15,'[2]Displacement Source AC'!$CO$136:$DN$136,0))</f>
        <v>0</v>
      </c>
      <c r="AI15" s="18">
        <f>INDEX('[2]Displacement Source AC'!$CO$138:$DN$165,MATCH(AI$7,'[2]Displacement Source AC'!$CN$138:$CN$165,0),MATCH($A15,'[2]Displacement Source AC'!$CO$136:$DN$136,0))</f>
        <v>0</v>
      </c>
      <c r="AJ15" s="18">
        <f>INDEX('[2]Displacement Source AC'!$CO$138:$DN$165,MATCH(AJ$7,'[2]Displacement Source AC'!$CN$138:$CN$165,0),MATCH($A15,'[2]Displacement Source AC'!$CO$136:$DN$136,0))</f>
        <v>0</v>
      </c>
      <c r="AK15" s="18">
        <f>INDEX('[2]Displacement Source AC'!$CO$138:$DN$165,MATCH(AK$7,'[2]Displacement Source AC'!$CN$138:$CN$165,0),MATCH($A15,'[2]Displacement Source AC'!$CO$136:$DN$136,0))</f>
        <v>0</v>
      </c>
      <c r="AL15" s="18">
        <f>INDEX('[2]Displacement Source AC'!$CO$138:$DN$165,MATCH(AL$7,'[2]Displacement Source AC'!$CN$138:$CN$165,0),MATCH($A15,'[2]Displacement Source AC'!$CO$136:$DN$136,0))</f>
        <v>42.334820227500003</v>
      </c>
      <c r="AM15" s="18">
        <f>INDEX('[2]Displacement Source AC'!$CO$138:$DN$165,MATCH(AM$7,'[2]Displacement Source AC'!$CN$138:$CN$165,0),MATCH($A15,'[2]Displacement Source AC'!$CO$136:$DN$136,0))</f>
        <v>0</v>
      </c>
      <c r="AN15" s="18">
        <f>INDEX('[2]Displacement Source AC'!$CO$138:$DN$165,MATCH(AN$7,'[2]Displacement Source AC'!$CN$138:$CN$165,0),MATCH($A15,'[2]Displacement Source AC'!$CO$136:$DN$136,0))</f>
        <v>0</v>
      </c>
      <c r="AO15" s="18">
        <f>INDEX('[2]Displacement Source AC'!$CO$138:$DN$165,MATCH(AO$7,'[2]Displacement Source AC'!$CN$138:$CN$165,0),MATCH($A15,'[2]Displacement Source AC'!$CO$136:$DN$136,0))</f>
        <v>0</v>
      </c>
      <c r="AP15" s="18">
        <f>INDEX('[2]Displacement Source AC'!$CO$138:$DN$165,MATCH(AP$7,'[2]Displacement Source AC'!$CN$138:$CN$165,0),MATCH($A15,'[2]Displacement Source AC'!$CO$136:$DN$136,0))</f>
        <v>0</v>
      </c>
      <c r="AQ15" s="18">
        <f>INDEX('[2]Displacement Source AC'!$CO$138:$DN$165,MATCH(AQ$7,'[2]Displacement Source AC'!$CN$138:$CN$165,0),MATCH($A15,'[2]Displacement Source AC'!$CO$136:$DN$136,0))</f>
        <v>0</v>
      </c>
      <c r="AR15" s="18">
        <f>INDEX('[2]Displacement Source AC'!$CO$138:$DN$165,MATCH(AR$7,'[2]Displacement Source AC'!$CN$138:$CN$165,0),MATCH($A15,'[2]Displacement Source AC'!$CO$136:$DN$136,0))</f>
        <v>0</v>
      </c>
      <c r="AS15" s="18">
        <f>INDEX('[2]Displacement Source AC'!$CO$138:$DN$165,MATCH(AS$7,'[2]Displacement Source AC'!$CN$138:$CN$165,0),MATCH($A15,'[2]Displacement Source AC'!$CO$136:$DN$136,0))</f>
        <v>0</v>
      </c>
      <c r="AT15" s="18">
        <f>INDEX('[2]Displacement Source AC'!$CO$138:$DN$165,MATCH(AT$7,'[2]Displacement Source AC'!$CN$138:$CN$165,0),MATCH($A15,'[2]Displacement Source AC'!$CO$136:$DN$136,0))</f>
        <v>0</v>
      </c>
      <c r="AU15" s="18">
        <f>INDEX('[2]Displacement Source AC'!$CO$138:$DN$165,MATCH(AU$7,'[2]Displacement Source AC'!$CN$138:$CN$165,0),MATCH($A15,'[2]Displacement Source AC'!$CO$136:$DN$136,0))</f>
        <v>0</v>
      </c>
      <c r="AV15" s="18">
        <f>INDEX('[2]Displacement Source AC'!$CO$138:$DN$165,MATCH(AV$7,'[2]Displacement Source AC'!$CN$138:$CN$165,0),MATCH($A15,'[2]Displacement Source AC'!$CO$136:$DN$136,0))</f>
        <v>0</v>
      </c>
      <c r="AW15" s="18">
        <f>INDEX('[2]Displacement Source AC'!$CO$138:$DN$165,MATCH(AW$7,'[2]Displacement Source AC'!$CN$138:$CN$165,0),MATCH($A15,'[2]Displacement Source AC'!$CO$136:$DN$136,0))</f>
        <v>0</v>
      </c>
      <c r="AX15" s="18">
        <f>INDEX('[2]Displacement Source AC'!$CO$138:$DN$165,MATCH(AX$7,'[2]Displacement Source AC'!$CN$138:$CN$165,0),MATCH($A15,'[2]Displacement Source AC'!$CO$136:$DN$136,0))</f>
        <v>0</v>
      </c>
      <c r="AY15" s="18">
        <f>INDEX('[2]Displacement Source AC'!$CO$138:$DN$165,MATCH(AY$7,'[2]Displacement Source AC'!$CN$138:$CN$165,0),MATCH($A15,'[2]Displacement Source AC'!$CO$136:$DN$136,0))</f>
        <v>0</v>
      </c>
      <c r="AZ15" s="18">
        <f>INDEX('[2]Displacement Source AC'!$CO$138:$DN$165,MATCH(AZ$7,'[2]Displacement Source AC'!$CN$138:$CN$165,0),MATCH($A15,'[2]Displacement Source AC'!$CO$136:$DN$136,0))</f>
        <v>0</v>
      </c>
      <c r="BA15" s="18">
        <f>INDEX('[2]Displacement Source AC'!$CO$138:$DN$165,MATCH(BA$7,'[2]Displacement Source AC'!$CN$138:$CN$165,0),MATCH($A15,'[2]Displacement Source AC'!$CO$136:$DN$136,0))</f>
        <v>0</v>
      </c>
      <c r="BB15" s="18">
        <f>INDEX('[2]Displacement Source AC'!$CO$138:$DN$165,MATCH(BB$7,'[2]Displacement Source AC'!$CN$138:$CN$165,0),MATCH($A15,'[2]Displacement Source AC'!$CO$136:$DN$136,0))</f>
        <v>0</v>
      </c>
      <c r="BC15" s="17"/>
      <c r="BE15" s="16">
        <f t="shared" si="38"/>
        <v>2027</v>
      </c>
      <c r="BF15" s="18">
        <f t="shared" si="15"/>
        <v>6.2682020622490384</v>
      </c>
      <c r="BG15" s="18">
        <f t="shared" si="16"/>
        <v>0</v>
      </c>
      <c r="BH15" s="18">
        <f t="shared" si="16"/>
        <v>0</v>
      </c>
      <c r="BI15" s="18">
        <f t="shared" si="16"/>
        <v>0</v>
      </c>
      <c r="BJ15" s="18">
        <f t="shared" si="16"/>
        <v>0</v>
      </c>
      <c r="BK15" s="18">
        <f t="shared" si="16"/>
        <v>0</v>
      </c>
      <c r="BL15" s="18">
        <f t="shared" si="16"/>
        <v>0</v>
      </c>
      <c r="BM15" s="18">
        <f t="shared" si="16"/>
        <v>0</v>
      </c>
      <c r="BN15" s="18">
        <f t="shared" si="16"/>
        <v>51.156322730518085</v>
      </c>
      <c r="BO15" s="18">
        <f t="shared" si="16"/>
        <v>0</v>
      </c>
      <c r="BP15" s="18">
        <f t="shared" si="16"/>
        <v>0</v>
      </c>
      <c r="BQ15" s="18">
        <f t="shared" si="16"/>
        <v>0</v>
      </c>
      <c r="BR15" s="18">
        <f t="shared" si="16"/>
        <v>0</v>
      </c>
      <c r="BS15" s="18">
        <f t="shared" si="16"/>
        <v>0</v>
      </c>
      <c r="BT15" s="18">
        <f t="shared" si="16"/>
        <v>0</v>
      </c>
      <c r="BU15" s="18">
        <f t="shared" si="16"/>
        <v>0</v>
      </c>
      <c r="BV15" s="18">
        <f t="shared" si="16"/>
        <v>0</v>
      </c>
      <c r="BW15" s="18">
        <f t="shared" si="16"/>
        <v>0</v>
      </c>
      <c r="BX15" s="18">
        <f t="shared" si="16"/>
        <v>0</v>
      </c>
      <c r="BY15" s="18">
        <f t="shared" si="16"/>
        <v>0</v>
      </c>
      <c r="BZ15" s="18">
        <f t="shared" si="16"/>
        <v>0</v>
      </c>
      <c r="CA15" s="18">
        <f t="shared" si="16"/>
        <v>0</v>
      </c>
      <c r="CB15" s="18">
        <f t="shared" si="16"/>
        <v>0</v>
      </c>
      <c r="CC15" s="18">
        <f t="shared" si="16"/>
        <v>0</v>
      </c>
      <c r="CD15" s="18">
        <f t="shared" si="16"/>
        <v>0</v>
      </c>
      <c r="CE15" s="17"/>
      <c r="CG15" s="16">
        <f t="shared" si="39"/>
        <v>2027</v>
      </c>
      <c r="CH15" s="18">
        <f t="shared" si="17"/>
        <v>6.2682020622490384</v>
      </c>
      <c r="CI15" s="18">
        <f t="shared" si="18"/>
        <v>0</v>
      </c>
      <c r="CJ15" s="18">
        <f t="shared" si="19"/>
        <v>0</v>
      </c>
      <c r="CK15" s="18">
        <f t="shared" si="20"/>
        <v>0</v>
      </c>
      <c r="CL15" s="18">
        <f t="shared" si="21"/>
        <v>0</v>
      </c>
      <c r="CM15" s="18">
        <f t="shared" si="22"/>
        <v>0</v>
      </c>
      <c r="CN15" s="18">
        <f t="shared" si="23"/>
        <v>0</v>
      </c>
      <c r="CO15" s="18">
        <f t="shared" si="24"/>
        <v>0</v>
      </c>
      <c r="CP15" s="18">
        <f t="shared" si="25"/>
        <v>51.156322730518085</v>
      </c>
      <c r="CQ15" s="18">
        <f t="shared" si="26"/>
        <v>0</v>
      </c>
      <c r="CR15" s="18">
        <f t="shared" si="27"/>
        <v>0</v>
      </c>
      <c r="CS15" s="18">
        <f t="shared" si="28"/>
        <v>0</v>
      </c>
      <c r="CT15" s="18">
        <f t="shared" si="29"/>
        <v>0</v>
      </c>
      <c r="CU15" s="18">
        <f t="shared" si="30"/>
        <v>0</v>
      </c>
      <c r="CV15" s="18">
        <f t="shared" si="31"/>
        <v>0</v>
      </c>
      <c r="CW15" s="18">
        <f t="shared" si="32"/>
        <v>0</v>
      </c>
      <c r="CX15" s="18">
        <f t="shared" si="33"/>
        <v>0</v>
      </c>
      <c r="CY15" s="18">
        <f t="shared" si="34"/>
        <v>0</v>
      </c>
      <c r="CZ15" s="18">
        <f t="shared" si="35"/>
        <v>0</v>
      </c>
      <c r="DA15" s="18">
        <f t="shared" si="36"/>
        <v>0</v>
      </c>
      <c r="DB15" s="18">
        <f t="shared" si="36"/>
        <v>0</v>
      </c>
      <c r="DC15" s="18">
        <f t="shared" si="36"/>
        <v>0</v>
      </c>
      <c r="DD15" s="18">
        <f t="shared" si="36"/>
        <v>0</v>
      </c>
      <c r="DE15" s="18">
        <f t="shared" si="36"/>
        <v>0</v>
      </c>
      <c r="DF15" s="18">
        <f t="shared" si="36"/>
        <v>0</v>
      </c>
      <c r="DG15" s="17"/>
    </row>
    <row r="16" spans="1:111" x14ac:dyDescent="0.25">
      <c r="A16" s="16">
        <f t="shared" si="41"/>
        <v>2028</v>
      </c>
      <c r="B16" s="18">
        <f>INDEX('[2]Displacement Source Base'!$CO$138:$DN$165,MATCH(B$7,'[2]Displacement Source Base'!$CN$138:$CN$165,0),MATCH($A16,'[2]Displacement Source Base'!$CO$136:$DN$136,0))</f>
        <v>2.579753485645</v>
      </c>
      <c r="C16" s="18">
        <f>INDEX('[2]Displacement Source Base'!$CO$138:$DN$165,MATCH(C$7,'[2]Displacement Source Base'!$CN$138:$CN$165,0),MATCH($A16,'[2]Displacement Source Base'!$CO$136:$DN$136,0))</f>
        <v>0</v>
      </c>
      <c r="D16" s="18">
        <f>INDEX('[2]Displacement Source Base'!$CO$138:$DN$165,MATCH(D$7,'[2]Displacement Source Base'!$CN$138:$CN$165,0),MATCH($A16,'[2]Displacement Source Base'!$CO$136:$DN$136,0))</f>
        <v>0</v>
      </c>
      <c r="E16" s="18">
        <f>INDEX('[2]Displacement Source Base'!$CO$138:$DN$165,MATCH(E$7,'[2]Displacement Source Base'!$CN$138:$CN$165,0),MATCH($A16,'[2]Displacement Source Base'!$CO$136:$DN$136,0))</f>
        <v>0</v>
      </c>
      <c r="F16" s="18">
        <f>INDEX('[2]Displacement Source Base'!$CO$138:$DN$165,MATCH(F$7,'[2]Displacement Source Base'!$CN$138:$CN$165,0),MATCH($A16,'[2]Displacement Source Base'!$CO$136:$DN$136,0))</f>
        <v>0</v>
      </c>
      <c r="G16" s="18">
        <f>INDEX('[2]Displacement Source Base'!$CO$138:$DN$165,MATCH(G$7,'[2]Displacement Source Base'!$CN$138:$CN$165,0),MATCH($A16,'[2]Displacement Source Base'!$CO$136:$DN$136,0))</f>
        <v>0</v>
      </c>
      <c r="H16" s="18">
        <f>INDEX('[2]Displacement Source Base'!$CO$138:$DN$165,MATCH(H$7,'[2]Displacement Source Base'!$CN$138:$CN$165,0),MATCH($A16,'[2]Displacement Source Base'!$CO$136:$DN$136,0))</f>
        <v>0</v>
      </c>
      <c r="I16" s="18">
        <f>INDEX('[2]Displacement Source Base'!$CO$138:$DN$165,MATCH(I$7,'[2]Displacement Source Base'!$CN$138:$CN$165,0),MATCH($A16,'[2]Displacement Source Base'!$CO$136:$DN$136,0))</f>
        <v>0</v>
      </c>
      <c r="J16" s="18">
        <f>INDEX('[2]Displacement Source Base'!$CO$138:$DN$165,MATCH(J$7,'[2]Displacement Source Base'!$CN$138:$CN$165,0),MATCH($A16,'[2]Displacement Source Base'!$CO$136:$DN$136,0))</f>
        <v>42.334820227500003</v>
      </c>
      <c r="K16" s="18">
        <f>INDEX('[2]Displacement Source Base'!$CO$138:$DN$165,MATCH(K$7,'[2]Displacement Source Base'!$CN$138:$CN$165,0),MATCH($A16,'[2]Displacement Source Base'!$CO$136:$DN$136,0))</f>
        <v>0</v>
      </c>
      <c r="L16" s="18">
        <f>INDEX('[2]Displacement Source Base'!$CO$138:$DN$165,MATCH(L$7,'[2]Displacement Source Base'!$CN$138:$CN$165,0),MATCH($A16,'[2]Displacement Source Base'!$CO$136:$DN$136,0))</f>
        <v>0</v>
      </c>
      <c r="M16" s="18">
        <f>INDEX('[2]Displacement Source Base'!$CO$138:$DN$165,MATCH(M$7,'[2]Displacement Source Base'!$CN$138:$CN$165,0),MATCH($A16,'[2]Displacement Source Base'!$CO$136:$DN$136,0))</f>
        <v>0</v>
      </c>
      <c r="N16" s="18">
        <f>INDEX('[2]Displacement Source Base'!$CO$138:$DN$165,MATCH(N$7,'[2]Displacement Source Base'!$CN$138:$CN$165,0),MATCH($A16,'[2]Displacement Source Base'!$CO$136:$DN$136,0))</f>
        <v>0</v>
      </c>
      <c r="O16" s="18">
        <f>INDEX('[2]Displacement Source Base'!$CO$138:$DN$165,MATCH(O$7,'[2]Displacement Source Base'!$CN$138:$CN$165,0),MATCH($A16,'[2]Displacement Source Base'!$CO$136:$DN$136,0))</f>
        <v>0</v>
      </c>
      <c r="P16" s="18">
        <f>INDEX('[2]Displacement Source Base'!$CO$138:$DN$165,MATCH(P$7,'[2]Displacement Source Base'!$CN$138:$CN$165,0),MATCH($A16,'[2]Displacement Source Base'!$CO$136:$DN$136,0))</f>
        <v>0</v>
      </c>
      <c r="Q16" s="18">
        <f>INDEX('[2]Displacement Source Base'!$CO$138:$DN$165,MATCH(Q$7,'[2]Displacement Source Base'!$CN$138:$CN$165,0),MATCH($A16,'[2]Displacement Source Base'!$CO$136:$DN$136,0))</f>
        <v>0</v>
      </c>
      <c r="R16" s="18"/>
      <c r="S16" s="18"/>
      <c r="T16" s="18">
        <f>INDEX('[2]Displacement Source Base'!$CO$138:$DN$165,MATCH(T$7,'[2]Displacement Source Base'!$CN$138:$CN$165,0),MATCH($A16,'[2]Displacement Source Base'!$CO$136:$DN$136,0))</f>
        <v>0</v>
      </c>
      <c r="U16" s="18">
        <f>INDEX('[2]Displacement Source Base'!$CO$138:$DN$165,MATCH(U$7,'[2]Displacement Source Base'!$CN$138:$CN$165,0),MATCH($A16,'[2]Displacement Source Base'!$CO$136:$DN$136,0))</f>
        <v>0</v>
      </c>
      <c r="V16" s="18">
        <f>INDEX('[2]Displacement Source Base'!$CO$138:$DN$165,MATCH(V$7,'[2]Displacement Source Base'!$CN$138:$CN$165,0),MATCH($A16,'[2]Displacement Source Base'!$CO$136:$DN$136,0))</f>
        <v>0</v>
      </c>
      <c r="W16" s="18">
        <f>INDEX('[2]Displacement Source Base'!$CO$138:$DN$165,MATCH(W$7,'[2]Displacement Source Base'!$CN$138:$CN$165,0),MATCH($A16,'[2]Displacement Source Base'!$CO$136:$DN$136,0))</f>
        <v>0</v>
      </c>
      <c r="X16" s="18">
        <f>INDEX('[2]Displacement Source Base'!$CO$138:$DN$165,MATCH(X$7,'[2]Displacement Source Base'!$CN$138:$CN$165,0),MATCH($A16,'[2]Displacement Source Base'!$CO$136:$DN$136,0))</f>
        <v>0</v>
      </c>
      <c r="Y16" s="18">
        <f>INDEX('[2]Displacement Source Base'!$CO$138:$DN$165,MATCH(Y$7,'[2]Displacement Source Base'!$CN$138:$CN$165,0),MATCH($A16,'[2]Displacement Source Base'!$CO$136:$DN$136,0))</f>
        <v>0</v>
      </c>
      <c r="Z16" s="18">
        <f>INDEX('[2]Displacement Source Base'!$CO$138:$DN$165,MATCH(Z$7,'[2]Displacement Source Base'!$CN$138:$CN$165,0),MATCH($A16,'[2]Displacement Source Base'!$CO$136:$DN$136,0))</f>
        <v>0</v>
      </c>
      <c r="AA16" s="17"/>
      <c r="AC16" s="16">
        <f t="shared" si="42"/>
        <v>2028</v>
      </c>
      <c r="AD16" s="18">
        <f>INDEX('[2]Displacement Source AC'!$CO$138:$DN$165,MATCH(AD$7,'[2]Displacement Source AC'!$CN$138:$CN$165,0),MATCH($A16,'[2]Displacement Source AC'!$CO$136:$DN$136,0))</f>
        <v>2.579753485645</v>
      </c>
      <c r="AE16" s="18">
        <f>INDEX('[2]Displacement Source AC'!$CO$138:$DN$165,MATCH(AE$7,'[2]Displacement Source AC'!$CN$138:$CN$165,0),MATCH($A16,'[2]Displacement Source AC'!$CO$136:$DN$136,0))</f>
        <v>0</v>
      </c>
      <c r="AF16" s="18">
        <f>INDEX('[2]Displacement Source AC'!$CO$138:$DN$165,MATCH(AF$7,'[2]Displacement Source AC'!$CN$138:$CN$165,0),MATCH($A16,'[2]Displacement Source AC'!$CO$136:$DN$136,0))</f>
        <v>0</v>
      </c>
      <c r="AG16" s="18">
        <f>INDEX('[2]Displacement Source AC'!$CO$138:$DN$165,MATCH(AG$7,'[2]Displacement Source AC'!$CN$138:$CN$165,0),MATCH($A16,'[2]Displacement Source AC'!$CO$136:$DN$136,0))</f>
        <v>0</v>
      </c>
      <c r="AH16" s="18">
        <f>INDEX('[2]Displacement Source AC'!$CO$138:$DN$165,MATCH(AH$7,'[2]Displacement Source AC'!$CN$138:$CN$165,0),MATCH($A16,'[2]Displacement Source AC'!$CO$136:$DN$136,0))</f>
        <v>0</v>
      </c>
      <c r="AI16" s="18">
        <f>INDEX('[2]Displacement Source AC'!$CO$138:$DN$165,MATCH(AI$7,'[2]Displacement Source AC'!$CN$138:$CN$165,0),MATCH($A16,'[2]Displacement Source AC'!$CO$136:$DN$136,0))</f>
        <v>0</v>
      </c>
      <c r="AJ16" s="18">
        <f>INDEX('[2]Displacement Source AC'!$CO$138:$DN$165,MATCH(AJ$7,'[2]Displacement Source AC'!$CN$138:$CN$165,0),MATCH($A16,'[2]Displacement Source AC'!$CO$136:$DN$136,0))</f>
        <v>0</v>
      </c>
      <c r="AK16" s="18">
        <f>INDEX('[2]Displacement Source AC'!$CO$138:$DN$165,MATCH(AK$7,'[2]Displacement Source AC'!$CN$138:$CN$165,0),MATCH($A16,'[2]Displacement Source AC'!$CO$136:$DN$136,0))</f>
        <v>0</v>
      </c>
      <c r="AL16" s="18">
        <f>INDEX('[2]Displacement Source AC'!$CO$138:$DN$165,MATCH(AL$7,'[2]Displacement Source AC'!$CN$138:$CN$165,0),MATCH($A16,'[2]Displacement Source AC'!$CO$136:$DN$136,0))</f>
        <v>42.334820227500003</v>
      </c>
      <c r="AM16" s="18">
        <f>INDEX('[2]Displacement Source AC'!$CO$138:$DN$165,MATCH(AM$7,'[2]Displacement Source AC'!$CN$138:$CN$165,0),MATCH($A16,'[2]Displacement Source AC'!$CO$136:$DN$136,0))</f>
        <v>0</v>
      </c>
      <c r="AN16" s="18">
        <f>INDEX('[2]Displacement Source AC'!$CO$138:$DN$165,MATCH(AN$7,'[2]Displacement Source AC'!$CN$138:$CN$165,0),MATCH($A16,'[2]Displacement Source AC'!$CO$136:$DN$136,0))</f>
        <v>0</v>
      </c>
      <c r="AO16" s="18">
        <f>INDEX('[2]Displacement Source AC'!$CO$138:$DN$165,MATCH(AO$7,'[2]Displacement Source AC'!$CN$138:$CN$165,0),MATCH($A16,'[2]Displacement Source AC'!$CO$136:$DN$136,0))</f>
        <v>0</v>
      </c>
      <c r="AP16" s="18">
        <f>INDEX('[2]Displacement Source AC'!$CO$138:$DN$165,MATCH(AP$7,'[2]Displacement Source AC'!$CN$138:$CN$165,0),MATCH($A16,'[2]Displacement Source AC'!$CO$136:$DN$136,0))</f>
        <v>0</v>
      </c>
      <c r="AQ16" s="18">
        <f>INDEX('[2]Displacement Source AC'!$CO$138:$DN$165,MATCH(AQ$7,'[2]Displacement Source AC'!$CN$138:$CN$165,0),MATCH($A16,'[2]Displacement Source AC'!$CO$136:$DN$136,0))</f>
        <v>0</v>
      </c>
      <c r="AR16" s="18">
        <f>INDEX('[2]Displacement Source AC'!$CO$138:$DN$165,MATCH(AR$7,'[2]Displacement Source AC'!$CN$138:$CN$165,0),MATCH($A16,'[2]Displacement Source AC'!$CO$136:$DN$136,0))</f>
        <v>0</v>
      </c>
      <c r="AS16" s="18">
        <f>INDEX('[2]Displacement Source AC'!$CO$138:$DN$165,MATCH(AS$7,'[2]Displacement Source AC'!$CN$138:$CN$165,0),MATCH($A16,'[2]Displacement Source AC'!$CO$136:$DN$136,0))</f>
        <v>0</v>
      </c>
      <c r="AT16" s="18">
        <f>INDEX('[2]Displacement Source AC'!$CO$138:$DN$165,MATCH(AT$7,'[2]Displacement Source AC'!$CN$138:$CN$165,0),MATCH($A16,'[2]Displacement Source AC'!$CO$136:$DN$136,0))</f>
        <v>0</v>
      </c>
      <c r="AU16" s="18">
        <f>INDEX('[2]Displacement Source AC'!$CO$138:$DN$165,MATCH(AU$7,'[2]Displacement Source AC'!$CN$138:$CN$165,0),MATCH($A16,'[2]Displacement Source AC'!$CO$136:$DN$136,0))</f>
        <v>0</v>
      </c>
      <c r="AV16" s="18">
        <f>INDEX('[2]Displacement Source AC'!$CO$138:$DN$165,MATCH(AV$7,'[2]Displacement Source AC'!$CN$138:$CN$165,0),MATCH($A16,'[2]Displacement Source AC'!$CO$136:$DN$136,0))</f>
        <v>0</v>
      </c>
      <c r="AW16" s="18">
        <f>INDEX('[2]Displacement Source AC'!$CO$138:$DN$165,MATCH(AW$7,'[2]Displacement Source AC'!$CN$138:$CN$165,0),MATCH($A16,'[2]Displacement Source AC'!$CO$136:$DN$136,0))</f>
        <v>0</v>
      </c>
      <c r="AX16" s="18">
        <f>INDEX('[2]Displacement Source AC'!$CO$138:$DN$165,MATCH(AX$7,'[2]Displacement Source AC'!$CN$138:$CN$165,0),MATCH($A16,'[2]Displacement Source AC'!$CO$136:$DN$136,0))</f>
        <v>0</v>
      </c>
      <c r="AY16" s="18">
        <f>INDEX('[2]Displacement Source AC'!$CO$138:$DN$165,MATCH(AY$7,'[2]Displacement Source AC'!$CN$138:$CN$165,0),MATCH($A16,'[2]Displacement Source AC'!$CO$136:$DN$136,0))</f>
        <v>0</v>
      </c>
      <c r="AZ16" s="18">
        <f>INDEX('[2]Displacement Source AC'!$CO$138:$DN$165,MATCH(AZ$7,'[2]Displacement Source AC'!$CN$138:$CN$165,0),MATCH($A16,'[2]Displacement Source AC'!$CO$136:$DN$136,0))</f>
        <v>0</v>
      </c>
      <c r="BA16" s="18">
        <f>INDEX('[2]Displacement Source AC'!$CO$138:$DN$165,MATCH(BA$7,'[2]Displacement Source AC'!$CN$138:$CN$165,0),MATCH($A16,'[2]Displacement Source AC'!$CO$136:$DN$136,0))</f>
        <v>0</v>
      </c>
      <c r="BB16" s="18">
        <f>INDEX('[2]Displacement Source AC'!$CO$138:$DN$165,MATCH(BB$7,'[2]Displacement Source AC'!$CN$138:$CN$165,0),MATCH($A16,'[2]Displacement Source AC'!$CO$136:$DN$136,0))</f>
        <v>0</v>
      </c>
      <c r="BC16" s="17"/>
      <c r="BE16" s="16">
        <f t="shared" si="38"/>
        <v>2028</v>
      </c>
      <c r="BF16" s="18">
        <f t="shared" si="15"/>
        <v>6.2682020622490384</v>
      </c>
      <c r="BG16" s="18">
        <f t="shared" si="16"/>
        <v>0</v>
      </c>
      <c r="BH16" s="18">
        <f t="shared" si="16"/>
        <v>0</v>
      </c>
      <c r="BI16" s="18">
        <f t="shared" si="16"/>
        <v>0</v>
      </c>
      <c r="BJ16" s="18">
        <f t="shared" si="16"/>
        <v>0</v>
      </c>
      <c r="BK16" s="18">
        <f t="shared" si="16"/>
        <v>0</v>
      </c>
      <c r="BL16" s="18">
        <f t="shared" si="16"/>
        <v>0</v>
      </c>
      <c r="BM16" s="18">
        <f t="shared" si="16"/>
        <v>0</v>
      </c>
      <c r="BN16" s="18">
        <f t="shared" si="16"/>
        <v>51.156322730518085</v>
      </c>
      <c r="BO16" s="18">
        <f t="shared" si="16"/>
        <v>0</v>
      </c>
      <c r="BP16" s="18">
        <f t="shared" si="16"/>
        <v>0</v>
      </c>
      <c r="BQ16" s="18">
        <f t="shared" si="16"/>
        <v>0</v>
      </c>
      <c r="BR16" s="18">
        <f t="shared" si="16"/>
        <v>0</v>
      </c>
      <c r="BS16" s="18">
        <f t="shared" si="16"/>
        <v>0</v>
      </c>
      <c r="BT16" s="18">
        <f t="shared" si="16"/>
        <v>0</v>
      </c>
      <c r="BU16" s="18">
        <f t="shared" si="16"/>
        <v>0</v>
      </c>
      <c r="BV16" s="18">
        <f t="shared" si="16"/>
        <v>0</v>
      </c>
      <c r="BW16" s="18">
        <f t="shared" si="16"/>
        <v>0</v>
      </c>
      <c r="BX16" s="18">
        <f t="shared" si="16"/>
        <v>0</v>
      </c>
      <c r="BY16" s="18">
        <f t="shared" si="16"/>
        <v>0</v>
      </c>
      <c r="BZ16" s="18">
        <f t="shared" si="16"/>
        <v>0</v>
      </c>
      <c r="CA16" s="18">
        <f t="shared" si="16"/>
        <v>0</v>
      </c>
      <c r="CB16" s="18">
        <f t="shared" si="16"/>
        <v>0</v>
      </c>
      <c r="CC16" s="18">
        <f t="shared" si="16"/>
        <v>0</v>
      </c>
      <c r="CD16" s="18">
        <f t="shared" si="16"/>
        <v>0</v>
      </c>
      <c r="CE16" s="17"/>
      <c r="CG16" s="16">
        <f t="shared" si="39"/>
        <v>2028</v>
      </c>
      <c r="CH16" s="18">
        <f t="shared" si="17"/>
        <v>6.2682020622490384</v>
      </c>
      <c r="CI16" s="18">
        <f t="shared" si="18"/>
        <v>0</v>
      </c>
      <c r="CJ16" s="18">
        <f t="shared" si="19"/>
        <v>0</v>
      </c>
      <c r="CK16" s="18">
        <f t="shared" si="20"/>
        <v>0</v>
      </c>
      <c r="CL16" s="18">
        <f t="shared" si="21"/>
        <v>0</v>
      </c>
      <c r="CM16" s="18">
        <f t="shared" si="22"/>
        <v>0</v>
      </c>
      <c r="CN16" s="18">
        <f t="shared" si="23"/>
        <v>0</v>
      </c>
      <c r="CO16" s="18">
        <f t="shared" si="24"/>
        <v>0</v>
      </c>
      <c r="CP16" s="18">
        <f t="shared" si="25"/>
        <v>51.156322730518085</v>
      </c>
      <c r="CQ16" s="18">
        <f t="shared" si="26"/>
        <v>0</v>
      </c>
      <c r="CR16" s="18">
        <f t="shared" si="27"/>
        <v>0</v>
      </c>
      <c r="CS16" s="18">
        <f t="shared" si="28"/>
        <v>0</v>
      </c>
      <c r="CT16" s="18">
        <f t="shared" si="29"/>
        <v>0</v>
      </c>
      <c r="CU16" s="18">
        <f t="shared" si="30"/>
        <v>0</v>
      </c>
      <c r="CV16" s="18">
        <f t="shared" si="31"/>
        <v>0</v>
      </c>
      <c r="CW16" s="18">
        <f t="shared" si="32"/>
        <v>0</v>
      </c>
      <c r="CX16" s="18">
        <f t="shared" si="33"/>
        <v>0</v>
      </c>
      <c r="CY16" s="18">
        <f t="shared" si="34"/>
        <v>0</v>
      </c>
      <c r="CZ16" s="18">
        <f t="shared" si="35"/>
        <v>0</v>
      </c>
      <c r="DA16" s="18">
        <f t="shared" si="36"/>
        <v>0</v>
      </c>
      <c r="DB16" s="18">
        <f t="shared" si="36"/>
        <v>0</v>
      </c>
      <c r="DC16" s="18">
        <f t="shared" si="36"/>
        <v>0</v>
      </c>
      <c r="DD16" s="18">
        <f t="shared" si="36"/>
        <v>0</v>
      </c>
      <c r="DE16" s="18">
        <f t="shared" si="36"/>
        <v>0</v>
      </c>
      <c r="DF16" s="18">
        <f t="shared" si="36"/>
        <v>0</v>
      </c>
      <c r="DG16" s="17"/>
    </row>
    <row r="17" spans="1:111" x14ac:dyDescent="0.25">
      <c r="A17" s="16">
        <f t="shared" si="41"/>
        <v>2029</v>
      </c>
      <c r="B17" s="18">
        <f>INDEX('[2]Displacement Source Base'!$CO$138:$DN$165,MATCH(B$7,'[2]Displacement Source Base'!$CN$138:$CN$165,0),MATCH($A17,'[2]Displacement Source Base'!$CO$136:$DN$136,0))</f>
        <v>2.579753485645</v>
      </c>
      <c r="C17" s="18">
        <f>INDEX('[2]Displacement Source Base'!$CO$138:$DN$165,MATCH(C$7,'[2]Displacement Source Base'!$CN$138:$CN$165,0),MATCH($A17,'[2]Displacement Source Base'!$CO$136:$DN$136,0))</f>
        <v>0</v>
      </c>
      <c r="D17" s="18">
        <f>INDEX('[2]Displacement Source Base'!$CO$138:$DN$165,MATCH(D$7,'[2]Displacement Source Base'!$CN$138:$CN$165,0),MATCH($A17,'[2]Displacement Source Base'!$CO$136:$DN$136,0))</f>
        <v>0</v>
      </c>
      <c r="E17" s="18">
        <f>INDEX('[2]Displacement Source Base'!$CO$138:$DN$165,MATCH(E$7,'[2]Displacement Source Base'!$CN$138:$CN$165,0),MATCH($A17,'[2]Displacement Source Base'!$CO$136:$DN$136,0))</f>
        <v>0</v>
      </c>
      <c r="F17" s="18">
        <f>INDEX('[2]Displacement Source Base'!$CO$138:$DN$165,MATCH(F$7,'[2]Displacement Source Base'!$CN$138:$CN$165,0),MATCH($A17,'[2]Displacement Source Base'!$CO$136:$DN$136,0))</f>
        <v>0</v>
      </c>
      <c r="G17" s="18">
        <f>INDEX('[2]Displacement Source Base'!$CO$138:$DN$165,MATCH(G$7,'[2]Displacement Source Base'!$CN$138:$CN$165,0),MATCH($A17,'[2]Displacement Source Base'!$CO$136:$DN$136,0))</f>
        <v>0</v>
      </c>
      <c r="H17" s="18">
        <f>INDEX('[2]Displacement Source Base'!$CO$138:$DN$165,MATCH(H$7,'[2]Displacement Source Base'!$CN$138:$CN$165,0),MATCH($A17,'[2]Displacement Source Base'!$CO$136:$DN$136,0))</f>
        <v>0</v>
      </c>
      <c r="I17" s="18">
        <f>INDEX('[2]Displacement Source Base'!$CO$138:$DN$165,MATCH(I$7,'[2]Displacement Source Base'!$CN$138:$CN$165,0),MATCH($A17,'[2]Displacement Source Base'!$CO$136:$DN$136,0))</f>
        <v>0</v>
      </c>
      <c r="J17" s="18">
        <f>INDEX('[2]Displacement Source Base'!$CO$138:$DN$165,MATCH(J$7,'[2]Displacement Source Base'!$CN$138:$CN$165,0),MATCH($A17,'[2]Displacement Source Base'!$CO$136:$DN$136,0))</f>
        <v>42.334820227500003</v>
      </c>
      <c r="K17" s="18">
        <f>INDEX('[2]Displacement Source Base'!$CO$138:$DN$165,MATCH(K$7,'[2]Displacement Source Base'!$CN$138:$CN$165,0),MATCH($A17,'[2]Displacement Source Base'!$CO$136:$DN$136,0))</f>
        <v>0</v>
      </c>
      <c r="L17" s="18">
        <f>INDEX('[2]Displacement Source Base'!$CO$138:$DN$165,MATCH(L$7,'[2]Displacement Source Base'!$CN$138:$CN$165,0),MATCH($A17,'[2]Displacement Source Base'!$CO$136:$DN$136,0))</f>
        <v>0</v>
      </c>
      <c r="M17" s="18">
        <f>INDEX('[2]Displacement Source Base'!$CO$138:$DN$165,MATCH(M$7,'[2]Displacement Source Base'!$CN$138:$CN$165,0),MATCH($A17,'[2]Displacement Source Base'!$CO$136:$DN$136,0))</f>
        <v>0</v>
      </c>
      <c r="N17" s="18">
        <f>INDEX('[2]Displacement Source Base'!$CO$138:$DN$165,MATCH(N$7,'[2]Displacement Source Base'!$CN$138:$CN$165,0),MATCH($A17,'[2]Displacement Source Base'!$CO$136:$DN$136,0))</f>
        <v>0</v>
      </c>
      <c r="O17" s="18">
        <f>INDEX('[2]Displacement Source Base'!$CO$138:$DN$165,MATCH(O$7,'[2]Displacement Source Base'!$CN$138:$CN$165,0),MATCH($A17,'[2]Displacement Source Base'!$CO$136:$DN$136,0))</f>
        <v>0</v>
      </c>
      <c r="P17" s="18">
        <f>INDEX('[2]Displacement Source Base'!$CO$138:$DN$165,MATCH(P$7,'[2]Displacement Source Base'!$CN$138:$CN$165,0),MATCH($A17,'[2]Displacement Source Base'!$CO$136:$DN$136,0))</f>
        <v>0</v>
      </c>
      <c r="Q17" s="18">
        <f>INDEX('[2]Displacement Source Base'!$CO$138:$DN$165,MATCH(Q$7,'[2]Displacement Source Base'!$CN$138:$CN$165,0),MATCH($A17,'[2]Displacement Source Base'!$CO$136:$DN$136,0))</f>
        <v>0</v>
      </c>
      <c r="R17" s="18"/>
      <c r="S17" s="18"/>
      <c r="T17" s="18">
        <f>INDEX('[2]Displacement Source Base'!$CO$138:$DN$165,MATCH(T$7,'[2]Displacement Source Base'!$CN$138:$CN$165,0),MATCH($A17,'[2]Displacement Source Base'!$CO$136:$DN$136,0))</f>
        <v>0</v>
      </c>
      <c r="U17" s="18">
        <f>INDEX('[2]Displacement Source Base'!$CO$138:$DN$165,MATCH(U$7,'[2]Displacement Source Base'!$CN$138:$CN$165,0),MATCH($A17,'[2]Displacement Source Base'!$CO$136:$DN$136,0))</f>
        <v>0</v>
      </c>
      <c r="V17" s="18">
        <f>INDEX('[2]Displacement Source Base'!$CO$138:$DN$165,MATCH(V$7,'[2]Displacement Source Base'!$CN$138:$CN$165,0),MATCH($A17,'[2]Displacement Source Base'!$CO$136:$DN$136,0))</f>
        <v>0</v>
      </c>
      <c r="W17" s="18">
        <f>INDEX('[2]Displacement Source Base'!$CO$138:$DN$165,MATCH(W$7,'[2]Displacement Source Base'!$CN$138:$CN$165,0),MATCH($A17,'[2]Displacement Source Base'!$CO$136:$DN$136,0))</f>
        <v>0</v>
      </c>
      <c r="X17" s="18">
        <f>INDEX('[2]Displacement Source Base'!$CO$138:$DN$165,MATCH(X$7,'[2]Displacement Source Base'!$CN$138:$CN$165,0),MATCH($A17,'[2]Displacement Source Base'!$CO$136:$DN$136,0))</f>
        <v>0</v>
      </c>
      <c r="Y17" s="18">
        <f>INDEX('[2]Displacement Source Base'!$CO$138:$DN$165,MATCH(Y$7,'[2]Displacement Source Base'!$CN$138:$CN$165,0),MATCH($A17,'[2]Displacement Source Base'!$CO$136:$DN$136,0))</f>
        <v>0</v>
      </c>
      <c r="Z17" s="18">
        <f>INDEX('[2]Displacement Source Base'!$CO$138:$DN$165,MATCH(Z$7,'[2]Displacement Source Base'!$CN$138:$CN$165,0),MATCH($A17,'[2]Displacement Source Base'!$CO$136:$DN$136,0))</f>
        <v>0</v>
      </c>
      <c r="AA17" s="17"/>
      <c r="AC17" s="16">
        <f t="shared" si="42"/>
        <v>2029</v>
      </c>
      <c r="AD17" s="18">
        <f>INDEX('[2]Displacement Source AC'!$CO$138:$DN$165,MATCH(AD$7,'[2]Displacement Source AC'!$CN$138:$CN$165,0),MATCH($A17,'[2]Displacement Source AC'!$CO$136:$DN$136,0))</f>
        <v>2.579753485645</v>
      </c>
      <c r="AE17" s="18">
        <f>INDEX('[2]Displacement Source AC'!$CO$138:$DN$165,MATCH(AE$7,'[2]Displacement Source AC'!$CN$138:$CN$165,0),MATCH($A17,'[2]Displacement Source AC'!$CO$136:$DN$136,0))</f>
        <v>0</v>
      </c>
      <c r="AF17" s="18">
        <f>INDEX('[2]Displacement Source AC'!$CO$138:$DN$165,MATCH(AF$7,'[2]Displacement Source AC'!$CN$138:$CN$165,0),MATCH($A17,'[2]Displacement Source AC'!$CO$136:$DN$136,0))</f>
        <v>0</v>
      </c>
      <c r="AG17" s="18">
        <f>INDEX('[2]Displacement Source AC'!$CO$138:$DN$165,MATCH(AG$7,'[2]Displacement Source AC'!$CN$138:$CN$165,0),MATCH($A17,'[2]Displacement Source AC'!$CO$136:$DN$136,0))</f>
        <v>0</v>
      </c>
      <c r="AH17" s="18">
        <f>INDEX('[2]Displacement Source AC'!$CO$138:$DN$165,MATCH(AH$7,'[2]Displacement Source AC'!$CN$138:$CN$165,0),MATCH($A17,'[2]Displacement Source AC'!$CO$136:$DN$136,0))</f>
        <v>0</v>
      </c>
      <c r="AI17" s="18">
        <f>INDEX('[2]Displacement Source AC'!$CO$138:$DN$165,MATCH(AI$7,'[2]Displacement Source AC'!$CN$138:$CN$165,0),MATCH($A17,'[2]Displacement Source AC'!$CO$136:$DN$136,0))</f>
        <v>0</v>
      </c>
      <c r="AJ17" s="18">
        <f>INDEX('[2]Displacement Source AC'!$CO$138:$DN$165,MATCH(AJ$7,'[2]Displacement Source AC'!$CN$138:$CN$165,0),MATCH($A17,'[2]Displacement Source AC'!$CO$136:$DN$136,0))</f>
        <v>0</v>
      </c>
      <c r="AK17" s="18">
        <f>INDEX('[2]Displacement Source AC'!$CO$138:$DN$165,MATCH(AK$7,'[2]Displacement Source AC'!$CN$138:$CN$165,0),MATCH($A17,'[2]Displacement Source AC'!$CO$136:$DN$136,0))</f>
        <v>0</v>
      </c>
      <c r="AL17" s="18">
        <f>INDEX('[2]Displacement Source AC'!$CO$138:$DN$165,MATCH(AL$7,'[2]Displacement Source AC'!$CN$138:$CN$165,0),MATCH($A17,'[2]Displacement Source AC'!$CO$136:$DN$136,0))</f>
        <v>42.334820227500003</v>
      </c>
      <c r="AM17" s="18">
        <f>INDEX('[2]Displacement Source AC'!$CO$138:$DN$165,MATCH(AM$7,'[2]Displacement Source AC'!$CN$138:$CN$165,0),MATCH($A17,'[2]Displacement Source AC'!$CO$136:$DN$136,0))</f>
        <v>0</v>
      </c>
      <c r="AN17" s="18">
        <f>INDEX('[2]Displacement Source AC'!$CO$138:$DN$165,MATCH(AN$7,'[2]Displacement Source AC'!$CN$138:$CN$165,0),MATCH($A17,'[2]Displacement Source AC'!$CO$136:$DN$136,0))</f>
        <v>0</v>
      </c>
      <c r="AO17" s="18">
        <f>INDEX('[2]Displacement Source AC'!$CO$138:$DN$165,MATCH(AO$7,'[2]Displacement Source AC'!$CN$138:$CN$165,0),MATCH($A17,'[2]Displacement Source AC'!$CO$136:$DN$136,0))</f>
        <v>0</v>
      </c>
      <c r="AP17" s="18">
        <f>INDEX('[2]Displacement Source AC'!$CO$138:$DN$165,MATCH(AP$7,'[2]Displacement Source AC'!$CN$138:$CN$165,0),MATCH($A17,'[2]Displacement Source AC'!$CO$136:$DN$136,0))</f>
        <v>0</v>
      </c>
      <c r="AQ17" s="18">
        <f>INDEX('[2]Displacement Source AC'!$CO$138:$DN$165,MATCH(AQ$7,'[2]Displacement Source AC'!$CN$138:$CN$165,0),MATCH($A17,'[2]Displacement Source AC'!$CO$136:$DN$136,0))</f>
        <v>0</v>
      </c>
      <c r="AR17" s="18">
        <f>INDEX('[2]Displacement Source AC'!$CO$138:$DN$165,MATCH(AR$7,'[2]Displacement Source AC'!$CN$138:$CN$165,0),MATCH($A17,'[2]Displacement Source AC'!$CO$136:$DN$136,0))</f>
        <v>0</v>
      </c>
      <c r="AS17" s="18">
        <f>INDEX('[2]Displacement Source AC'!$CO$138:$DN$165,MATCH(AS$7,'[2]Displacement Source AC'!$CN$138:$CN$165,0),MATCH($A17,'[2]Displacement Source AC'!$CO$136:$DN$136,0))</f>
        <v>0</v>
      </c>
      <c r="AT17" s="18">
        <f>INDEX('[2]Displacement Source AC'!$CO$138:$DN$165,MATCH(AT$7,'[2]Displacement Source AC'!$CN$138:$CN$165,0),MATCH($A17,'[2]Displacement Source AC'!$CO$136:$DN$136,0))</f>
        <v>0</v>
      </c>
      <c r="AU17" s="18">
        <f>INDEX('[2]Displacement Source AC'!$CO$138:$DN$165,MATCH(AU$7,'[2]Displacement Source AC'!$CN$138:$CN$165,0),MATCH($A17,'[2]Displacement Source AC'!$CO$136:$DN$136,0))</f>
        <v>0</v>
      </c>
      <c r="AV17" s="18">
        <f>INDEX('[2]Displacement Source AC'!$CO$138:$DN$165,MATCH(AV$7,'[2]Displacement Source AC'!$CN$138:$CN$165,0),MATCH($A17,'[2]Displacement Source AC'!$CO$136:$DN$136,0))</f>
        <v>0</v>
      </c>
      <c r="AW17" s="18">
        <f>INDEX('[2]Displacement Source AC'!$CO$138:$DN$165,MATCH(AW$7,'[2]Displacement Source AC'!$CN$138:$CN$165,0),MATCH($A17,'[2]Displacement Source AC'!$CO$136:$DN$136,0))</f>
        <v>0</v>
      </c>
      <c r="AX17" s="18">
        <f>INDEX('[2]Displacement Source AC'!$CO$138:$DN$165,MATCH(AX$7,'[2]Displacement Source AC'!$CN$138:$CN$165,0),MATCH($A17,'[2]Displacement Source AC'!$CO$136:$DN$136,0))</f>
        <v>0</v>
      </c>
      <c r="AY17" s="18">
        <f>INDEX('[2]Displacement Source AC'!$CO$138:$DN$165,MATCH(AY$7,'[2]Displacement Source AC'!$CN$138:$CN$165,0),MATCH($A17,'[2]Displacement Source AC'!$CO$136:$DN$136,0))</f>
        <v>0</v>
      </c>
      <c r="AZ17" s="18">
        <f>INDEX('[2]Displacement Source AC'!$CO$138:$DN$165,MATCH(AZ$7,'[2]Displacement Source AC'!$CN$138:$CN$165,0),MATCH($A17,'[2]Displacement Source AC'!$CO$136:$DN$136,0))</f>
        <v>0</v>
      </c>
      <c r="BA17" s="18">
        <f>INDEX('[2]Displacement Source AC'!$CO$138:$DN$165,MATCH(BA$7,'[2]Displacement Source AC'!$CN$138:$CN$165,0),MATCH($A17,'[2]Displacement Source AC'!$CO$136:$DN$136,0))</f>
        <v>0</v>
      </c>
      <c r="BB17" s="18">
        <f>INDEX('[2]Displacement Source AC'!$CO$138:$DN$165,MATCH(BB$7,'[2]Displacement Source AC'!$CN$138:$CN$165,0),MATCH($A17,'[2]Displacement Source AC'!$CO$136:$DN$136,0))</f>
        <v>0</v>
      </c>
      <c r="BC17" s="17"/>
      <c r="BE17" s="16">
        <f t="shared" si="38"/>
        <v>2029</v>
      </c>
      <c r="BF17" s="18">
        <f t="shared" si="15"/>
        <v>6.2682020622490384</v>
      </c>
      <c r="BG17" s="18">
        <f t="shared" si="16"/>
        <v>0</v>
      </c>
      <c r="BH17" s="18">
        <f t="shared" si="16"/>
        <v>0</v>
      </c>
      <c r="BI17" s="18">
        <f t="shared" si="16"/>
        <v>0</v>
      </c>
      <c r="BJ17" s="18">
        <f t="shared" si="16"/>
        <v>0</v>
      </c>
      <c r="BK17" s="18">
        <f t="shared" si="16"/>
        <v>0</v>
      </c>
      <c r="BL17" s="18">
        <f t="shared" si="16"/>
        <v>0</v>
      </c>
      <c r="BM17" s="18">
        <f t="shared" si="16"/>
        <v>0</v>
      </c>
      <c r="BN17" s="18">
        <f t="shared" si="16"/>
        <v>51.156322730518085</v>
      </c>
      <c r="BO17" s="18">
        <f t="shared" si="16"/>
        <v>0</v>
      </c>
      <c r="BP17" s="18">
        <f t="shared" si="16"/>
        <v>0</v>
      </c>
      <c r="BQ17" s="18">
        <f t="shared" si="16"/>
        <v>0</v>
      </c>
      <c r="BR17" s="18">
        <f t="shared" si="16"/>
        <v>0</v>
      </c>
      <c r="BS17" s="18">
        <f t="shared" si="16"/>
        <v>0</v>
      </c>
      <c r="BT17" s="18">
        <f t="shared" si="16"/>
        <v>0</v>
      </c>
      <c r="BU17" s="18">
        <f t="shared" si="16"/>
        <v>0</v>
      </c>
      <c r="BV17" s="18">
        <f t="shared" si="16"/>
        <v>0</v>
      </c>
      <c r="BW17" s="18">
        <f t="shared" si="16"/>
        <v>0</v>
      </c>
      <c r="BX17" s="18">
        <f t="shared" si="16"/>
        <v>0</v>
      </c>
      <c r="BY17" s="18">
        <f t="shared" si="16"/>
        <v>0</v>
      </c>
      <c r="BZ17" s="18">
        <f t="shared" si="16"/>
        <v>0</v>
      </c>
      <c r="CA17" s="18">
        <f t="shared" si="16"/>
        <v>0</v>
      </c>
      <c r="CB17" s="18">
        <f t="shared" si="16"/>
        <v>0</v>
      </c>
      <c r="CC17" s="18">
        <f t="shared" si="16"/>
        <v>0</v>
      </c>
      <c r="CD17" s="18">
        <f t="shared" si="16"/>
        <v>0</v>
      </c>
      <c r="CE17" s="17"/>
      <c r="CG17" s="16">
        <f t="shared" si="39"/>
        <v>2029</v>
      </c>
      <c r="CH17" s="18">
        <f t="shared" si="17"/>
        <v>6.2682020622490384</v>
      </c>
      <c r="CI17" s="18">
        <f t="shared" si="18"/>
        <v>0</v>
      </c>
      <c r="CJ17" s="18">
        <f t="shared" si="19"/>
        <v>0</v>
      </c>
      <c r="CK17" s="18">
        <f t="shared" si="20"/>
        <v>0</v>
      </c>
      <c r="CL17" s="18">
        <f t="shared" si="21"/>
        <v>0</v>
      </c>
      <c r="CM17" s="18">
        <f t="shared" si="22"/>
        <v>0</v>
      </c>
      <c r="CN17" s="18">
        <f t="shared" si="23"/>
        <v>0</v>
      </c>
      <c r="CO17" s="18">
        <f t="shared" si="24"/>
        <v>0</v>
      </c>
      <c r="CP17" s="18">
        <f t="shared" si="25"/>
        <v>51.156322730518085</v>
      </c>
      <c r="CQ17" s="18">
        <f t="shared" si="26"/>
        <v>0</v>
      </c>
      <c r="CR17" s="18">
        <f t="shared" si="27"/>
        <v>0</v>
      </c>
      <c r="CS17" s="18">
        <f t="shared" si="28"/>
        <v>0</v>
      </c>
      <c r="CT17" s="18">
        <f t="shared" si="29"/>
        <v>0</v>
      </c>
      <c r="CU17" s="18">
        <f t="shared" si="30"/>
        <v>0</v>
      </c>
      <c r="CV17" s="18">
        <f t="shared" si="31"/>
        <v>0</v>
      </c>
      <c r="CW17" s="18">
        <f t="shared" si="32"/>
        <v>0</v>
      </c>
      <c r="CX17" s="18">
        <f t="shared" si="33"/>
        <v>0</v>
      </c>
      <c r="CY17" s="18">
        <f t="shared" si="34"/>
        <v>0</v>
      </c>
      <c r="CZ17" s="18">
        <f t="shared" si="35"/>
        <v>0</v>
      </c>
      <c r="DA17" s="18">
        <f t="shared" si="36"/>
        <v>0</v>
      </c>
      <c r="DB17" s="18">
        <f t="shared" si="36"/>
        <v>0</v>
      </c>
      <c r="DC17" s="18">
        <f t="shared" si="36"/>
        <v>0</v>
      </c>
      <c r="DD17" s="18">
        <f t="shared" si="36"/>
        <v>0</v>
      </c>
      <c r="DE17" s="18">
        <f t="shared" si="36"/>
        <v>0</v>
      </c>
      <c r="DF17" s="18">
        <f t="shared" si="36"/>
        <v>0</v>
      </c>
      <c r="DG17" s="17"/>
    </row>
    <row r="18" spans="1:111" x14ac:dyDescent="0.25">
      <c r="A18" s="16">
        <f t="shared" si="41"/>
        <v>2030</v>
      </c>
      <c r="B18" s="18">
        <f>INDEX('[2]Displacement Source Base'!$CO$138:$DN$165,MATCH(B$7,'[2]Displacement Source Base'!$CN$138:$CN$165,0),MATCH($A18,'[2]Displacement Source Base'!$CO$136:$DN$136,0))</f>
        <v>2.579753485645</v>
      </c>
      <c r="C18" s="18">
        <f>INDEX('[2]Displacement Source Base'!$CO$138:$DN$165,MATCH(C$7,'[2]Displacement Source Base'!$CN$138:$CN$165,0),MATCH($A18,'[2]Displacement Source Base'!$CO$136:$DN$136,0))</f>
        <v>0</v>
      </c>
      <c r="D18" s="18">
        <f>INDEX('[2]Displacement Source Base'!$CO$138:$DN$165,MATCH(D$7,'[2]Displacement Source Base'!$CN$138:$CN$165,0),MATCH($A18,'[2]Displacement Source Base'!$CO$136:$DN$136,0))</f>
        <v>0</v>
      </c>
      <c r="E18" s="18">
        <f>INDEX('[2]Displacement Source Base'!$CO$138:$DN$165,MATCH(E$7,'[2]Displacement Source Base'!$CN$138:$CN$165,0),MATCH($A18,'[2]Displacement Source Base'!$CO$136:$DN$136,0))</f>
        <v>0</v>
      </c>
      <c r="F18" s="18">
        <f>INDEX('[2]Displacement Source Base'!$CO$138:$DN$165,MATCH(F$7,'[2]Displacement Source Base'!$CN$138:$CN$165,0),MATCH($A18,'[2]Displacement Source Base'!$CO$136:$DN$136,0))</f>
        <v>0</v>
      </c>
      <c r="G18" s="18">
        <f>INDEX('[2]Displacement Source Base'!$CO$138:$DN$165,MATCH(G$7,'[2]Displacement Source Base'!$CN$138:$CN$165,0),MATCH($A18,'[2]Displacement Source Base'!$CO$136:$DN$136,0))</f>
        <v>0</v>
      </c>
      <c r="H18" s="18">
        <f>INDEX('[2]Displacement Source Base'!$CO$138:$DN$165,MATCH(H$7,'[2]Displacement Source Base'!$CN$138:$CN$165,0),MATCH($A18,'[2]Displacement Source Base'!$CO$136:$DN$136,0))</f>
        <v>0</v>
      </c>
      <c r="I18" s="18">
        <f>INDEX('[2]Displacement Source Base'!$CO$138:$DN$165,MATCH(I$7,'[2]Displacement Source Base'!$CN$138:$CN$165,0),MATCH($A18,'[2]Displacement Source Base'!$CO$136:$DN$136,0))</f>
        <v>0</v>
      </c>
      <c r="J18" s="18">
        <f>INDEX('[2]Displacement Source Base'!$CO$138:$DN$165,MATCH(J$7,'[2]Displacement Source Base'!$CN$138:$CN$165,0),MATCH($A18,'[2]Displacement Source Base'!$CO$136:$DN$136,0))</f>
        <v>42.334820227500003</v>
      </c>
      <c r="K18" s="18">
        <f>INDEX('[2]Displacement Source Base'!$CO$138:$DN$165,MATCH(K$7,'[2]Displacement Source Base'!$CN$138:$CN$165,0),MATCH($A18,'[2]Displacement Source Base'!$CO$136:$DN$136,0))</f>
        <v>0</v>
      </c>
      <c r="L18" s="18">
        <f>INDEX('[2]Displacement Source Base'!$CO$138:$DN$165,MATCH(L$7,'[2]Displacement Source Base'!$CN$138:$CN$165,0),MATCH($A18,'[2]Displacement Source Base'!$CO$136:$DN$136,0))</f>
        <v>0</v>
      </c>
      <c r="M18" s="18">
        <f>INDEX('[2]Displacement Source Base'!$CO$138:$DN$165,MATCH(M$7,'[2]Displacement Source Base'!$CN$138:$CN$165,0),MATCH($A18,'[2]Displacement Source Base'!$CO$136:$DN$136,0))</f>
        <v>0</v>
      </c>
      <c r="N18" s="18">
        <f>INDEX('[2]Displacement Source Base'!$CO$138:$DN$165,MATCH(N$7,'[2]Displacement Source Base'!$CN$138:$CN$165,0),MATCH($A18,'[2]Displacement Source Base'!$CO$136:$DN$136,0))</f>
        <v>0</v>
      </c>
      <c r="O18" s="18">
        <f>INDEX('[2]Displacement Source Base'!$CO$138:$DN$165,MATCH(O$7,'[2]Displacement Source Base'!$CN$138:$CN$165,0),MATCH($A18,'[2]Displacement Source Base'!$CO$136:$DN$136,0))</f>
        <v>0</v>
      </c>
      <c r="P18" s="18">
        <f>INDEX('[2]Displacement Source Base'!$CO$138:$DN$165,MATCH(P$7,'[2]Displacement Source Base'!$CN$138:$CN$165,0),MATCH($A18,'[2]Displacement Source Base'!$CO$136:$DN$136,0))</f>
        <v>0</v>
      </c>
      <c r="Q18" s="18">
        <f>INDEX('[2]Displacement Source Base'!$CO$138:$DN$165,MATCH(Q$7,'[2]Displacement Source Base'!$CN$138:$CN$165,0),MATCH($A18,'[2]Displacement Source Base'!$CO$136:$DN$136,0))</f>
        <v>0</v>
      </c>
      <c r="R18" s="18"/>
      <c r="S18" s="18"/>
      <c r="T18" s="18">
        <f>INDEX('[2]Displacement Source Base'!$CO$138:$DN$165,MATCH(T$7,'[2]Displacement Source Base'!$CN$138:$CN$165,0),MATCH($A18,'[2]Displacement Source Base'!$CO$136:$DN$136,0))</f>
        <v>0</v>
      </c>
      <c r="U18" s="18">
        <f>INDEX('[2]Displacement Source Base'!$CO$138:$DN$165,MATCH(U$7,'[2]Displacement Source Base'!$CN$138:$CN$165,0),MATCH($A18,'[2]Displacement Source Base'!$CO$136:$DN$136,0))</f>
        <v>0</v>
      </c>
      <c r="V18" s="18">
        <f>INDEX('[2]Displacement Source Base'!$CO$138:$DN$165,MATCH(V$7,'[2]Displacement Source Base'!$CN$138:$CN$165,0),MATCH($A18,'[2]Displacement Source Base'!$CO$136:$DN$136,0))</f>
        <v>0</v>
      </c>
      <c r="W18" s="18">
        <f>INDEX('[2]Displacement Source Base'!$CO$138:$DN$165,MATCH(W$7,'[2]Displacement Source Base'!$CN$138:$CN$165,0),MATCH($A18,'[2]Displacement Source Base'!$CO$136:$DN$136,0))</f>
        <v>0</v>
      </c>
      <c r="X18" s="18">
        <f>INDEX('[2]Displacement Source Base'!$CO$138:$DN$165,MATCH(X$7,'[2]Displacement Source Base'!$CN$138:$CN$165,0),MATCH($A18,'[2]Displacement Source Base'!$CO$136:$DN$136,0))</f>
        <v>0</v>
      </c>
      <c r="Y18" s="18">
        <f>INDEX('[2]Displacement Source Base'!$CO$138:$DN$165,MATCH(Y$7,'[2]Displacement Source Base'!$CN$138:$CN$165,0),MATCH($A18,'[2]Displacement Source Base'!$CO$136:$DN$136,0))</f>
        <v>0</v>
      </c>
      <c r="Z18" s="18">
        <f>INDEX('[2]Displacement Source Base'!$CO$138:$DN$165,MATCH(Z$7,'[2]Displacement Source Base'!$CN$138:$CN$165,0),MATCH($A18,'[2]Displacement Source Base'!$CO$136:$DN$136,0))</f>
        <v>0</v>
      </c>
      <c r="AA18" s="17"/>
      <c r="AC18" s="16">
        <f t="shared" si="42"/>
        <v>2030</v>
      </c>
      <c r="AD18" s="18">
        <f>INDEX('[2]Displacement Source AC'!$CO$138:$DN$165,MATCH(AD$7,'[2]Displacement Source AC'!$CN$138:$CN$165,0),MATCH($A18,'[2]Displacement Source AC'!$CO$136:$DN$136,0))</f>
        <v>2.579753485645</v>
      </c>
      <c r="AE18" s="18">
        <f>INDEX('[2]Displacement Source AC'!$CO$138:$DN$165,MATCH(AE$7,'[2]Displacement Source AC'!$CN$138:$CN$165,0),MATCH($A18,'[2]Displacement Source AC'!$CO$136:$DN$136,0))</f>
        <v>0</v>
      </c>
      <c r="AF18" s="18">
        <f>INDEX('[2]Displacement Source AC'!$CO$138:$DN$165,MATCH(AF$7,'[2]Displacement Source AC'!$CN$138:$CN$165,0),MATCH($A18,'[2]Displacement Source AC'!$CO$136:$DN$136,0))</f>
        <v>0</v>
      </c>
      <c r="AG18" s="18">
        <f>INDEX('[2]Displacement Source AC'!$CO$138:$DN$165,MATCH(AG$7,'[2]Displacement Source AC'!$CN$138:$CN$165,0),MATCH($A18,'[2]Displacement Source AC'!$CO$136:$DN$136,0))</f>
        <v>0</v>
      </c>
      <c r="AH18" s="18">
        <f>INDEX('[2]Displacement Source AC'!$CO$138:$DN$165,MATCH(AH$7,'[2]Displacement Source AC'!$CN$138:$CN$165,0),MATCH($A18,'[2]Displacement Source AC'!$CO$136:$DN$136,0))</f>
        <v>0</v>
      </c>
      <c r="AI18" s="18">
        <f>INDEX('[2]Displacement Source AC'!$CO$138:$DN$165,MATCH(AI$7,'[2]Displacement Source AC'!$CN$138:$CN$165,0),MATCH($A18,'[2]Displacement Source AC'!$CO$136:$DN$136,0))</f>
        <v>0</v>
      </c>
      <c r="AJ18" s="18">
        <f>INDEX('[2]Displacement Source AC'!$CO$138:$DN$165,MATCH(AJ$7,'[2]Displacement Source AC'!$CN$138:$CN$165,0),MATCH($A18,'[2]Displacement Source AC'!$CO$136:$DN$136,0))</f>
        <v>0</v>
      </c>
      <c r="AK18" s="18">
        <f>INDEX('[2]Displacement Source AC'!$CO$138:$DN$165,MATCH(AK$7,'[2]Displacement Source AC'!$CN$138:$CN$165,0),MATCH($A18,'[2]Displacement Source AC'!$CO$136:$DN$136,0))</f>
        <v>0</v>
      </c>
      <c r="AL18" s="18">
        <f>INDEX('[2]Displacement Source AC'!$CO$138:$DN$165,MATCH(AL$7,'[2]Displacement Source AC'!$CN$138:$CN$165,0),MATCH($A18,'[2]Displacement Source AC'!$CO$136:$DN$136,0))</f>
        <v>42.334820227500003</v>
      </c>
      <c r="AM18" s="18">
        <f>INDEX('[2]Displacement Source AC'!$CO$138:$DN$165,MATCH(AM$7,'[2]Displacement Source AC'!$CN$138:$CN$165,0),MATCH($A18,'[2]Displacement Source AC'!$CO$136:$DN$136,0))</f>
        <v>0</v>
      </c>
      <c r="AN18" s="18">
        <f>INDEX('[2]Displacement Source AC'!$CO$138:$DN$165,MATCH(AN$7,'[2]Displacement Source AC'!$CN$138:$CN$165,0),MATCH($A18,'[2]Displacement Source AC'!$CO$136:$DN$136,0))</f>
        <v>0</v>
      </c>
      <c r="AO18" s="18">
        <f>INDEX('[2]Displacement Source AC'!$CO$138:$DN$165,MATCH(AO$7,'[2]Displacement Source AC'!$CN$138:$CN$165,0),MATCH($A18,'[2]Displacement Source AC'!$CO$136:$DN$136,0))</f>
        <v>0</v>
      </c>
      <c r="AP18" s="18">
        <f>INDEX('[2]Displacement Source AC'!$CO$138:$DN$165,MATCH(AP$7,'[2]Displacement Source AC'!$CN$138:$CN$165,0),MATCH($A18,'[2]Displacement Source AC'!$CO$136:$DN$136,0))</f>
        <v>0</v>
      </c>
      <c r="AQ18" s="18">
        <f>INDEX('[2]Displacement Source AC'!$CO$138:$DN$165,MATCH(AQ$7,'[2]Displacement Source AC'!$CN$138:$CN$165,0),MATCH($A18,'[2]Displacement Source AC'!$CO$136:$DN$136,0))</f>
        <v>0</v>
      </c>
      <c r="AR18" s="18">
        <f>INDEX('[2]Displacement Source AC'!$CO$138:$DN$165,MATCH(AR$7,'[2]Displacement Source AC'!$CN$138:$CN$165,0),MATCH($A18,'[2]Displacement Source AC'!$CO$136:$DN$136,0))</f>
        <v>0</v>
      </c>
      <c r="AS18" s="18">
        <f>INDEX('[2]Displacement Source AC'!$CO$138:$DN$165,MATCH(AS$7,'[2]Displacement Source AC'!$CN$138:$CN$165,0),MATCH($A18,'[2]Displacement Source AC'!$CO$136:$DN$136,0))</f>
        <v>0</v>
      </c>
      <c r="AT18" s="18">
        <f>INDEX('[2]Displacement Source AC'!$CO$138:$DN$165,MATCH(AT$7,'[2]Displacement Source AC'!$CN$138:$CN$165,0),MATCH($A18,'[2]Displacement Source AC'!$CO$136:$DN$136,0))</f>
        <v>0</v>
      </c>
      <c r="AU18" s="18">
        <f>INDEX('[2]Displacement Source AC'!$CO$138:$DN$165,MATCH(AU$7,'[2]Displacement Source AC'!$CN$138:$CN$165,0),MATCH($A18,'[2]Displacement Source AC'!$CO$136:$DN$136,0))</f>
        <v>0</v>
      </c>
      <c r="AV18" s="18">
        <f>INDEX('[2]Displacement Source AC'!$CO$138:$DN$165,MATCH(AV$7,'[2]Displacement Source AC'!$CN$138:$CN$165,0),MATCH($A18,'[2]Displacement Source AC'!$CO$136:$DN$136,0))</f>
        <v>0</v>
      </c>
      <c r="AW18" s="18">
        <f>INDEX('[2]Displacement Source AC'!$CO$138:$DN$165,MATCH(AW$7,'[2]Displacement Source AC'!$CN$138:$CN$165,0),MATCH($A18,'[2]Displacement Source AC'!$CO$136:$DN$136,0))</f>
        <v>0</v>
      </c>
      <c r="AX18" s="18">
        <f>INDEX('[2]Displacement Source AC'!$CO$138:$DN$165,MATCH(AX$7,'[2]Displacement Source AC'!$CN$138:$CN$165,0),MATCH($A18,'[2]Displacement Source AC'!$CO$136:$DN$136,0))</f>
        <v>0</v>
      </c>
      <c r="AY18" s="18">
        <f>INDEX('[2]Displacement Source AC'!$CO$138:$DN$165,MATCH(AY$7,'[2]Displacement Source AC'!$CN$138:$CN$165,0),MATCH($A18,'[2]Displacement Source AC'!$CO$136:$DN$136,0))</f>
        <v>0</v>
      </c>
      <c r="AZ18" s="18">
        <f>INDEX('[2]Displacement Source AC'!$CO$138:$DN$165,MATCH(AZ$7,'[2]Displacement Source AC'!$CN$138:$CN$165,0),MATCH($A18,'[2]Displacement Source AC'!$CO$136:$DN$136,0))</f>
        <v>0</v>
      </c>
      <c r="BA18" s="18">
        <f>INDEX('[2]Displacement Source AC'!$CO$138:$DN$165,MATCH(BA$7,'[2]Displacement Source AC'!$CN$138:$CN$165,0),MATCH($A18,'[2]Displacement Source AC'!$CO$136:$DN$136,0))</f>
        <v>0</v>
      </c>
      <c r="BB18" s="18">
        <f>INDEX('[2]Displacement Source AC'!$CO$138:$DN$165,MATCH(BB$7,'[2]Displacement Source AC'!$CN$138:$CN$165,0),MATCH($A18,'[2]Displacement Source AC'!$CO$136:$DN$136,0))</f>
        <v>0</v>
      </c>
      <c r="BC18" s="17"/>
      <c r="BE18" s="16">
        <f t="shared" si="38"/>
        <v>2030</v>
      </c>
      <c r="BF18" s="18">
        <f t="shared" si="15"/>
        <v>6.2682020622490384</v>
      </c>
      <c r="BG18" s="18">
        <f t="shared" si="16"/>
        <v>0</v>
      </c>
      <c r="BH18" s="18">
        <f t="shared" si="16"/>
        <v>0</v>
      </c>
      <c r="BI18" s="18">
        <f t="shared" si="16"/>
        <v>0</v>
      </c>
      <c r="BJ18" s="18">
        <f t="shared" si="16"/>
        <v>0</v>
      </c>
      <c r="BK18" s="18">
        <f t="shared" si="16"/>
        <v>0</v>
      </c>
      <c r="BL18" s="18">
        <f t="shared" si="16"/>
        <v>0</v>
      </c>
      <c r="BM18" s="18">
        <f t="shared" si="16"/>
        <v>0</v>
      </c>
      <c r="BN18" s="18">
        <f t="shared" si="16"/>
        <v>51.156322730518085</v>
      </c>
      <c r="BO18" s="18">
        <f t="shared" si="16"/>
        <v>0</v>
      </c>
      <c r="BP18" s="18">
        <f t="shared" si="16"/>
        <v>0</v>
      </c>
      <c r="BQ18" s="18">
        <f t="shared" si="16"/>
        <v>0</v>
      </c>
      <c r="BR18" s="18">
        <f t="shared" si="16"/>
        <v>0</v>
      </c>
      <c r="BS18" s="18">
        <f t="shared" si="16"/>
        <v>0</v>
      </c>
      <c r="BT18" s="18">
        <f t="shared" si="16"/>
        <v>0</v>
      </c>
      <c r="BU18" s="18">
        <f t="shared" si="16"/>
        <v>0</v>
      </c>
      <c r="BV18" s="18">
        <f t="shared" si="16"/>
        <v>0</v>
      </c>
      <c r="BW18" s="18">
        <f t="shared" si="16"/>
        <v>0</v>
      </c>
      <c r="BX18" s="18">
        <f t="shared" si="16"/>
        <v>0</v>
      </c>
      <c r="BY18" s="18">
        <f t="shared" si="16"/>
        <v>0</v>
      </c>
      <c r="BZ18" s="18">
        <f t="shared" si="16"/>
        <v>0</v>
      </c>
      <c r="CA18" s="18">
        <f t="shared" si="16"/>
        <v>0</v>
      </c>
      <c r="CB18" s="18">
        <f t="shared" si="16"/>
        <v>0</v>
      </c>
      <c r="CC18" s="18">
        <f t="shared" si="16"/>
        <v>0</v>
      </c>
      <c r="CD18" s="18">
        <f t="shared" si="16"/>
        <v>0</v>
      </c>
      <c r="CE18" s="17"/>
      <c r="CG18" s="16">
        <f t="shared" si="39"/>
        <v>2030</v>
      </c>
      <c r="CH18" s="18">
        <f t="shared" si="17"/>
        <v>6.2682020622490384</v>
      </c>
      <c r="CI18" s="18">
        <f t="shared" si="18"/>
        <v>0</v>
      </c>
      <c r="CJ18" s="18">
        <f t="shared" si="19"/>
        <v>0</v>
      </c>
      <c r="CK18" s="18">
        <f t="shared" si="20"/>
        <v>0</v>
      </c>
      <c r="CL18" s="18">
        <f t="shared" si="21"/>
        <v>0</v>
      </c>
      <c r="CM18" s="18">
        <f t="shared" si="22"/>
        <v>0</v>
      </c>
      <c r="CN18" s="18">
        <f t="shared" si="23"/>
        <v>0</v>
      </c>
      <c r="CO18" s="18">
        <f t="shared" si="24"/>
        <v>0</v>
      </c>
      <c r="CP18" s="18">
        <f t="shared" si="25"/>
        <v>51.156322730518085</v>
      </c>
      <c r="CQ18" s="18">
        <f t="shared" si="26"/>
        <v>0</v>
      </c>
      <c r="CR18" s="18">
        <f t="shared" si="27"/>
        <v>0</v>
      </c>
      <c r="CS18" s="18">
        <f t="shared" si="28"/>
        <v>0</v>
      </c>
      <c r="CT18" s="18">
        <f t="shared" si="29"/>
        <v>0</v>
      </c>
      <c r="CU18" s="18">
        <f t="shared" si="30"/>
        <v>0</v>
      </c>
      <c r="CV18" s="18">
        <f t="shared" si="31"/>
        <v>0</v>
      </c>
      <c r="CW18" s="18">
        <f t="shared" si="32"/>
        <v>0</v>
      </c>
      <c r="CX18" s="18">
        <f t="shared" si="33"/>
        <v>0</v>
      </c>
      <c r="CY18" s="18">
        <f t="shared" si="34"/>
        <v>0</v>
      </c>
      <c r="CZ18" s="18">
        <f t="shared" si="35"/>
        <v>0</v>
      </c>
      <c r="DA18" s="18">
        <f t="shared" si="36"/>
        <v>0</v>
      </c>
      <c r="DB18" s="18">
        <f t="shared" si="36"/>
        <v>0</v>
      </c>
      <c r="DC18" s="18">
        <f t="shared" si="36"/>
        <v>0</v>
      </c>
      <c r="DD18" s="18">
        <f t="shared" si="36"/>
        <v>0</v>
      </c>
      <c r="DE18" s="18">
        <f t="shared" si="36"/>
        <v>0</v>
      </c>
      <c r="DF18" s="18">
        <f t="shared" si="36"/>
        <v>0</v>
      </c>
      <c r="DG18" s="17"/>
    </row>
    <row r="19" spans="1:111" x14ac:dyDescent="0.25">
      <c r="A19" s="16">
        <f t="shared" si="41"/>
        <v>2031</v>
      </c>
      <c r="B19" s="18">
        <f>INDEX('[2]Displacement Source Base'!$CO$138:$DN$165,MATCH(B$7,'[2]Displacement Source Base'!$CN$138:$CN$165,0),MATCH($A19,'[2]Displacement Source Base'!$CO$136:$DN$136,0))</f>
        <v>2.579753485645</v>
      </c>
      <c r="C19" s="18">
        <f>INDEX('[2]Displacement Source Base'!$CO$138:$DN$165,MATCH(C$7,'[2]Displacement Source Base'!$CN$138:$CN$165,0),MATCH($A19,'[2]Displacement Source Base'!$CO$136:$DN$136,0))</f>
        <v>0</v>
      </c>
      <c r="D19" s="18">
        <f>INDEX('[2]Displacement Source Base'!$CO$138:$DN$165,MATCH(D$7,'[2]Displacement Source Base'!$CN$138:$CN$165,0),MATCH($A19,'[2]Displacement Source Base'!$CO$136:$DN$136,0))</f>
        <v>0</v>
      </c>
      <c r="E19" s="18">
        <f>INDEX('[2]Displacement Source Base'!$CO$138:$DN$165,MATCH(E$7,'[2]Displacement Source Base'!$CN$138:$CN$165,0),MATCH($A19,'[2]Displacement Source Base'!$CO$136:$DN$136,0))</f>
        <v>0</v>
      </c>
      <c r="F19" s="18">
        <f>INDEX('[2]Displacement Source Base'!$CO$138:$DN$165,MATCH(F$7,'[2]Displacement Source Base'!$CN$138:$CN$165,0),MATCH($A19,'[2]Displacement Source Base'!$CO$136:$DN$136,0))</f>
        <v>0</v>
      </c>
      <c r="G19" s="18">
        <f>INDEX('[2]Displacement Source Base'!$CO$138:$DN$165,MATCH(G$7,'[2]Displacement Source Base'!$CN$138:$CN$165,0),MATCH($A19,'[2]Displacement Source Base'!$CO$136:$DN$136,0))</f>
        <v>0</v>
      </c>
      <c r="H19" s="18">
        <f>INDEX('[2]Displacement Source Base'!$CO$138:$DN$165,MATCH(H$7,'[2]Displacement Source Base'!$CN$138:$CN$165,0),MATCH($A19,'[2]Displacement Source Base'!$CO$136:$DN$136,0))</f>
        <v>0</v>
      </c>
      <c r="I19" s="18">
        <f>INDEX('[2]Displacement Source Base'!$CO$138:$DN$165,MATCH(I$7,'[2]Displacement Source Base'!$CN$138:$CN$165,0),MATCH($A19,'[2]Displacement Source Base'!$CO$136:$DN$136,0))</f>
        <v>0</v>
      </c>
      <c r="J19" s="18">
        <f>INDEX('[2]Displacement Source Base'!$CO$138:$DN$165,MATCH(J$7,'[2]Displacement Source Base'!$CN$138:$CN$165,0),MATCH($A19,'[2]Displacement Source Base'!$CO$136:$DN$136,0))</f>
        <v>42.334820227500003</v>
      </c>
      <c r="K19" s="18">
        <f>INDEX('[2]Displacement Source Base'!$CO$138:$DN$165,MATCH(K$7,'[2]Displacement Source Base'!$CN$138:$CN$165,0),MATCH($A19,'[2]Displacement Source Base'!$CO$136:$DN$136,0))</f>
        <v>0</v>
      </c>
      <c r="L19" s="18">
        <f>INDEX('[2]Displacement Source Base'!$CO$138:$DN$165,MATCH(L$7,'[2]Displacement Source Base'!$CN$138:$CN$165,0),MATCH($A19,'[2]Displacement Source Base'!$CO$136:$DN$136,0))</f>
        <v>0</v>
      </c>
      <c r="M19" s="18">
        <f>INDEX('[2]Displacement Source Base'!$CO$138:$DN$165,MATCH(M$7,'[2]Displacement Source Base'!$CN$138:$CN$165,0),MATCH($A19,'[2]Displacement Source Base'!$CO$136:$DN$136,0))</f>
        <v>0</v>
      </c>
      <c r="N19" s="18">
        <f>INDEX('[2]Displacement Source Base'!$CO$138:$DN$165,MATCH(N$7,'[2]Displacement Source Base'!$CN$138:$CN$165,0),MATCH($A19,'[2]Displacement Source Base'!$CO$136:$DN$136,0))</f>
        <v>0</v>
      </c>
      <c r="O19" s="18">
        <f>INDEX('[2]Displacement Source Base'!$CO$138:$DN$165,MATCH(O$7,'[2]Displacement Source Base'!$CN$138:$CN$165,0),MATCH($A19,'[2]Displacement Source Base'!$CO$136:$DN$136,0))</f>
        <v>0</v>
      </c>
      <c r="P19" s="18">
        <f>INDEX('[2]Displacement Source Base'!$CO$138:$DN$165,MATCH(P$7,'[2]Displacement Source Base'!$CN$138:$CN$165,0),MATCH($A19,'[2]Displacement Source Base'!$CO$136:$DN$136,0))</f>
        <v>0</v>
      </c>
      <c r="Q19" s="18">
        <f>INDEX('[2]Displacement Source Base'!$CO$138:$DN$165,MATCH(Q$7,'[2]Displacement Source Base'!$CN$138:$CN$165,0),MATCH($A19,'[2]Displacement Source Base'!$CO$136:$DN$136,0))</f>
        <v>0</v>
      </c>
      <c r="R19" s="18"/>
      <c r="S19" s="18"/>
      <c r="T19" s="18">
        <f>INDEX('[2]Displacement Source Base'!$CO$138:$DN$165,MATCH(T$7,'[2]Displacement Source Base'!$CN$138:$CN$165,0),MATCH($A19,'[2]Displacement Source Base'!$CO$136:$DN$136,0))</f>
        <v>0.19</v>
      </c>
      <c r="U19" s="18">
        <f>INDEX('[2]Displacement Source Base'!$CO$138:$DN$165,MATCH(U$7,'[2]Displacement Source Base'!$CN$138:$CN$165,0),MATCH($A19,'[2]Displacement Source Base'!$CO$136:$DN$136,0))</f>
        <v>0</v>
      </c>
      <c r="V19" s="18">
        <f>INDEX('[2]Displacement Source Base'!$CO$138:$DN$165,MATCH(V$7,'[2]Displacement Source Base'!$CN$138:$CN$165,0),MATCH($A19,'[2]Displacement Source Base'!$CO$136:$DN$136,0))</f>
        <v>0</v>
      </c>
      <c r="W19" s="18">
        <f>INDEX('[2]Displacement Source Base'!$CO$138:$DN$165,MATCH(W$7,'[2]Displacement Source Base'!$CN$138:$CN$165,0),MATCH($A19,'[2]Displacement Source Base'!$CO$136:$DN$136,0))</f>
        <v>0</v>
      </c>
      <c r="X19" s="18">
        <f>INDEX('[2]Displacement Source Base'!$CO$138:$DN$165,MATCH(X$7,'[2]Displacement Source Base'!$CN$138:$CN$165,0),MATCH($A19,'[2]Displacement Source Base'!$CO$136:$DN$136,0))</f>
        <v>0</v>
      </c>
      <c r="Y19" s="18">
        <f>INDEX('[2]Displacement Source Base'!$CO$138:$DN$165,MATCH(Y$7,'[2]Displacement Source Base'!$CN$138:$CN$165,0),MATCH($A19,'[2]Displacement Source Base'!$CO$136:$DN$136,0))</f>
        <v>0</v>
      </c>
      <c r="Z19" s="18">
        <f>INDEX('[2]Displacement Source Base'!$CO$138:$DN$165,MATCH(Z$7,'[2]Displacement Source Base'!$CN$138:$CN$165,0),MATCH($A19,'[2]Displacement Source Base'!$CO$136:$DN$136,0))</f>
        <v>0</v>
      </c>
      <c r="AA19" s="17"/>
      <c r="AC19" s="16">
        <f t="shared" si="42"/>
        <v>2031</v>
      </c>
      <c r="AD19" s="18">
        <f>INDEX('[2]Displacement Source AC'!$CO$138:$DN$165,MATCH(AD$7,'[2]Displacement Source AC'!$CN$138:$CN$165,0),MATCH($A19,'[2]Displacement Source AC'!$CO$136:$DN$136,0))</f>
        <v>2.579753485645</v>
      </c>
      <c r="AE19" s="18">
        <f>INDEX('[2]Displacement Source AC'!$CO$138:$DN$165,MATCH(AE$7,'[2]Displacement Source AC'!$CN$138:$CN$165,0),MATCH($A19,'[2]Displacement Source AC'!$CO$136:$DN$136,0))</f>
        <v>0</v>
      </c>
      <c r="AF19" s="18">
        <f>INDEX('[2]Displacement Source AC'!$CO$138:$DN$165,MATCH(AF$7,'[2]Displacement Source AC'!$CN$138:$CN$165,0),MATCH($A19,'[2]Displacement Source AC'!$CO$136:$DN$136,0))</f>
        <v>0</v>
      </c>
      <c r="AG19" s="18">
        <f>INDEX('[2]Displacement Source AC'!$CO$138:$DN$165,MATCH(AG$7,'[2]Displacement Source AC'!$CN$138:$CN$165,0),MATCH($A19,'[2]Displacement Source AC'!$CO$136:$DN$136,0))</f>
        <v>0</v>
      </c>
      <c r="AH19" s="18">
        <f>INDEX('[2]Displacement Source AC'!$CO$138:$DN$165,MATCH(AH$7,'[2]Displacement Source AC'!$CN$138:$CN$165,0),MATCH($A19,'[2]Displacement Source AC'!$CO$136:$DN$136,0))</f>
        <v>0</v>
      </c>
      <c r="AI19" s="18">
        <f>INDEX('[2]Displacement Source AC'!$CO$138:$DN$165,MATCH(AI$7,'[2]Displacement Source AC'!$CN$138:$CN$165,0),MATCH($A19,'[2]Displacement Source AC'!$CO$136:$DN$136,0))</f>
        <v>0</v>
      </c>
      <c r="AJ19" s="18">
        <f>INDEX('[2]Displacement Source AC'!$CO$138:$DN$165,MATCH(AJ$7,'[2]Displacement Source AC'!$CN$138:$CN$165,0),MATCH($A19,'[2]Displacement Source AC'!$CO$136:$DN$136,0))</f>
        <v>0</v>
      </c>
      <c r="AK19" s="18">
        <f>INDEX('[2]Displacement Source AC'!$CO$138:$DN$165,MATCH(AK$7,'[2]Displacement Source AC'!$CN$138:$CN$165,0),MATCH($A19,'[2]Displacement Source AC'!$CO$136:$DN$136,0))</f>
        <v>0</v>
      </c>
      <c r="AL19" s="18">
        <f>INDEX('[2]Displacement Source AC'!$CO$138:$DN$165,MATCH(AL$7,'[2]Displacement Source AC'!$CN$138:$CN$165,0),MATCH($A19,'[2]Displacement Source AC'!$CO$136:$DN$136,0))</f>
        <v>42.334820227500003</v>
      </c>
      <c r="AM19" s="18">
        <f>INDEX('[2]Displacement Source AC'!$CO$138:$DN$165,MATCH(AM$7,'[2]Displacement Source AC'!$CN$138:$CN$165,0),MATCH($A19,'[2]Displacement Source AC'!$CO$136:$DN$136,0))</f>
        <v>0</v>
      </c>
      <c r="AN19" s="18">
        <f>INDEX('[2]Displacement Source AC'!$CO$138:$DN$165,MATCH(AN$7,'[2]Displacement Source AC'!$CN$138:$CN$165,0),MATCH($A19,'[2]Displacement Source AC'!$CO$136:$DN$136,0))</f>
        <v>0</v>
      </c>
      <c r="AO19" s="18">
        <f>INDEX('[2]Displacement Source AC'!$CO$138:$DN$165,MATCH(AO$7,'[2]Displacement Source AC'!$CN$138:$CN$165,0),MATCH($A19,'[2]Displacement Source AC'!$CO$136:$DN$136,0))</f>
        <v>0</v>
      </c>
      <c r="AP19" s="18">
        <f>INDEX('[2]Displacement Source AC'!$CO$138:$DN$165,MATCH(AP$7,'[2]Displacement Source AC'!$CN$138:$CN$165,0),MATCH($A19,'[2]Displacement Source AC'!$CO$136:$DN$136,0))</f>
        <v>0</v>
      </c>
      <c r="AQ19" s="18">
        <f>INDEX('[2]Displacement Source AC'!$CO$138:$DN$165,MATCH(AQ$7,'[2]Displacement Source AC'!$CN$138:$CN$165,0),MATCH($A19,'[2]Displacement Source AC'!$CO$136:$DN$136,0))</f>
        <v>0</v>
      </c>
      <c r="AR19" s="18">
        <f>INDEX('[2]Displacement Source AC'!$CO$138:$DN$165,MATCH(AR$7,'[2]Displacement Source AC'!$CN$138:$CN$165,0),MATCH($A19,'[2]Displacement Source AC'!$CO$136:$DN$136,0))</f>
        <v>0</v>
      </c>
      <c r="AS19" s="18">
        <f>INDEX('[2]Displacement Source AC'!$CO$138:$DN$165,MATCH(AS$7,'[2]Displacement Source AC'!$CN$138:$CN$165,0),MATCH($A19,'[2]Displacement Source AC'!$CO$136:$DN$136,0))</f>
        <v>0</v>
      </c>
      <c r="AT19" s="18">
        <f>INDEX('[2]Displacement Source AC'!$CO$138:$DN$165,MATCH(AT$7,'[2]Displacement Source AC'!$CN$138:$CN$165,0),MATCH($A19,'[2]Displacement Source AC'!$CO$136:$DN$136,0))</f>
        <v>0</v>
      </c>
      <c r="AU19" s="18">
        <f>INDEX('[2]Displacement Source AC'!$CO$138:$DN$165,MATCH(AU$7,'[2]Displacement Source AC'!$CN$138:$CN$165,0),MATCH($A19,'[2]Displacement Source AC'!$CO$136:$DN$136,0))</f>
        <v>0</v>
      </c>
      <c r="AV19" s="18">
        <f>INDEX('[2]Displacement Source AC'!$CO$138:$DN$165,MATCH(AV$7,'[2]Displacement Source AC'!$CN$138:$CN$165,0),MATCH($A19,'[2]Displacement Source AC'!$CO$136:$DN$136,0))</f>
        <v>100.19</v>
      </c>
      <c r="AW19" s="18">
        <f>INDEX('[2]Displacement Source AC'!$CO$138:$DN$165,MATCH(AW$7,'[2]Displacement Source AC'!$CN$138:$CN$165,0),MATCH($A19,'[2]Displacement Source AC'!$CO$136:$DN$136,0))</f>
        <v>0</v>
      </c>
      <c r="AX19" s="18">
        <f>INDEX('[2]Displacement Source AC'!$CO$138:$DN$165,MATCH(AX$7,'[2]Displacement Source AC'!$CN$138:$CN$165,0),MATCH($A19,'[2]Displacement Source AC'!$CO$136:$DN$136,0))</f>
        <v>0</v>
      </c>
      <c r="AY19" s="18">
        <f>INDEX('[2]Displacement Source AC'!$CO$138:$DN$165,MATCH(AY$7,'[2]Displacement Source AC'!$CN$138:$CN$165,0),MATCH($A19,'[2]Displacement Source AC'!$CO$136:$DN$136,0))</f>
        <v>0</v>
      </c>
      <c r="AZ19" s="18">
        <f>INDEX('[2]Displacement Source AC'!$CO$138:$DN$165,MATCH(AZ$7,'[2]Displacement Source AC'!$CN$138:$CN$165,0),MATCH($A19,'[2]Displacement Source AC'!$CO$136:$DN$136,0))</f>
        <v>0</v>
      </c>
      <c r="BA19" s="18">
        <f>INDEX('[2]Displacement Source AC'!$CO$138:$DN$165,MATCH(BA$7,'[2]Displacement Source AC'!$CN$138:$CN$165,0),MATCH($A19,'[2]Displacement Source AC'!$CO$136:$DN$136,0))</f>
        <v>0</v>
      </c>
      <c r="BB19" s="18">
        <f>INDEX('[2]Displacement Source AC'!$CO$138:$DN$165,MATCH(BB$7,'[2]Displacement Source AC'!$CN$138:$CN$165,0),MATCH($A19,'[2]Displacement Source AC'!$CO$136:$DN$136,0))</f>
        <v>0</v>
      </c>
      <c r="BC19" s="17"/>
      <c r="BE19" s="16">
        <f t="shared" si="38"/>
        <v>2031</v>
      </c>
      <c r="BF19" s="18">
        <f t="shared" si="15"/>
        <v>6.2682020622490384</v>
      </c>
      <c r="BG19" s="18">
        <f t="shared" si="16"/>
        <v>0</v>
      </c>
      <c r="BH19" s="18">
        <f t="shared" si="16"/>
        <v>0</v>
      </c>
      <c r="BI19" s="18">
        <f t="shared" si="16"/>
        <v>0</v>
      </c>
      <c r="BJ19" s="18">
        <f t="shared" si="16"/>
        <v>0</v>
      </c>
      <c r="BK19" s="18">
        <f t="shared" si="16"/>
        <v>0</v>
      </c>
      <c r="BL19" s="18">
        <f t="shared" si="16"/>
        <v>0</v>
      </c>
      <c r="BM19" s="18">
        <f t="shared" si="16"/>
        <v>0</v>
      </c>
      <c r="BN19" s="18">
        <f t="shared" si="16"/>
        <v>51.156322730518085</v>
      </c>
      <c r="BO19" s="18">
        <f t="shared" si="16"/>
        <v>0</v>
      </c>
      <c r="BP19" s="18">
        <f t="shared" si="16"/>
        <v>0</v>
      </c>
      <c r="BQ19" s="18">
        <f t="shared" si="16"/>
        <v>0</v>
      </c>
      <c r="BR19" s="18">
        <f t="shared" si="16"/>
        <v>0</v>
      </c>
      <c r="BS19" s="18">
        <f t="shared" si="16"/>
        <v>0</v>
      </c>
      <c r="BT19" s="18">
        <f t="shared" si="16"/>
        <v>0</v>
      </c>
      <c r="BU19" s="18">
        <f t="shared" si="16"/>
        <v>0</v>
      </c>
      <c r="BV19" s="18">
        <f t="shared" si="16"/>
        <v>0</v>
      </c>
      <c r="BW19" s="18">
        <f t="shared" si="16"/>
        <v>0</v>
      </c>
      <c r="BX19" s="18">
        <f t="shared" si="16"/>
        <v>0.20342612419700215</v>
      </c>
      <c r="BY19" s="18">
        <f t="shared" si="16"/>
        <v>0</v>
      </c>
      <c r="BZ19" s="18">
        <f t="shared" si="16"/>
        <v>0</v>
      </c>
      <c r="CA19" s="18">
        <f t="shared" si="16"/>
        <v>0</v>
      </c>
      <c r="CB19" s="18">
        <f t="shared" si="16"/>
        <v>0</v>
      </c>
      <c r="CC19" s="18">
        <f t="shared" si="16"/>
        <v>0</v>
      </c>
      <c r="CD19" s="18">
        <f t="shared" si="16"/>
        <v>0</v>
      </c>
      <c r="CE19" s="17"/>
      <c r="CG19" s="16">
        <f t="shared" si="39"/>
        <v>2031</v>
      </c>
      <c r="CH19" s="18">
        <f t="shared" si="17"/>
        <v>6.2682020622490384</v>
      </c>
      <c r="CI19" s="18">
        <f t="shared" si="18"/>
        <v>0</v>
      </c>
      <c r="CJ19" s="18">
        <f t="shared" si="19"/>
        <v>0</v>
      </c>
      <c r="CK19" s="18">
        <f t="shared" si="20"/>
        <v>0</v>
      </c>
      <c r="CL19" s="18">
        <f t="shared" si="21"/>
        <v>0</v>
      </c>
      <c r="CM19" s="18">
        <f t="shared" si="22"/>
        <v>0</v>
      </c>
      <c r="CN19" s="18">
        <f t="shared" si="23"/>
        <v>0</v>
      </c>
      <c r="CO19" s="18">
        <f t="shared" si="24"/>
        <v>0</v>
      </c>
      <c r="CP19" s="18">
        <f t="shared" si="25"/>
        <v>51.156322730518085</v>
      </c>
      <c r="CQ19" s="18">
        <f t="shared" si="26"/>
        <v>0</v>
      </c>
      <c r="CR19" s="18">
        <f t="shared" si="27"/>
        <v>0</v>
      </c>
      <c r="CS19" s="18">
        <f t="shared" si="28"/>
        <v>0</v>
      </c>
      <c r="CT19" s="18">
        <f t="shared" si="29"/>
        <v>0</v>
      </c>
      <c r="CU19" s="18">
        <f t="shared" si="30"/>
        <v>0</v>
      </c>
      <c r="CV19" s="18">
        <f t="shared" si="31"/>
        <v>0</v>
      </c>
      <c r="CW19" s="18">
        <f t="shared" si="32"/>
        <v>0</v>
      </c>
      <c r="CX19" s="18">
        <f t="shared" si="33"/>
        <v>0</v>
      </c>
      <c r="CY19" s="18">
        <f t="shared" si="34"/>
        <v>0</v>
      </c>
      <c r="CZ19" s="18">
        <f t="shared" si="35"/>
        <v>107.26980728051392</v>
      </c>
      <c r="DA19" s="18">
        <f t="shared" si="36"/>
        <v>0</v>
      </c>
      <c r="DB19" s="18">
        <f t="shared" si="36"/>
        <v>0</v>
      </c>
      <c r="DC19" s="18">
        <f t="shared" si="36"/>
        <v>0</v>
      </c>
      <c r="DD19" s="18">
        <f t="shared" si="36"/>
        <v>0</v>
      </c>
      <c r="DE19" s="18">
        <f t="shared" si="36"/>
        <v>0</v>
      </c>
      <c r="DF19" s="18">
        <f t="shared" si="36"/>
        <v>0</v>
      </c>
      <c r="DG19" s="17"/>
    </row>
    <row r="20" spans="1:111" x14ac:dyDescent="0.25">
      <c r="A20" s="16">
        <f t="shared" si="41"/>
        <v>2032</v>
      </c>
      <c r="B20" s="18">
        <f>INDEX('[2]Displacement Source Base'!$CO$138:$DN$165,MATCH(B$7,'[2]Displacement Source Base'!$CN$138:$CN$165,0),MATCH($A20,'[2]Displacement Source Base'!$CO$136:$DN$136,0))</f>
        <v>2.579753485645</v>
      </c>
      <c r="C20" s="18">
        <f>INDEX('[2]Displacement Source Base'!$CO$138:$DN$165,MATCH(C$7,'[2]Displacement Source Base'!$CN$138:$CN$165,0),MATCH($A20,'[2]Displacement Source Base'!$CO$136:$DN$136,0))</f>
        <v>0</v>
      </c>
      <c r="D20" s="18">
        <f>INDEX('[2]Displacement Source Base'!$CO$138:$DN$165,MATCH(D$7,'[2]Displacement Source Base'!$CN$138:$CN$165,0),MATCH($A20,'[2]Displacement Source Base'!$CO$136:$DN$136,0))</f>
        <v>0</v>
      </c>
      <c r="E20" s="18">
        <f>INDEX('[2]Displacement Source Base'!$CO$138:$DN$165,MATCH(E$7,'[2]Displacement Source Base'!$CN$138:$CN$165,0),MATCH($A20,'[2]Displacement Source Base'!$CO$136:$DN$136,0))</f>
        <v>0</v>
      </c>
      <c r="F20" s="18">
        <f>INDEX('[2]Displacement Source Base'!$CO$138:$DN$165,MATCH(F$7,'[2]Displacement Source Base'!$CN$138:$CN$165,0),MATCH($A20,'[2]Displacement Source Base'!$CO$136:$DN$136,0))</f>
        <v>0</v>
      </c>
      <c r="G20" s="18">
        <f>INDEX('[2]Displacement Source Base'!$CO$138:$DN$165,MATCH(G$7,'[2]Displacement Source Base'!$CN$138:$CN$165,0),MATCH($A20,'[2]Displacement Source Base'!$CO$136:$DN$136,0))</f>
        <v>0</v>
      </c>
      <c r="H20" s="18">
        <f>INDEX('[2]Displacement Source Base'!$CO$138:$DN$165,MATCH(H$7,'[2]Displacement Source Base'!$CN$138:$CN$165,0),MATCH($A20,'[2]Displacement Source Base'!$CO$136:$DN$136,0))</f>
        <v>0</v>
      </c>
      <c r="I20" s="18">
        <f>INDEX('[2]Displacement Source Base'!$CO$138:$DN$165,MATCH(I$7,'[2]Displacement Source Base'!$CN$138:$CN$165,0),MATCH($A20,'[2]Displacement Source Base'!$CO$136:$DN$136,0))</f>
        <v>0</v>
      </c>
      <c r="J20" s="18">
        <f>INDEX('[2]Displacement Source Base'!$CO$138:$DN$165,MATCH(J$7,'[2]Displacement Source Base'!$CN$138:$CN$165,0),MATCH($A20,'[2]Displacement Source Base'!$CO$136:$DN$136,0))</f>
        <v>42.334820227500003</v>
      </c>
      <c r="K20" s="18">
        <f>INDEX('[2]Displacement Source Base'!$CO$138:$DN$165,MATCH(K$7,'[2]Displacement Source Base'!$CN$138:$CN$165,0),MATCH($A20,'[2]Displacement Source Base'!$CO$136:$DN$136,0))</f>
        <v>0</v>
      </c>
      <c r="L20" s="18">
        <f>INDEX('[2]Displacement Source Base'!$CO$138:$DN$165,MATCH(L$7,'[2]Displacement Source Base'!$CN$138:$CN$165,0),MATCH($A20,'[2]Displacement Source Base'!$CO$136:$DN$136,0))</f>
        <v>0</v>
      </c>
      <c r="M20" s="18">
        <f>INDEX('[2]Displacement Source Base'!$CO$138:$DN$165,MATCH(M$7,'[2]Displacement Source Base'!$CN$138:$CN$165,0),MATCH($A20,'[2]Displacement Source Base'!$CO$136:$DN$136,0))</f>
        <v>0</v>
      </c>
      <c r="N20" s="18">
        <f>INDEX('[2]Displacement Source Base'!$CO$138:$DN$165,MATCH(N$7,'[2]Displacement Source Base'!$CN$138:$CN$165,0),MATCH($A20,'[2]Displacement Source Base'!$CO$136:$DN$136,0))</f>
        <v>0</v>
      </c>
      <c r="O20" s="18">
        <f>INDEX('[2]Displacement Source Base'!$CO$138:$DN$165,MATCH(O$7,'[2]Displacement Source Base'!$CN$138:$CN$165,0),MATCH($A20,'[2]Displacement Source Base'!$CO$136:$DN$136,0))</f>
        <v>0</v>
      </c>
      <c r="P20" s="18">
        <f>INDEX('[2]Displacement Source Base'!$CO$138:$DN$165,MATCH(P$7,'[2]Displacement Source Base'!$CN$138:$CN$165,0),MATCH($A20,'[2]Displacement Source Base'!$CO$136:$DN$136,0))</f>
        <v>0</v>
      </c>
      <c r="Q20" s="18">
        <f>INDEX('[2]Displacement Source Base'!$CO$138:$DN$165,MATCH(Q$7,'[2]Displacement Source Base'!$CN$138:$CN$165,0),MATCH($A20,'[2]Displacement Source Base'!$CO$136:$DN$136,0))</f>
        <v>0</v>
      </c>
      <c r="R20" s="18"/>
      <c r="S20" s="18"/>
      <c r="T20" s="18">
        <f>INDEX('[2]Displacement Source Base'!$CO$138:$DN$165,MATCH(T$7,'[2]Displacement Source Base'!$CN$138:$CN$165,0),MATCH($A20,'[2]Displacement Source Base'!$CO$136:$DN$136,0))</f>
        <v>0.19</v>
      </c>
      <c r="U20" s="18">
        <f>INDEX('[2]Displacement Source Base'!$CO$138:$DN$165,MATCH(U$7,'[2]Displacement Source Base'!$CN$138:$CN$165,0),MATCH($A20,'[2]Displacement Source Base'!$CO$136:$DN$136,0))</f>
        <v>0</v>
      </c>
      <c r="V20" s="18">
        <f>INDEX('[2]Displacement Source Base'!$CO$138:$DN$165,MATCH(V$7,'[2]Displacement Source Base'!$CN$138:$CN$165,0),MATCH($A20,'[2]Displacement Source Base'!$CO$136:$DN$136,0))</f>
        <v>0</v>
      </c>
      <c r="W20" s="18">
        <f>INDEX('[2]Displacement Source Base'!$CO$138:$DN$165,MATCH(W$7,'[2]Displacement Source Base'!$CN$138:$CN$165,0),MATCH($A20,'[2]Displacement Source Base'!$CO$136:$DN$136,0))</f>
        <v>0</v>
      </c>
      <c r="X20" s="18">
        <f>INDEX('[2]Displacement Source Base'!$CO$138:$DN$165,MATCH(X$7,'[2]Displacement Source Base'!$CN$138:$CN$165,0),MATCH($A20,'[2]Displacement Source Base'!$CO$136:$DN$136,0))</f>
        <v>0</v>
      </c>
      <c r="Y20" s="18">
        <f>INDEX('[2]Displacement Source Base'!$CO$138:$DN$165,MATCH(Y$7,'[2]Displacement Source Base'!$CN$138:$CN$165,0),MATCH($A20,'[2]Displacement Source Base'!$CO$136:$DN$136,0))</f>
        <v>0</v>
      </c>
      <c r="Z20" s="18">
        <f>INDEX('[2]Displacement Source Base'!$CO$138:$DN$165,MATCH(Z$7,'[2]Displacement Source Base'!$CN$138:$CN$165,0),MATCH($A20,'[2]Displacement Source Base'!$CO$136:$DN$136,0))</f>
        <v>0</v>
      </c>
      <c r="AA20" s="17"/>
      <c r="AC20" s="16">
        <f t="shared" si="42"/>
        <v>2032</v>
      </c>
      <c r="AD20" s="18">
        <f>INDEX('[2]Displacement Source AC'!$CO$138:$DN$165,MATCH(AD$7,'[2]Displacement Source AC'!$CN$138:$CN$165,0),MATCH($A20,'[2]Displacement Source AC'!$CO$136:$DN$136,0))</f>
        <v>2.579753485645</v>
      </c>
      <c r="AE20" s="18">
        <f>INDEX('[2]Displacement Source AC'!$CO$138:$DN$165,MATCH(AE$7,'[2]Displacement Source AC'!$CN$138:$CN$165,0),MATCH($A20,'[2]Displacement Source AC'!$CO$136:$DN$136,0))</f>
        <v>0</v>
      </c>
      <c r="AF20" s="18">
        <f>INDEX('[2]Displacement Source AC'!$CO$138:$DN$165,MATCH(AF$7,'[2]Displacement Source AC'!$CN$138:$CN$165,0),MATCH($A20,'[2]Displacement Source AC'!$CO$136:$DN$136,0))</f>
        <v>0</v>
      </c>
      <c r="AG20" s="18">
        <f>INDEX('[2]Displacement Source AC'!$CO$138:$DN$165,MATCH(AG$7,'[2]Displacement Source AC'!$CN$138:$CN$165,0),MATCH($A20,'[2]Displacement Source AC'!$CO$136:$DN$136,0))</f>
        <v>0</v>
      </c>
      <c r="AH20" s="18">
        <f>INDEX('[2]Displacement Source AC'!$CO$138:$DN$165,MATCH(AH$7,'[2]Displacement Source AC'!$CN$138:$CN$165,0),MATCH($A20,'[2]Displacement Source AC'!$CO$136:$DN$136,0))</f>
        <v>0</v>
      </c>
      <c r="AI20" s="18">
        <f>INDEX('[2]Displacement Source AC'!$CO$138:$DN$165,MATCH(AI$7,'[2]Displacement Source AC'!$CN$138:$CN$165,0),MATCH($A20,'[2]Displacement Source AC'!$CO$136:$DN$136,0))</f>
        <v>0</v>
      </c>
      <c r="AJ20" s="18">
        <f>INDEX('[2]Displacement Source AC'!$CO$138:$DN$165,MATCH(AJ$7,'[2]Displacement Source AC'!$CN$138:$CN$165,0),MATCH($A20,'[2]Displacement Source AC'!$CO$136:$DN$136,0))</f>
        <v>0</v>
      </c>
      <c r="AK20" s="18">
        <f>INDEX('[2]Displacement Source AC'!$CO$138:$DN$165,MATCH(AK$7,'[2]Displacement Source AC'!$CN$138:$CN$165,0),MATCH($A20,'[2]Displacement Source AC'!$CO$136:$DN$136,0))</f>
        <v>0</v>
      </c>
      <c r="AL20" s="18">
        <f>INDEX('[2]Displacement Source AC'!$CO$138:$DN$165,MATCH(AL$7,'[2]Displacement Source AC'!$CN$138:$CN$165,0),MATCH($A20,'[2]Displacement Source AC'!$CO$136:$DN$136,0))</f>
        <v>42.334820227500003</v>
      </c>
      <c r="AM20" s="18">
        <f>INDEX('[2]Displacement Source AC'!$CO$138:$DN$165,MATCH(AM$7,'[2]Displacement Source AC'!$CN$138:$CN$165,0),MATCH($A20,'[2]Displacement Source AC'!$CO$136:$DN$136,0))</f>
        <v>0</v>
      </c>
      <c r="AN20" s="18">
        <f>INDEX('[2]Displacement Source AC'!$CO$138:$DN$165,MATCH(AN$7,'[2]Displacement Source AC'!$CN$138:$CN$165,0),MATCH($A20,'[2]Displacement Source AC'!$CO$136:$DN$136,0))</f>
        <v>0</v>
      </c>
      <c r="AO20" s="18">
        <f>INDEX('[2]Displacement Source AC'!$CO$138:$DN$165,MATCH(AO$7,'[2]Displacement Source AC'!$CN$138:$CN$165,0),MATCH($A20,'[2]Displacement Source AC'!$CO$136:$DN$136,0))</f>
        <v>0</v>
      </c>
      <c r="AP20" s="18">
        <f>INDEX('[2]Displacement Source AC'!$CO$138:$DN$165,MATCH(AP$7,'[2]Displacement Source AC'!$CN$138:$CN$165,0),MATCH($A20,'[2]Displacement Source AC'!$CO$136:$DN$136,0))</f>
        <v>0</v>
      </c>
      <c r="AQ20" s="18">
        <f>INDEX('[2]Displacement Source AC'!$CO$138:$DN$165,MATCH(AQ$7,'[2]Displacement Source AC'!$CN$138:$CN$165,0),MATCH($A20,'[2]Displacement Source AC'!$CO$136:$DN$136,0))</f>
        <v>0</v>
      </c>
      <c r="AR20" s="18">
        <f>INDEX('[2]Displacement Source AC'!$CO$138:$DN$165,MATCH(AR$7,'[2]Displacement Source AC'!$CN$138:$CN$165,0),MATCH($A20,'[2]Displacement Source AC'!$CO$136:$DN$136,0))</f>
        <v>0</v>
      </c>
      <c r="AS20" s="18">
        <f>INDEX('[2]Displacement Source AC'!$CO$138:$DN$165,MATCH(AS$7,'[2]Displacement Source AC'!$CN$138:$CN$165,0),MATCH($A20,'[2]Displacement Source AC'!$CO$136:$DN$136,0))</f>
        <v>0</v>
      </c>
      <c r="AT20" s="18">
        <f>INDEX('[2]Displacement Source AC'!$CO$138:$DN$165,MATCH(AT$7,'[2]Displacement Source AC'!$CN$138:$CN$165,0),MATCH($A20,'[2]Displacement Source AC'!$CO$136:$DN$136,0))</f>
        <v>0</v>
      </c>
      <c r="AU20" s="18">
        <f>INDEX('[2]Displacement Source AC'!$CO$138:$DN$165,MATCH(AU$7,'[2]Displacement Source AC'!$CN$138:$CN$165,0),MATCH($A20,'[2]Displacement Source AC'!$CO$136:$DN$136,0))</f>
        <v>0</v>
      </c>
      <c r="AV20" s="18">
        <f>INDEX('[2]Displacement Source AC'!$CO$138:$DN$165,MATCH(AV$7,'[2]Displacement Source AC'!$CN$138:$CN$165,0),MATCH($A20,'[2]Displacement Source AC'!$CO$136:$DN$136,0))</f>
        <v>100.19</v>
      </c>
      <c r="AW20" s="18">
        <f>INDEX('[2]Displacement Source AC'!$CO$138:$DN$165,MATCH(AW$7,'[2]Displacement Source AC'!$CN$138:$CN$165,0),MATCH($A20,'[2]Displacement Source AC'!$CO$136:$DN$136,0))</f>
        <v>0</v>
      </c>
      <c r="AX20" s="18">
        <f>INDEX('[2]Displacement Source AC'!$CO$138:$DN$165,MATCH(AX$7,'[2]Displacement Source AC'!$CN$138:$CN$165,0),MATCH($A20,'[2]Displacement Source AC'!$CO$136:$DN$136,0))</f>
        <v>0</v>
      </c>
      <c r="AY20" s="18">
        <f>INDEX('[2]Displacement Source AC'!$CO$138:$DN$165,MATCH(AY$7,'[2]Displacement Source AC'!$CN$138:$CN$165,0),MATCH($A20,'[2]Displacement Source AC'!$CO$136:$DN$136,0))</f>
        <v>0</v>
      </c>
      <c r="AZ20" s="18">
        <f>INDEX('[2]Displacement Source AC'!$CO$138:$DN$165,MATCH(AZ$7,'[2]Displacement Source AC'!$CN$138:$CN$165,0),MATCH($A20,'[2]Displacement Source AC'!$CO$136:$DN$136,0))</f>
        <v>0</v>
      </c>
      <c r="BA20" s="18">
        <f>INDEX('[2]Displacement Source AC'!$CO$138:$DN$165,MATCH(BA$7,'[2]Displacement Source AC'!$CN$138:$CN$165,0),MATCH($A20,'[2]Displacement Source AC'!$CO$136:$DN$136,0))</f>
        <v>0</v>
      </c>
      <c r="BB20" s="18">
        <f>INDEX('[2]Displacement Source AC'!$CO$138:$DN$165,MATCH(BB$7,'[2]Displacement Source AC'!$CN$138:$CN$165,0),MATCH($A20,'[2]Displacement Source AC'!$CO$136:$DN$136,0))</f>
        <v>0</v>
      </c>
      <c r="BC20" s="17"/>
      <c r="BE20" s="16">
        <f t="shared" si="38"/>
        <v>2032</v>
      </c>
      <c r="BF20" s="18">
        <f t="shared" si="15"/>
        <v>6.2682020622490384</v>
      </c>
      <c r="BG20" s="18">
        <f t="shared" si="16"/>
        <v>0</v>
      </c>
      <c r="BH20" s="18">
        <f t="shared" si="16"/>
        <v>0</v>
      </c>
      <c r="BI20" s="18">
        <f t="shared" si="16"/>
        <v>0</v>
      </c>
      <c r="BJ20" s="18">
        <f t="shared" si="16"/>
        <v>0</v>
      </c>
      <c r="BK20" s="18">
        <f t="shared" si="16"/>
        <v>0</v>
      </c>
      <c r="BL20" s="18">
        <f t="shared" si="16"/>
        <v>0</v>
      </c>
      <c r="BM20" s="18">
        <f t="shared" si="16"/>
        <v>0</v>
      </c>
      <c r="BN20" s="18">
        <f t="shared" si="16"/>
        <v>51.156322730518085</v>
      </c>
      <c r="BO20" s="18">
        <f t="shared" si="16"/>
        <v>0</v>
      </c>
      <c r="BP20" s="18">
        <f t="shared" si="16"/>
        <v>0</v>
      </c>
      <c r="BQ20" s="18">
        <f t="shared" si="16"/>
        <v>0</v>
      </c>
      <c r="BR20" s="18">
        <f t="shared" si="16"/>
        <v>0</v>
      </c>
      <c r="BS20" s="18">
        <f t="shared" si="16"/>
        <v>0</v>
      </c>
      <c r="BT20" s="18">
        <f t="shared" si="16"/>
        <v>0</v>
      </c>
      <c r="BU20" s="18">
        <f t="shared" si="16"/>
        <v>0</v>
      </c>
      <c r="BV20" s="18">
        <f t="shared" ref="BV20:CD29" si="43">R20/R$6</f>
        <v>0</v>
      </c>
      <c r="BW20" s="18">
        <f t="shared" si="43"/>
        <v>0</v>
      </c>
      <c r="BX20" s="18">
        <f t="shared" si="43"/>
        <v>0.20342612419700215</v>
      </c>
      <c r="BY20" s="18">
        <f t="shared" si="43"/>
        <v>0</v>
      </c>
      <c r="BZ20" s="18">
        <f t="shared" si="43"/>
        <v>0</v>
      </c>
      <c r="CA20" s="18">
        <f t="shared" si="43"/>
        <v>0</v>
      </c>
      <c r="CB20" s="18">
        <f t="shared" si="43"/>
        <v>0</v>
      </c>
      <c r="CC20" s="18">
        <f t="shared" si="43"/>
        <v>0</v>
      </c>
      <c r="CD20" s="18">
        <f t="shared" si="43"/>
        <v>0</v>
      </c>
      <c r="CE20" s="17"/>
      <c r="CG20" s="16">
        <f t="shared" si="39"/>
        <v>2032</v>
      </c>
      <c r="CH20" s="18">
        <f t="shared" si="17"/>
        <v>6.2682020622490384</v>
      </c>
      <c r="CI20" s="18">
        <f t="shared" si="18"/>
        <v>0</v>
      </c>
      <c r="CJ20" s="18">
        <f t="shared" si="19"/>
        <v>0</v>
      </c>
      <c r="CK20" s="18">
        <f t="shared" si="20"/>
        <v>0</v>
      </c>
      <c r="CL20" s="18">
        <f t="shared" si="21"/>
        <v>0</v>
      </c>
      <c r="CM20" s="18">
        <f t="shared" si="22"/>
        <v>0</v>
      </c>
      <c r="CN20" s="18">
        <f t="shared" si="23"/>
        <v>0</v>
      </c>
      <c r="CO20" s="18">
        <f t="shared" si="24"/>
        <v>0</v>
      </c>
      <c r="CP20" s="18">
        <f t="shared" si="25"/>
        <v>51.156322730518085</v>
      </c>
      <c r="CQ20" s="18">
        <f t="shared" si="26"/>
        <v>0</v>
      </c>
      <c r="CR20" s="18">
        <f t="shared" si="27"/>
        <v>0</v>
      </c>
      <c r="CS20" s="18">
        <f t="shared" si="28"/>
        <v>0</v>
      </c>
      <c r="CT20" s="18">
        <f t="shared" si="29"/>
        <v>0</v>
      </c>
      <c r="CU20" s="18">
        <f t="shared" si="30"/>
        <v>0</v>
      </c>
      <c r="CV20" s="18">
        <f t="shared" si="31"/>
        <v>0</v>
      </c>
      <c r="CW20" s="18">
        <f t="shared" si="32"/>
        <v>0</v>
      </c>
      <c r="CX20" s="18">
        <f t="shared" si="33"/>
        <v>0</v>
      </c>
      <c r="CY20" s="18">
        <f t="shared" si="34"/>
        <v>0</v>
      </c>
      <c r="CZ20" s="18">
        <f t="shared" si="35"/>
        <v>107.26980728051392</v>
      </c>
      <c r="DA20" s="18">
        <f t="shared" si="36"/>
        <v>0</v>
      </c>
      <c r="DB20" s="18">
        <f t="shared" si="36"/>
        <v>0</v>
      </c>
      <c r="DC20" s="18">
        <f t="shared" si="36"/>
        <v>0</v>
      </c>
      <c r="DD20" s="18">
        <f t="shared" si="36"/>
        <v>0</v>
      </c>
      <c r="DE20" s="18">
        <f t="shared" si="36"/>
        <v>0</v>
      </c>
      <c r="DF20" s="18">
        <f t="shared" si="36"/>
        <v>0</v>
      </c>
      <c r="DG20" s="17"/>
    </row>
    <row r="21" spans="1:111" x14ac:dyDescent="0.25">
      <c r="A21" s="16">
        <f t="shared" si="41"/>
        <v>2033</v>
      </c>
      <c r="B21" s="18">
        <f>INDEX('[2]Displacement Source Base'!$CO$138:$DN$165,MATCH(B$7,'[2]Displacement Source Base'!$CN$138:$CN$165,0),MATCH($A21,'[2]Displacement Source Base'!$CO$136:$DN$136,0))</f>
        <v>2.579753485645</v>
      </c>
      <c r="C21" s="18">
        <f>INDEX('[2]Displacement Source Base'!$CO$138:$DN$165,MATCH(C$7,'[2]Displacement Source Base'!$CN$138:$CN$165,0),MATCH($A21,'[2]Displacement Source Base'!$CO$136:$DN$136,0))</f>
        <v>0</v>
      </c>
      <c r="D21" s="18">
        <f>INDEX('[2]Displacement Source Base'!$CO$138:$DN$165,MATCH(D$7,'[2]Displacement Source Base'!$CN$138:$CN$165,0),MATCH($A21,'[2]Displacement Source Base'!$CO$136:$DN$136,0))</f>
        <v>0</v>
      </c>
      <c r="E21" s="18">
        <f>INDEX('[2]Displacement Source Base'!$CO$138:$DN$165,MATCH(E$7,'[2]Displacement Source Base'!$CN$138:$CN$165,0),MATCH($A21,'[2]Displacement Source Base'!$CO$136:$DN$136,0))</f>
        <v>0</v>
      </c>
      <c r="F21" s="18">
        <f>INDEX('[2]Displacement Source Base'!$CO$138:$DN$165,MATCH(F$7,'[2]Displacement Source Base'!$CN$138:$CN$165,0),MATCH($A21,'[2]Displacement Source Base'!$CO$136:$DN$136,0))</f>
        <v>0</v>
      </c>
      <c r="G21" s="18">
        <f>INDEX('[2]Displacement Source Base'!$CO$138:$DN$165,MATCH(G$7,'[2]Displacement Source Base'!$CN$138:$CN$165,0),MATCH($A21,'[2]Displacement Source Base'!$CO$136:$DN$136,0))</f>
        <v>0</v>
      </c>
      <c r="H21" s="18">
        <f>INDEX('[2]Displacement Source Base'!$CO$138:$DN$165,MATCH(H$7,'[2]Displacement Source Base'!$CN$138:$CN$165,0),MATCH($A21,'[2]Displacement Source Base'!$CO$136:$DN$136,0))</f>
        <v>0</v>
      </c>
      <c r="I21" s="18">
        <f>INDEX('[2]Displacement Source Base'!$CO$138:$DN$165,MATCH(I$7,'[2]Displacement Source Base'!$CN$138:$CN$165,0),MATCH($A21,'[2]Displacement Source Base'!$CO$136:$DN$136,0))</f>
        <v>0</v>
      </c>
      <c r="J21" s="18">
        <f>INDEX('[2]Displacement Source Base'!$CO$138:$DN$165,MATCH(J$7,'[2]Displacement Source Base'!$CN$138:$CN$165,0),MATCH($A21,'[2]Displacement Source Base'!$CO$136:$DN$136,0))</f>
        <v>42.334820227500003</v>
      </c>
      <c r="K21" s="18">
        <f>INDEX('[2]Displacement Source Base'!$CO$138:$DN$165,MATCH(K$7,'[2]Displacement Source Base'!$CN$138:$CN$165,0),MATCH($A21,'[2]Displacement Source Base'!$CO$136:$DN$136,0))</f>
        <v>0</v>
      </c>
      <c r="L21" s="18">
        <f>INDEX('[2]Displacement Source Base'!$CO$138:$DN$165,MATCH(L$7,'[2]Displacement Source Base'!$CN$138:$CN$165,0),MATCH($A21,'[2]Displacement Source Base'!$CO$136:$DN$136,0))</f>
        <v>0</v>
      </c>
      <c r="M21" s="18">
        <f>INDEX('[2]Displacement Source Base'!$CO$138:$DN$165,MATCH(M$7,'[2]Displacement Source Base'!$CN$138:$CN$165,0),MATCH($A21,'[2]Displacement Source Base'!$CO$136:$DN$136,0))</f>
        <v>0</v>
      </c>
      <c r="N21" s="18">
        <f>INDEX('[2]Displacement Source Base'!$CO$138:$DN$165,MATCH(N$7,'[2]Displacement Source Base'!$CN$138:$CN$165,0),MATCH($A21,'[2]Displacement Source Base'!$CO$136:$DN$136,0))</f>
        <v>0</v>
      </c>
      <c r="O21" s="18">
        <f>INDEX('[2]Displacement Source Base'!$CO$138:$DN$165,MATCH(O$7,'[2]Displacement Source Base'!$CN$138:$CN$165,0),MATCH($A21,'[2]Displacement Source Base'!$CO$136:$DN$136,0))</f>
        <v>0</v>
      </c>
      <c r="P21" s="18">
        <f>INDEX('[2]Displacement Source Base'!$CO$138:$DN$165,MATCH(P$7,'[2]Displacement Source Base'!$CN$138:$CN$165,0),MATCH($A21,'[2]Displacement Source Base'!$CO$136:$DN$136,0))</f>
        <v>0</v>
      </c>
      <c r="Q21" s="18">
        <f>INDEX('[2]Displacement Source Base'!$CO$138:$DN$165,MATCH(Q$7,'[2]Displacement Source Base'!$CN$138:$CN$165,0),MATCH($A21,'[2]Displacement Source Base'!$CO$136:$DN$136,0))</f>
        <v>0</v>
      </c>
      <c r="R21" s="18"/>
      <c r="S21" s="18"/>
      <c r="T21" s="18">
        <f>INDEX('[2]Displacement Source Base'!$CO$138:$DN$165,MATCH(T$7,'[2]Displacement Source Base'!$CN$138:$CN$165,0),MATCH($A21,'[2]Displacement Source Base'!$CO$136:$DN$136,0))</f>
        <v>0.19</v>
      </c>
      <c r="U21" s="18">
        <f>INDEX('[2]Displacement Source Base'!$CO$138:$DN$165,MATCH(U$7,'[2]Displacement Source Base'!$CN$138:$CN$165,0),MATCH($A21,'[2]Displacement Source Base'!$CO$136:$DN$136,0))</f>
        <v>0</v>
      </c>
      <c r="V21" s="18">
        <f>INDEX('[2]Displacement Source Base'!$CO$138:$DN$165,MATCH(V$7,'[2]Displacement Source Base'!$CN$138:$CN$165,0),MATCH($A21,'[2]Displacement Source Base'!$CO$136:$DN$136,0))</f>
        <v>0</v>
      </c>
      <c r="W21" s="18">
        <f>INDEX('[2]Displacement Source Base'!$CO$138:$DN$165,MATCH(W$7,'[2]Displacement Source Base'!$CN$138:$CN$165,0),MATCH($A21,'[2]Displacement Source Base'!$CO$136:$DN$136,0))</f>
        <v>0</v>
      </c>
      <c r="X21" s="18">
        <f>INDEX('[2]Displacement Source Base'!$CO$138:$DN$165,MATCH(X$7,'[2]Displacement Source Base'!$CN$138:$CN$165,0),MATCH($A21,'[2]Displacement Source Base'!$CO$136:$DN$136,0))</f>
        <v>0</v>
      </c>
      <c r="Y21" s="18">
        <f>INDEX('[2]Displacement Source Base'!$CO$138:$DN$165,MATCH(Y$7,'[2]Displacement Source Base'!$CN$138:$CN$165,0),MATCH($A21,'[2]Displacement Source Base'!$CO$136:$DN$136,0))</f>
        <v>0</v>
      </c>
      <c r="Z21" s="18">
        <f>INDEX('[2]Displacement Source Base'!$CO$138:$DN$165,MATCH(Z$7,'[2]Displacement Source Base'!$CN$138:$CN$165,0),MATCH($A21,'[2]Displacement Source Base'!$CO$136:$DN$136,0))</f>
        <v>0</v>
      </c>
      <c r="AA21" s="17"/>
      <c r="AC21" s="16">
        <f t="shared" si="42"/>
        <v>2033</v>
      </c>
      <c r="AD21" s="18">
        <f>INDEX('[2]Displacement Source AC'!$CO$138:$DN$165,MATCH(AD$7,'[2]Displacement Source AC'!$CN$138:$CN$165,0),MATCH($A21,'[2]Displacement Source AC'!$CO$136:$DN$136,0))</f>
        <v>2.579753485645</v>
      </c>
      <c r="AE21" s="18">
        <f>INDEX('[2]Displacement Source AC'!$CO$138:$DN$165,MATCH(AE$7,'[2]Displacement Source AC'!$CN$138:$CN$165,0),MATCH($A21,'[2]Displacement Source AC'!$CO$136:$DN$136,0))</f>
        <v>0</v>
      </c>
      <c r="AF21" s="18">
        <f>INDEX('[2]Displacement Source AC'!$CO$138:$DN$165,MATCH(AF$7,'[2]Displacement Source AC'!$CN$138:$CN$165,0),MATCH($A21,'[2]Displacement Source AC'!$CO$136:$DN$136,0))</f>
        <v>0</v>
      </c>
      <c r="AG21" s="18">
        <f>INDEX('[2]Displacement Source AC'!$CO$138:$DN$165,MATCH(AG$7,'[2]Displacement Source AC'!$CN$138:$CN$165,0),MATCH($A21,'[2]Displacement Source AC'!$CO$136:$DN$136,0))</f>
        <v>0</v>
      </c>
      <c r="AH21" s="18">
        <f>INDEX('[2]Displacement Source AC'!$CO$138:$DN$165,MATCH(AH$7,'[2]Displacement Source AC'!$CN$138:$CN$165,0),MATCH($A21,'[2]Displacement Source AC'!$CO$136:$DN$136,0))</f>
        <v>0</v>
      </c>
      <c r="AI21" s="18">
        <f>INDEX('[2]Displacement Source AC'!$CO$138:$DN$165,MATCH(AI$7,'[2]Displacement Source AC'!$CN$138:$CN$165,0),MATCH($A21,'[2]Displacement Source AC'!$CO$136:$DN$136,0))</f>
        <v>0</v>
      </c>
      <c r="AJ21" s="18">
        <f>INDEX('[2]Displacement Source AC'!$CO$138:$DN$165,MATCH(AJ$7,'[2]Displacement Source AC'!$CN$138:$CN$165,0),MATCH($A21,'[2]Displacement Source AC'!$CO$136:$DN$136,0))</f>
        <v>0</v>
      </c>
      <c r="AK21" s="18">
        <f>INDEX('[2]Displacement Source AC'!$CO$138:$DN$165,MATCH(AK$7,'[2]Displacement Source AC'!$CN$138:$CN$165,0),MATCH($A21,'[2]Displacement Source AC'!$CO$136:$DN$136,0))</f>
        <v>0</v>
      </c>
      <c r="AL21" s="18">
        <f>INDEX('[2]Displacement Source AC'!$CO$138:$DN$165,MATCH(AL$7,'[2]Displacement Source AC'!$CN$138:$CN$165,0),MATCH($A21,'[2]Displacement Source AC'!$CO$136:$DN$136,0))</f>
        <v>42.334820227500003</v>
      </c>
      <c r="AM21" s="18">
        <f>INDEX('[2]Displacement Source AC'!$CO$138:$DN$165,MATCH(AM$7,'[2]Displacement Source AC'!$CN$138:$CN$165,0),MATCH($A21,'[2]Displacement Source AC'!$CO$136:$DN$136,0))</f>
        <v>0</v>
      </c>
      <c r="AN21" s="18">
        <f>INDEX('[2]Displacement Source AC'!$CO$138:$DN$165,MATCH(AN$7,'[2]Displacement Source AC'!$CN$138:$CN$165,0),MATCH($A21,'[2]Displacement Source AC'!$CO$136:$DN$136,0))</f>
        <v>0</v>
      </c>
      <c r="AO21" s="18">
        <f>INDEX('[2]Displacement Source AC'!$CO$138:$DN$165,MATCH(AO$7,'[2]Displacement Source AC'!$CN$138:$CN$165,0),MATCH($A21,'[2]Displacement Source AC'!$CO$136:$DN$136,0))</f>
        <v>0</v>
      </c>
      <c r="AP21" s="18">
        <f>INDEX('[2]Displacement Source AC'!$CO$138:$DN$165,MATCH(AP$7,'[2]Displacement Source AC'!$CN$138:$CN$165,0),MATCH($A21,'[2]Displacement Source AC'!$CO$136:$DN$136,0))</f>
        <v>0</v>
      </c>
      <c r="AQ21" s="18">
        <f>INDEX('[2]Displacement Source AC'!$CO$138:$DN$165,MATCH(AQ$7,'[2]Displacement Source AC'!$CN$138:$CN$165,0),MATCH($A21,'[2]Displacement Source AC'!$CO$136:$DN$136,0))</f>
        <v>0</v>
      </c>
      <c r="AR21" s="18">
        <f>INDEX('[2]Displacement Source AC'!$CO$138:$DN$165,MATCH(AR$7,'[2]Displacement Source AC'!$CN$138:$CN$165,0),MATCH($A21,'[2]Displacement Source AC'!$CO$136:$DN$136,0))</f>
        <v>0</v>
      </c>
      <c r="AS21" s="18">
        <f>INDEX('[2]Displacement Source AC'!$CO$138:$DN$165,MATCH(AS$7,'[2]Displacement Source AC'!$CN$138:$CN$165,0),MATCH($A21,'[2]Displacement Source AC'!$CO$136:$DN$136,0))</f>
        <v>0</v>
      </c>
      <c r="AT21" s="18">
        <f>INDEX('[2]Displacement Source AC'!$CO$138:$DN$165,MATCH(AT$7,'[2]Displacement Source AC'!$CN$138:$CN$165,0),MATCH($A21,'[2]Displacement Source AC'!$CO$136:$DN$136,0))</f>
        <v>0</v>
      </c>
      <c r="AU21" s="18">
        <f>INDEX('[2]Displacement Source AC'!$CO$138:$DN$165,MATCH(AU$7,'[2]Displacement Source AC'!$CN$138:$CN$165,0),MATCH($A21,'[2]Displacement Source AC'!$CO$136:$DN$136,0))</f>
        <v>0</v>
      </c>
      <c r="AV21" s="18">
        <f>INDEX('[2]Displacement Source AC'!$CO$138:$DN$165,MATCH(AV$7,'[2]Displacement Source AC'!$CN$138:$CN$165,0),MATCH($A21,'[2]Displacement Source AC'!$CO$136:$DN$136,0))</f>
        <v>100.19</v>
      </c>
      <c r="AW21" s="18">
        <f>INDEX('[2]Displacement Source AC'!$CO$138:$DN$165,MATCH(AW$7,'[2]Displacement Source AC'!$CN$138:$CN$165,0),MATCH($A21,'[2]Displacement Source AC'!$CO$136:$DN$136,0))</f>
        <v>0</v>
      </c>
      <c r="AX21" s="18">
        <f>INDEX('[2]Displacement Source AC'!$CO$138:$DN$165,MATCH(AX$7,'[2]Displacement Source AC'!$CN$138:$CN$165,0),MATCH($A21,'[2]Displacement Source AC'!$CO$136:$DN$136,0))</f>
        <v>0</v>
      </c>
      <c r="AY21" s="18">
        <f>INDEX('[2]Displacement Source AC'!$CO$138:$DN$165,MATCH(AY$7,'[2]Displacement Source AC'!$CN$138:$CN$165,0),MATCH($A21,'[2]Displacement Source AC'!$CO$136:$DN$136,0))</f>
        <v>0</v>
      </c>
      <c r="AZ21" s="18">
        <f>INDEX('[2]Displacement Source AC'!$CO$138:$DN$165,MATCH(AZ$7,'[2]Displacement Source AC'!$CN$138:$CN$165,0),MATCH($A21,'[2]Displacement Source AC'!$CO$136:$DN$136,0))</f>
        <v>0</v>
      </c>
      <c r="BA21" s="18">
        <f>INDEX('[2]Displacement Source AC'!$CO$138:$DN$165,MATCH(BA$7,'[2]Displacement Source AC'!$CN$138:$CN$165,0),MATCH($A21,'[2]Displacement Source AC'!$CO$136:$DN$136,0))</f>
        <v>0</v>
      </c>
      <c r="BB21" s="18">
        <f>INDEX('[2]Displacement Source AC'!$CO$138:$DN$165,MATCH(BB$7,'[2]Displacement Source AC'!$CN$138:$CN$165,0),MATCH($A21,'[2]Displacement Source AC'!$CO$136:$DN$136,0))</f>
        <v>0</v>
      </c>
      <c r="BC21" s="17"/>
      <c r="BE21" s="16">
        <f t="shared" si="38"/>
        <v>2033</v>
      </c>
      <c r="BF21" s="18">
        <f t="shared" si="15"/>
        <v>6.2682020622490384</v>
      </c>
      <c r="BG21" s="18">
        <f t="shared" ref="BG21:BU29" si="44">C21/C$6</f>
        <v>0</v>
      </c>
      <c r="BH21" s="18">
        <f t="shared" si="44"/>
        <v>0</v>
      </c>
      <c r="BI21" s="18">
        <f t="shared" si="44"/>
        <v>0</v>
      </c>
      <c r="BJ21" s="18">
        <f t="shared" si="44"/>
        <v>0</v>
      </c>
      <c r="BK21" s="18">
        <f t="shared" si="44"/>
        <v>0</v>
      </c>
      <c r="BL21" s="18">
        <f t="shared" si="44"/>
        <v>0</v>
      </c>
      <c r="BM21" s="18">
        <f t="shared" si="44"/>
        <v>0</v>
      </c>
      <c r="BN21" s="18">
        <f t="shared" si="44"/>
        <v>51.156322730518085</v>
      </c>
      <c r="BO21" s="18">
        <f t="shared" si="44"/>
        <v>0</v>
      </c>
      <c r="BP21" s="18">
        <f t="shared" si="44"/>
        <v>0</v>
      </c>
      <c r="BQ21" s="18">
        <f t="shared" si="44"/>
        <v>0</v>
      </c>
      <c r="BR21" s="18">
        <f t="shared" si="44"/>
        <v>0</v>
      </c>
      <c r="BS21" s="18">
        <f t="shared" si="44"/>
        <v>0</v>
      </c>
      <c r="BT21" s="18">
        <f t="shared" si="44"/>
        <v>0</v>
      </c>
      <c r="BU21" s="18">
        <f t="shared" si="44"/>
        <v>0</v>
      </c>
      <c r="BV21" s="18">
        <f t="shared" si="43"/>
        <v>0</v>
      </c>
      <c r="BW21" s="18">
        <f t="shared" si="43"/>
        <v>0</v>
      </c>
      <c r="BX21" s="18">
        <f t="shared" si="43"/>
        <v>0.20342612419700215</v>
      </c>
      <c r="BY21" s="18">
        <f t="shared" si="43"/>
        <v>0</v>
      </c>
      <c r="BZ21" s="18">
        <f t="shared" si="43"/>
        <v>0</v>
      </c>
      <c r="CA21" s="18">
        <f t="shared" si="43"/>
        <v>0</v>
      </c>
      <c r="CB21" s="18">
        <f t="shared" si="43"/>
        <v>0</v>
      </c>
      <c r="CC21" s="18">
        <f t="shared" si="43"/>
        <v>0</v>
      </c>
      <c r="CD21" s="18">
        <f t="shared" si="43"/>
        <v>0</v>
      </c>
      <c r="CE21" s="17"/>
      <c r="CG21" s="16">
        <f t="shared" si="39"/>
        <v>2033</v>
      </c>
      <c r="CH21" s="18">
        <f t="shared" si="17"/>
        <v>6.2682020622490384</v>
      </c>
      <c r="CI21" s="18">
        <f t="shared" si="18"/>
        <v>0</v>
      </c>
      <c r="CJ21" s="18">
        <f t="shared" si="19"/>
        <v>0</v>
      </c>
      <c r="CK21" s="18">
        <f t="shared" si="20"/>
        <v>0</v>
      </c>
      <c r="CL21" s="18">
        <f t="shared" si="21"/>
        <v>0</v>
      </c>
      <c r="CM21" s="18">
        <f t="shared" si="22"/>
        <v>0</v>
      </c>
      <c r="CN21" s="18">
        <f t="shared" si="23"/>
        <v>0</v>
      </c>
      <c r="CO21" s="18">
        <f t="shared" si="24"/>
        <v>0</v>
      </c>
      <c r="CP21" s="18">
        <f t="shared" si="25"/>
        <v>51.156322730518085</v>
      </c>
      <c r="CQ21" s="18">
        <f t="shared" si="26"/>
        <v>0</v>
      </c>
      <c r="CR21" s="18">
        <f t="shared" si="27"/>
        <v>0</v>
      </c>
      <c r="CS21" s="18">
        <f t="shared" si="28"/>
        <v>0</v>
      </c>
      <c r="CT21" s="18">
        <f t="shared" si="29"/>
        <v>0</v>
      </c>
      <c r="CU21" s="18">
        <f t="shared" si="30"/>
        <v>0</v>
      </c>
      <c r="CV21" s="18">
        <f t="shared" si="31"/>
        <v>0</v>
      </c>
      <c r="CW21" s="18">
        <f t="shared" si="32"/>
        <v>0</v>
      </c>
      <c r="CX21" s="18">
        <f t="shared" si="33"/>
        <v>0</v>
      </c>
      <c r="CY21" s="18">
        <f t="shared" si="34"/>
        <v>0</v>
      </c>
      <c r="CZ21" s="18">
        <f t="shared" si="35"/>
        <v>107.26980728051392</v>
      </c>
      <c r="DA21" s="18">
        <f t="shared" si="36"/>
        <v>0</v>
      </c>
      <c r="DB21" s="18">
        <f t="shared" si="36"/>
        <v>0</v>
      </c>
      <c r="DC21" s="18">
        <f t="shared" si="36"/>
        <v>0</v>
      </c>
      <c r="DD21" s="18">
        <f t="shared" si="36"/>
        <v>0</v>
      </c>
      <c r="DE21" s="18">
        <f t="shared" si="36"/>
        <v>0</v>
      </c>
      <c r="DF21" s="18">
        <f t="shared" si="36"/>
        <v>0</v>
      </c>
      <c r="DG21" s="17"/>
    </row>
    <row r="22" spans="1:111" x14ac:dyDescent="0.25">
      <c r="A22" s="16">
        <f t="shared" si="41"/>
        <v>2034</v>
      </c>
      <c r="B22" s="18">
        <f>INDEX('[2]Displacement Source Base'!$CO$138:$DN$165,MATCH(B$7,'[2]Displacement Source Base'!$CN$138:$CN$165,0),MATCH($A22,'[2]Displacement Source Base'!$CO$136:$DN$136,0))</f>
        <v>2.579753485645</v>
      </c>
      <c r="C22" s="18">
        <f>INDEX('[2]Displacement Source Base'!$CO$138:$DN$165,MATCH(C$7,'[2]Displacement Source Base'!$CN$138:$CN$165,0),MATCH($A22,'[2]Displacement Source Base'!$CO$136:$DN$136,0))</f>
        <v>0</v>
      </c>
      <c r="D22" s="18">
        <f>INDEX('[2]Displacement Source Base'!$CO$138:$DN$165,MATCH(D$7,'[2]Displacement Source Base'!$CN$138:$CN$165,0),MATCH($A22,'[2]Displacement Source Base'!$CO$136:$DN$136,0))</f>
        <v>0</v>
      </c>
      <c r="E22" s="18">
        <f>INDEX('[2]Displacement Source Base'!$CO$138:$DN$165,MATCH(E$7,'[2]Displacement Source Base'!$CN$138:$CN$165,0),MATCH($A22,'[2]Displacement Source Base'!$CO$136:$DN$136,0))</f>
        <v>0</v>
      </c>
      <c r="F22" s="18">
        <f>INDEX('[2]Displacement Source Base'!$CO$138:$DN$165,MATCH(F$7,'[2]Displacement Source Base'!$CN$138:$CN$165,0),MATCH($A22,'[2]Displacement Source Base'!$CO$136:$DN$136,0))</f>
        <v>0</v>
      </c>
      <c r="G22" s="18">
        <f>INDEX('[2]Displacement Source Base'!$CO$138:$DN$165,MATCH(G$7,'[2]Displacement Source Base'!$CN$138:$CN$165,0),MATCH($A22,'[2]Displacement Source Base'!$CO$136:$DN$136,0))</f>
        <v>0</v>
      </c>
      <c r="H22" s="18">
        <f>INDEX('[2]Displacement Source Base'!$CO$138:$DN$165,MATCH(H$7,'[2]Displacement Source Base'!$CN$138:$CN$165,0),MATCH($A22,'[2]Displacement Source Base'!$CO$136:$DN$136,0))</f>
        <v>0</v>
      </c>
      <c r="I22" s="18">
        <f>INDEX('[2]Displacement Source Base'!$CO$138:$DN$165,MATCH(I$7,'[2]Displacement Source Base'!$CN$138:$CN$165,0),MATCH($A22,'[2]Displacement Source Base'!$CO$136:$DN$136,0))</f>
        <v>0</v>
      </c>
      <c r="J22" s="18">
        <f>INDEX('[2]Displacement Source Base'!$CO$138:$DN$165,MATCH(J$7,'[2]Displacement Source Base'!$CN$138:$CN$165,0),MATCH($A22,'[2]Displacement Source Base'!$CO$136:$DN$136,0))</f>
        <v>42.334820227500003</v>
      </c>
      <c r="K22" s="18">
        <f>INDEX('[2]Displacement Source Base'!$CO$138:$DN$165,MATCH(K$7,'[2]Displacement Source Base'!$CN$138:$CN$165,0),MATCH($A22,'[2]Displacement Source Base'!$CO$136:$DN$136,0))</f>
        <v>0</v>
      </c>
      <c r="L22" s="18">
        <f>INDEX('[2]Displacement Source Base'!$CO$138:$DN$165,MATCH(L$7,'[2]Displacement Source Base'!$CN$138:$CN$165,0),MATCH($A22,'[2]Displacement Source Base'!$CO$136:$DN$136,0))</f>
        <v>0</v>
      </c>
      <c r="M22" s="18">
        <f>INDEX('[2]Displacement Source Base'!$CO$138:$DN$165,MATCH(M$7,'[2]Displacement Source Base'!$CN$138:$CN$165,0),MATCH($A22,'[2]Displacement Source Base'!$CO$136:$DN$136,0))</f>
        <v>0</v>
      </c>
      <c r="N22" s="18">
        <f>INDEX('[2]Displacement Source Base'!$CO$138:$DN$165,MATCH(N$7,'[2]Displacement Source Base'!$CN$138:$CN$165,0),MATCH($A22,'[2]Displacement Source Base'!$CO$136:$DN$136,0))</f>
        <v>0</v>
      </c>
      <c r="O22" s="18">
        <f>INDEX('[2]Displacement Source Base'!$CO$138:$DN$165,MATCH(O$7,'[2]Displacement Source Base'!$CN$138:$CN$165,0),MATCH($A22,'[2]Displacement Source Base'!$CO$136:$DN$136,0))</f>
        <v>0</v>
      </c>
      <c r="P22" s="18">
        <f>INDEX('[2]Displacement Source Base'!$CO$138:$DN$165,MATCH(P$7,'[2]Displacement Source Base'!$CN$138:$CN$165,0),MATCH($A22,'[2]Displacement Source Base'!$CO$136:$DN$136,0))</f>
        <v>0</v>
      </c>
      <c r="Q22" s="18">
        <f>INDEX('[2]Displacement Source Base'!$CO$138:$DN$165,MATCH(Q$7,'[2]Displacement Source Base'!$CN$138:$CN$165,0),MATCH($A22,'[2]Displacement Source Base'!$CO$136:$DN$136,0))</f>
        <v>0</v>
      </c>
      <c r="R22" s="18"/>
      <c r="S22" s="18"/>
      <c r="T22" s="18">
        <f>INDEX('[2]Displacement Source Base'!$CO$138:$DN$165,MATCH(T$7,'[2]Displacement Source Base'!$CN$138:$CN$165,0),MATCH($A22,'[2]Displacement Source Base'!$CO$136:$DN$136,0))</f>
        <v>0.19</v>
      </c>
      <c r="U22" s="18">
        <f>INDEX('[2]Displacement Source Base'!$CO$138:$DN$165,MATCH(U$7,'[2]Displacement Source Base'!$CN$138:$CN$165,0),MATCH($A22,'[2]Displacement Source Base'!$CO$136:$DN$136,0))</f>
        <v>0</v>
      </c>
      <c r="V22" s="18">
        <f>INDEX('[2]Displacement Source Base'!$CO$138:$DN$165,MATCH(V$7,'[2]Displacement Source Base'!$CN$138:$CN$165,0),MATCH($A22,'[2]Displacement Source Base'!$CO$136:$DN$136,0))</f>
        <v>0</v>
      </c>
      <c r="W22" s="18">
        <f>INDEX('[2]Displacement Source Base'!$CO$138:$DN$165,MATCH(W$7,'[2]Displacement Source Base'!$CN$138:$CN$165,0),MATCH($A22,'[2]Displacement Source Base'!$CO$136:$DN$136,0))</f>
        <v>0</v>
      </c>
      <c r="X22" s="18">
        <f>INDEX('[2]Displacement Source Base'!$CO$138:$DN$165,MATCH(X$7,'[2]Displacement Source Base'!$CN$138:$CN$165,0),MATCH($A22,'[2]Displacement Source Base'!$CO$136:$DN$136,0))</f>
        <v>0</v>
      </c>
      <c r="Y22" s="18">
        <f>INDEX('[2]Displacement Source Base'!$CO$138:$DN$165,MATCH(Y$7,'[2]Displacement Source Base'!$CN$138:$CN$165,0),MATCH($A22,'[2]Displacement Source Base'!$CO$136:$DN$136,0))</f>
        <v>0</v>
      </c>
      <c r="Z22" s="18">
        <f>INDEX('[2]Displacement Source Base'!$CO$138:$DN$165,MATCH(Z$7,'[2]Displacement Source Base'!$CN$138:$CN$165,0),MATCH($A22,'[2]Displacement Source Base'!$CO$136:$DN$136,0))</f>
        <v>0</v>
      </c>
      <c r="AA22" s="17"/>
      <c r="AC22" s="16">
        <f t="shared" si="42"/>
        <v>2034</v>
      </c>
      <c r="AD22" s="18">
        <f>INDEX('[2]Displacement Source AC'!$CO$138:$DN$165,MATCH(AD$7,'[2]Displacement Source AC'!$CN$138:$CN$165,0),MATCH($A22,'[2]Displacement Source AC'!$CO$136:$DN$136,0))</f>
        <v>2.579753485645</v>
      </c>
      <c r="AE22" s="18">
        <f>INDEX('[2]Displacement Source AC'!$CO$138:$DN$165,MATCH(AE$7,'[2]Displacement Source AC'!$CN$138:$CN$165,0),MATCH($A22,'[2]Displacement Source AC'!$CO$136:$DN$136,0))</f>
        <v>0</v>
      </c>
      <c r="AF22" s="18">
        <f>INDEX('[2]Displacement Source AC'!$CO$138:$DN$165,MATCH(AF$7,'[2]Displacement Source AC'!$CN$138:$CN$165,0),MATCH($A22,'[2]Displacement Source AC'!$CO$136:$DN$136,0))</f>
        <v>0</v>
      </c>
      <c r="AG22" s="18">
        <f>INDEX('[2]Displacement Source AC'!$CO$138:$DN$165,MATCH(AG$7,'[2]Displacement Source AC'!$CN$138:$CN$165,0),MATCH($A22,'[2]Displacement Source AC'!$CO$136:$DN$136,0))</f>
        <v>0</v>
      </c>
      <c r="AH22" s="18">
        <f>INDEX('[2]Displacement Source AC'!$CO$138:$DN$165,MATCH(AH$7,'[2]Displacement Source AC'!$CN$138:$CN$165,0),MATCH($A22,'[2]Displacement Source AC'!$CO$136:$DN$136,0))</f>
        <v>0</v>
      </c>
      <c r="AI22" s="18">
        <f>INDEX('[2]Displacement Source AC'!$CO$138:$DN$165,MATCH(AI$7,'[2]Displacement Source AC'!$CN$138:$CN$165,0),MATCH($A22,'[2]Displacement Source AC'!$CO$136:$DN$136,0))</f>
        <v>0</v>
      </c>
      <c r="AJ22" s="18">
        <f>INDEX('[2]Displacement Source AC'!$CO$138:$DN$165,MATCH(AJ$7,'[2]Displacement Source AC'!$CN$138:$CN$165,0),MATCH($A22,'[2]Displacement Source AC'!$CO$136:$DN$136,0))</f>
        <v>0</v>
      </c>
      <c r="AK22" s="18">
        <f>INDEX('[2]Displacement Source AC'!$CO$138:$DN$165,MATCH(AK$7,'[2]Displacement Source AC'!$CN$138:$CN$165,0),MATCH($A22,'[2]Displacement Source AC'!$CO$136:$DN$136,0))</f>
        <v>0</v>
      </c>
      <c r="AL22" s="18">
        <f>INDEX('[2]Displacement Source AC'!$CO$138:$DN$165,MATCH(AL$7,'[2]Displacement Source AC'!$CN$138:$CN$165,0),MATCH($A22,'[2]Displacement Source AC'!$CO$136:$DN$136,0))</f>
        <v>42.334820227500003</v>
      </c>
      <c r="AM22" s="18">
        <f>INDEX('[2]Displacement Source AC'!$CO$138:$DN$165,MATCH(AM$7,'[2]Displacement Source AC'!$CN$138:$CN$165,0),MATCH($A22,'[2]Displacement Source AC'!$CO$136:$DN$136,0))</f>
        <v>0</v>
      </c>
      <c r="AN22" s="18">
        <f>INDEX('[2]Displacement Source AC'!$CO$138:$DN$165,MATCH(AN$7,'[2]Displacement Source AC'!$CN$138:$CN$165,0),MATCH($A22,'[2]Displacement Source AC'!$CO$136:$DN$136,0))</f>
        <v>0</v>
      </c>
      <c r="AO22" s="18">
        <f>INDEX('[2]Displacement Source AC'!$CO$138:$DN$165,MATCH(AO$7,'[2]Displacement Source AC'!$CN$138:$CN$165,0),MATCH($A22,'[2]Displacement Source AC'!$CO$136:$DN$136,0))</f>
        <v>0</v>
      </c>
      <c r="AP22" s="18">
        <f>INDEX('[2]Displacement Source AC'!$CO$138:$DN$165,MATCH(AP$7,'[2]Displacement Source AC'!$CN$138:$CN$165,0),MATCH($A22,'[2]Displacement Source AC'!$CO$136:$DN$136,0))</f>
        <v>0</v>
      </c>
      <c r="AQ22" s="18">
        <f>INDEX('[2]Displacement Source AC'!$CO$138:$DN$165,MATCH(AQ$7,'[2]Displacement Source AC'!$CN$138:$CN$165,0),MATCH($A22,'[2]Displacement Source AC'!$CO$136:$DN$136,0))</f>
        <v>0</v>
      </c>
      <c r="AR22" s="18">
        <f>INDEX('[2]Displacement Source AC'!$CO$138:$DN$165,MATCH(AR$7,'[2]Displacement Source AC'!$CN$138:$CN$165,0),MATCH($A22,'[2]Displacement Source AC'!$CO$136:$DN$136,0))</f>
        <v>0</v>
      </c>
      <c r="AS22" s="18">
        <f>INDEX('[2]Displacement Source AC'!$CO$138:$DN$165,MATCH(AS$7,'[2]Displacement Source AC'!$CN$138:$CN$165,0),MATCH($A22,'[2]Displacement Source AC'!$CO$136:$DN$136,0))</f>
        <v>0</v>
      </c>
      <c r="AT22" s="18">
        <f>INDEX('[2]Displacement Source AC'!$CO$138:$DN$165,MATCH(AT$7,'[2]Displacement Source AC'!$CN$138:$CN$165,0),MATCH($A22,'[2]Displacement Source AC'!$CO$136:$DN$136,0))</f>
        <v>0</v>
      </c>
      <c r="AU22" s="18">
        <f>INDEX('[2]Displacement Source AC'!$CO$138:$DN$165,MATCH(AU$7,'[2]Displacement Source AC'!$CN$138:$CN$165,0),MATCH($A22,'[2]Displacement Source AC'!$CO$136:$DN$136,0))</f>
        <v>0</v>
      </c>
      <c r="AV22" s="18">
        <f>INDEX('[2]Displacement Source AC'!$CO$138:$DN$165,MATCH(AV$7,'[2]Displacement Source AC'!$CN$138:$CN$165,0),MATCH($A22,'[2]Displacement Source AC'!$CO$136:$DN$136,0))</f>
        <v>100.19</v>
      </c>
      <c r="AW22" s="18">
        <f>INDEX('[2]Displacement Source AC'!$CO$138:$DN$165,MATCH(AW$7,'[2]Displacement Source AC'!$CN$138:$CN$165,0),MATCH($A22,'[2]Displacement Source AC'!$CO$136:$DN$136,0))</f>
        <v>0</v>
      </c>
      <c r="AX22" s="18">
        <f>INDEX('[2]Displacement Source AC'!$CO$138:$DN$165,MATCH(AX$7,'[2]Displacement Source AC'!$CN$138:$CN$165,0),MATCH($A22,'[2]Displacement Source AC'!$CO$136:$DN$136,0))</f>
        <v>0</v>
      </c>
      <c r="AY22" s="18">
        <f>INDEX('[2]Displacement Source AC'!$CO$138:$DN$165,MATCH(AY$7,'[2]Displacement Source AC'!$CN$138:$CN$165,0),MATCH($A22,'[2]Displacement Source AC'!$CO$136:$DN$136,0))</f>
        <v>0</v>
      </c>
      <c r="AZ22" s="18">
        <f>INDEX('[2]Displacement Source AC'!$CO$138:$DN$165,MATCH(AZ$7,'[2]Displacement Source AC'!$CN$138:$CN$165,0),MATCH($A22,'[2]Displacement Source AC'!$CO$136:$DN$136,0))</f>
        <v>0</v>
      </c>
      <c r="BA22" s="18">
        <f>INDEX('[2]Displacement Source AC'!$CO$138:$DN$165,MATCH(BA$7,'[2]Displacement Source AC'!$CN$138:$CN$165,0),MATCH($A22,'[2]Displacement Source AC'!$CO$136:$DN$136,0))</f>
        <v>0</v>
      </c>
      <c r="BB22" s="18">
        <f>INDEX('[2]Displacement Source AC'!$CO$138:$DN$165,MATCH(BB$7,'[2]Displacement Source AC'!$CN$138:$CN$165,0),MATCH($A22,'[2]Displacement Source AC'!$CO$136:$DN$136,0))</f>
        <v>0</v>
      </c>
      <c r="BC22" s="17"/>
      <c r="BE22" s="16">
        <f t="shared" si="38"/>
        <v>2034</v>
      </c>
      <c r="BF22" s="18">
        <f t="shared" si="15"/>
        <v>6.2682020622490384</v>
      </c>
      <c r="BG22" s="18">
        <f t="shared" si="44"/>
        <v>0</v>
      </c>
      <c r="BH22" s="18">
        <f t="shared" si="44"/>
        <v>0</v>
      </c>
      <c r="BI22" s="18">
        <f t="shared" si="44"/>
        <v>0</v>
      </c>
      <c r="BJ22" s="18">
        <f t="shared" si="44"/>
        <v>0</v>
      </c>
      <c r="BK22" s="18">
        <f t="shared" si="44"/>
        <v>0</v>
      </c>
      <c r="BL22" s="18">
        <f t="shared" si="44"/>
        <v>0</v>
      </c>
      <c r="BM22" s="18">
        <f t="shared" si="44"/>
        <v>0</v>
      </c>
      <c r="BN22" s="18">
        <f t="shared" si="44"/>
        <v>51.156322730518085</v>
      </c>
      <c r="BO22" s="18">
        <f t="shared" si="44"/>
        <v>0</v>
      </c>
      <c r="BP22" s="18">
        <f t="shared" si="44"/>
        <v>0</v>
      </c>
      <c r="BQ22" s="18">
        <f t="shared" si="44"/>
        <v>0</v>
      </c>
      <c r="BR22" s="18">
        <f t="shared" si="44"/>
        <v>0</v>
      </c>
      <c r="BS22" s="18">
        <f t="shared" si="44"/>
        <v>0</v>
      </c>
      <c r="BT22" s="18">
        <f t="shared" si="44"/>
        <v>0</v>
      </c>
      <c r="BU22" s="18">
        <f t="shared" si="44"/>
        <v>0</v>
      </c>
      <c r="BV22" s="18">
        <f t="shared" si="43"/>
        <v>0</v>
      </c>
      <c r="BW22" s="18">
        <f t="shared" si="43"/>
        <v>0</v>
      </c>
      <c r="BX22" s="18">
        <f t="shared" si="43"/>
        <v>0.20342612419700215</v>
      </c>
      <c r="BY22" s="18">
        <f t="shared" si="43"/>
        <v>0</v>
      </c>
      <c r="BZ22" s="18">
        <f t="shared" si="43"/>
        <v>0</v>
      </c>
      <c r="CA22" s="18">
        <f t="shared" si="43"/>
        <v>0</v>
      </c>
      <c r="CB22" s="18">
        <f t="shared" si="43"/>
        <v>0</v>
      </c>
      <c r="CC22" s="18">
        <f t="shared" si="43"/>
        <v>0</v>
      </c>
      <c r="CD22" s="18">
        <f t="shared" si="43"/>
        <v>0</v>
      </c>
      <c r="CE22" s="17"/>
      <c r="CG22" s="16">
        <f t="shared" si="39"/>
        <v>2034</v>
      </c>
      <c r="CH22" s="18">
        <f t="shared" si="17"/>
        <v>6.2682020622490384</v>
      </c>
      <c r="CI22" s="18">
        <f t="shared" si="18"/>
        <v>0</v>
      </c>
      <c r="CJ22" s="18">
        <f t="shared" si="19"/>
        <v>0</v>
      </c>
      <c r="CK22" s="18">
        <f t="shared" si="20"/>
        <v>0</v>
      </c>
      <c r="CL22" s="18">
        <f t="shared" si="21"/>
        <v>0</v>
      </c>
      <c r="CM22" s="18">
        <f t="shared" si="22"/>
        <v>0</v>
      </c>
      <c r="CN22" s="18">
        <f t="shared" si="23"/>
        <v>0</v>
      </c>
      <c r="CO22" s="18">
        <f t="shared" si="24"/>
        <v>0</v>
      </c>
      <c r="CP22" s="18">
        <f t="shared" si="25"/>
        <v>51.156322730518085</v>
      </c>
      <c r="CQ22" s="18">
        <f t="shared" si="26"/>
        <v>0</v>
      </c>
      <c r="CR22" s="18">
        <f t="shared" si="27"/>
        <v>0</v>
      </c>
      <c r="CS22" s="18">
        <f t="shared" si="28"/>
        <v>0</v>
      </c>
      <c r="CT22" s="18">
        <f t="shared" si="29"/>
        <v>0</v>
      </c>
      <c r="CU22" s="18">
        <f t="shared" si="30"/>
        <v>0</v>
      </c>
      <c r="CV22" s="18">
        <f t="shared" si="31"/>
        <v>0</v>
      </c>
      <c r="CW22" s="18">
        <f t="shared" si="32"/>
        <v>0</v>
      </c>
      <c r="CX22" s="18">
        <f t="shared" si="33"/>
        <v>0</v>
      </c>
      <c r="CY22" s="18">
        <f t="shared" si="34"/>
        <v>0</v>
      </c>
      <c r="CZ22" s="18">
        <f t="shared" si="35"/>
        <v>107.26980728051392</v>
      </c>
      <c r="DA22" s="18">
        <f t="shared" si="36"/>
        <v>0</v>
      </c>
      <c r="DB22" s="18">
        <f t="shared" si="36"/>
        <v>0</v>
      </c>
      <c r="DC22" s="18">
        <f t="shared" si="36"/>
        <v>0</v>
      </c>
      <c r="DD22" s="18">
        <f t="shared" si="36"/>
        <v>0</v>
      </c>
      <c r="DE22" s="18">
        <f t="shared" si="36"/>
        <v>0</v>
      </c>
      <c r="DF22" s="18">
        <f t="shared" si="36"/>
        <v>0</v>
      </c>
      <c r="DG22" s="17"/>
    </row>
    <row r="23" spans="1:111" x14ac:dyDescent="0.25">
      <c r="A23" s="16">
        <f t="shared" si="41"/>
        <v>2035</v>
      </c>
      <c r="B23" s="18">
        <f>INDEX('[2]Displacement Source Base'!$CO$138:$DN$165,MATCH(B$7,'[2]Displacement Source Base'!$CN$138:$CN$165,0),MATCH($A23,'[2]Displacement Source Base'!$CO$136:$DN$136,0))</f>
        <v>2.579753485645</v>
      </c>
      <c r="C23" s="18">
        <f>INDEX('[2]Displacement Source Base'!$CO$138:$DN$165,MATCH(C$7,'[2]Displacement Source Base'!$CN$138:$CN$165,0),MATCH($A23,'[2]Displacement Source Base'!$CO$136:$DN$136,0))</f>
        <v>0</v>
      </c>
      <c r="D23" s="18">
        <f>INDEX('[2]Displacement Source Base'!$CO$138:$DN$165,MATCH(D$7,'[2]Displacement Source Base'!$CN$138:$CN$165,0),MATCH($A23,'[2]Displacement Source Base'!$CO$136:$DN$136,0))</f>
        <v>0</v>
      </c>
      <c r="E23" s="18">
        <f>INDEX('[2]Displacement Source Base'!$CO$138:$DN$165,MATCH(E$7,'[2]Displacement Source Base'!$CN$138:$CN$165,0),MATCH($A23,'[2]Displacement Source Base'!$CO$136:$DN$136,0))</f>
        <v>0</v>
      </c>
      <c r="F23" s="18">
        <f>INDEX('[2]Displacement Source Base'!$CO$138:$DN$165,MATCH(F$7,'[2]Displacement Source Base'!$CN$138:$CN$165,0),MATCH($A23,'[2]Displacement Source Base'!$CO$136:$DN$136,0))</f>
        <v>0</v>
      </c>
      <c r="G23" s="18">
        <f>INDEX('[2]Displacement Source Base'!$CO$138:$DN$165,MATCH(G$7,'[2]Displacement Source Base'!$CN$138:$CN$165,0),MATCH($A23,'[2]Displacement Source Base'!$CO$136:$DN$136,0))</f>
        <v>0</v>
      </c>
      <c r="H23" s="18">
        <f>INDEX('[2]Displacement Source Base'!$CO$138:$DN$165,MATCH(H$7,'[2]Displacement Source Base'!$CN$138:$CN$165,0),MATCH($A23,'[2]Displacement Source Base'!$CO$136:$DN$136,0))</f>
        <v>0</v>
      </c>
      <c r="I23" s="18">
        <f>INDEX('[2]Displacement Source Base'!$CO$138:$DN$165,MATCH(I$7,'[2]Displacement Source Base'!$CN$138:$CN$165,0),MATCH($A23,'[2]Displacement Source Base'!$CO$136:$DN$136,0))</f>
        <v>0</v>
      </c>
      <c r="J23" s="18">
        <f>INDEX('[2]Displacement Source Base'!$CO$138:$DN$165,MATCH(J$7,'[2]Displacement Source Base'!$CN$138:$CN$165,0),MATCH($A23,'[2]Displacement Source Base'!$CO$136:$DN$136,0))</f>
        <v>42.334820227500003</v>
      </c>
      <c r="K23" s="18">
        <f>INDEX('[2]Displacement Source Base'!$CO$138:$DN$165,MATCH(K$7,'[2]Displacement Source Base'!$CN$138:$CN$165,0),MATCH($A23,'[2]Displacement Source Base'!$CO$136:$DN$136,0))</f>
        <v>0</v>
      </c>
      <c r="L23" s="18">
        <f>INDEX('[2]Displacement Source Base'!$CO$138:$DN$165,MATCH(L$7,'[2]Displacement Source Base'!$CN$138:$CN$165,0),MATCH($A23,'[2]Displacement Source Base'!$CO$136:$DN$136,0))</f>
        <v>0</v>
      </c>
      <c r="M23" s="18">
        <f>INDEX('[2]Displacement Source Base'!$CO$138:$DN$165,MATCH(M$7,'[2]Displacement Source Base'!$CN$138:$CN$165,0),MATCH($A23,'[2]Displacement Source Base'!$CO$136:$DN$136,0))</f>
        <v>0</v>
      </c>
      <c r="N23" s="18">
        <f>INDEX('[2]Displacement Source Base'!$CO$138:$DN$165,MATCH(N$7,'[2]Displacement Source Base'!$CN$138:$CN$165,0),MATCH($A23,'[2]Displacement Source Base'!$CO$136:$DN$136,0))</f>
        <v>0</v>
      </c>
      <c r="O23" s="18">
        <f>INDEX('[2]Displacement Source Base'!$CO$138:$DN$165,MATCH(O$7,'[2]Displacement Source Base'!$CN$138:$CN$165,0),MATCH($A23,'[2]Displacement Source Base'!$CO$136:$DN$136,0))</f>
        <v>0</v>
      </c>
      <c r="P23" s="18">
        <f>INDEX('[2]Displacement Source Base'!$CO$138:$DN$165,MATCH(P$7,'[2]Displacement Source Base'!$CN$138:$CN$165,0),MATCH($A23,'[2]Displacement Source Base'!$CO$136:$DN$136,0))</f>
        <v>0</v>
      </c>
      <c r="Q23" s="18">
        <f>INDEX('[2]Displacement Source Base'!$CO$138:$DN$165,MATCH(Q$7,'[2]Displacement Source Base'!$CN$138:$CN$165,0),MATCH($A23,'[2]Displacement Source Base'!$CO$136:$DN$136,0))</f>
        <v>0</v>
      </c>
      <c r="R23" s="18"/>
      <c r="S23" s="18"/>
      <c r="T23" s="18">
        <f>INDEX('[2]Displacement Source Base'!$CO$138:$DN$165,MATCH(T$7,'[2]Displacement Source Base'!$CN$138:$CN$165,0),MATCH($A23,'[2]Displacement Source Base'!$CO$136:$DN$136,0))</f>
        <v>0.19</v>
      </c>
      <c r="U23" s="18">
        <f>INDEX('[2]Displacement Source Base'!$CO$138:$DN$165,MATCH(U$7,'[2]Displacement Source Base'!$CN$138:$CN$165,0),MATCH($A23,'[2]Displacement Source Base'!$CO$136:$DN$136,0))</f>
        <v>0</v>
      </c>
      <c r="V23" s="18">
        <f>INDEX('[2]Displacement Source Base'!$CO$138:$DN$165,MATCH(V$7,'[2]Displacement Source Base'!$CN$138:$CN$165,0),MATCH($A23,'[2]Displacement Source Base'!$CO$136:$DN$136,0))</f>
        <v>0</v>
      </c>
      <c r="W23" s="18">
        <f>INDEX('[2]Displacement Source Base'!$CO$138:$DN$165,MATCH(W$7,'[2]Displacement Source Base'!$CN$138:$CN$165,0),MATCH($A23,'[2]Displacement Source Base'!$CO$136:$DN$136,0))</f>
        <v>0</v>
      </c>
      <c r="X23" s="18">
        <f>INDEX('[2]Displacement Source Base'!$CO$138:$DN$165,MATCH(X$7,'[2]Displacement Source Base'!$CN$138:$CN$165,0),MATCH($A23,'[2]Displacement Source Base'!$CO$136:$DN$136,0))</f>
        <v>0</v>
      </c>
      <c r="Y23" s="18">
        <f>INDEX('[2]Displacement Source Base'!$CO$138:$DN$165,MATCH(Y$7,'[2]Displacement Source Base'!$CN$138:$CN$165,0),MATCH($A23,'[2]Displacement Source Base'!$CO$136:$DN$136,0))</f>
        <v>0</v>
      </c>
      <c r="Z23" s="18">
        <f>INDEX('[2]Displacement Source Base'!$CO$138:$DN$165,MATCH(Z$7,'[2]Displacement Source Base'!$CN$138:$CN$165,0),MATCH($A23,'[2]Displacement Source Base'!$CO$136:$DN$136,0))</f>
        <v>0</v>
      </c>
      <c r="AA23" s="17"/>
      <c r="AC23" s="16">
        <f t="shared" si="42"/>
        <v>2035</v>
      </c>
      <c r="AD23" s="18">
        <f>INDEX('[2]Displacement Source AC'!$CO$138:$DN$165,MATCH(AD$7,'[2]Displacement Source AC'!$CN$138:$CN$165,0),MATCH($A23,'[2]Displacement Source AC'!$CO$136:$DN$136,0))</f>
        <v>2.579753485645</v>
      </c>
      <c r="AE23" s="18">
        <f>INDEX('[2]Displacement Source AC'!$CO$138:$DN$165,MATCH(AE$7,'[2]Displacement Source AC'!$CN$138:$CN$165,0),MATCH($A23,'[2]Displacement Source AC'!$CO$136:$DN$136,0))</f>
        <v>0</v>
      </c>
      <c r="AF23" s="18">
        <f>INDEX('[2]Displacement Source AC'!$CO$138:$DN$165,MATCH(AF$7,'[2]Displacement Source AC'!$CN$138:$CN$165,0),MATCH($A23,'[2]Displacement Source AC'!$CO$136:$DN$136,0))</f>
        <v>0</v>
      </c>
      <c r="AG23" s="18">
        <f>INDEX('[2]Displacement Source AC'!$CO$138:$DN$165,MATCH(AG$7,'[2]Displacement Source AC'!$CN$138:$CN$165,0),MATCH($A23,'[2]Displacement Source AC'!$CO$136:$DN$136,0))</f>
        <v>0</v>
      </c>
      <c r="AH23" s="18">
        <f>INDEX('[2]Displacement Source AC'!$CO$138:$DN$165,MATCH(AH$7,'[2]Displacement Source AC'!$CN$138:$CN$165,0),MATCH($A23,'[2]Displacement Source AC'!$CO$136:$DN$136,0))</f>
        <v>0</v>
      </c>
      <c r="AI23" s="18">
        <f>INDEX('[2]Displacement Source AC'!$CO$138:$DN$165,MATCH(AI$7,'[2]Displacement Source AC'!$CN$138:$CN$165,0),MATCH($A23,'[2]Displacement Source AC'!$CO$136:$DN$136,0))</f>
        <v>0</v>
      </c>
      <c r="AJ23" s="18">
        <f>INDEX('[2]Displacement Source AC'!$CO$138:$DN$165,MATCH(AJ$7,'[2]Displacement Source AC'!$CN$138:$CN$165,0),MATCH($A23,'[2]Displacement Source AC'!$CO$136:$DN$136,0))</f>
        <v>0</v>
      </c>
      <c r="AK23" s="18">
        <f>INDEX('[2]Displacement Source AC'!$CO$138:$DN$165,MATCH(AK$7,'[2]Displacement Source AC'!$CN$138:$CN$165,0),MATCH($A23,'[2]Displacement Source AC'!$CO$136:$DN$136,0))</f>
        <v>0</v>
      </c>
      <c r="AL23" s="18">
        <f>INDEX('[2]Displacement Source AC'!$CO$138:$DN$165,MATCH(AL$7,'[2]Displacement Source AC'!$CN$138:$CN$165,0),MATCH($A23,'[2]Displacement Source AC'!$CO$136:$DN$136,0))</f>
        <v>42.334820227500003</v>
      </c>
      <c r="AM23" s="18">
        <f>INDEX('[2]Displacement Source AC'!$CO$138:$DN$165,MATCH(AM$7,'[2]Displacement Source AC'!$CN$138:$CN$165,0),MATCH($A23,'[2]Displacement Source AC'!$CO$136:$DN$136,0))</f>
        <v>0</v>
      </c>
      <c r="AN23" s="18">
        <f>INDEX('[2]Displacement Source AC'!$CO$138:$DN$165,MATCH(AN$7,'[2]Displacement Source AC'!$CN$138:$CN$165,0),MATCH($A23,'[2]Displacement Source AC'!$CO$136:$DN$136,0))</f>
        <v>0</v>
      </c>
      <c r="AO23" s="18">
        <f>INDEX('[2]Displacement Source AC'!$CO$138:$DN$165,MATCH(AO$7,'[2]Displacement Source AC'!$CN$138:$CN$165,0),MATCH($A23,'[2]Displacement Source AC'!$CO$136:$DN$136,0))</f>
        <v>0</v>
      </c>
      <c r="AP23" s="18">
        <f>INDEX('[2]Displacement Source AC'!$CO$138:$DN$165,MATCH(AP$7,'[2]Displacement Source AC'!$CN$138:$CN$165,0),MATCH($A23,'[2]Displacement Source AC'!$CO$136:$DN$136,0))</f>
        <v>0</v>
      </c>
      <c r="AQ23" s="18">
        <f>INDEX('[2]Displacement Source AC'!$CO$138:$DN$165,MATCH(AQ$7,'[2]Displacement Source AC'!$CN$138:$CN$165,0),MATCH($A23,'[2]Displacement Source AC'!$CO$136:$DN$136,0))</f>
        <v>0</v>
      </c>
      <c r="AR23" s="18">
        <f>INDEX('[2]Displacement Source AC'!$CO$138:$DN$165,MATCH(AR$7,'[2]Displacement Source AC'!$CN$138:$CN$165,0),MATCH($A23,'[2]Displacement Source AC'!$CO$136:$DN$136,0))</f>
        <v>0</v>
      </c>
      <c r="AS23" s="18">
        <f>INDEX('[2]Displacement Source AC'!$CO$138:$DN$165,MATCH(AS$7,'[2]Displacement Source AC'!$CN$138:$CN$165,0),MATCH($A23,'[2]Displacement Source AC'!$CO$136:$DN$136,0))</f>
        <v>0</v>
      </c>
      <c r="AT23" s="18">
        <f>INDEX('[2]Displacement Source AC'!$CO$138:$DN$165,MATCH(AT$7,'[2]Displacement Source AC'!$CN$138:$CN$165,0),MATCH($A23,'[2]Displacement Source AC'!$CO$136:$DN$136,0))</f>
        <v>0</v>
      </c>
      <c r="AU23" s="18">
        <f>INDEX('[2]Displacement Source AC'!$CO$138:$DN$165,MATCH(AU$7,'[2]Displacement Source AC'!$CN$138:$CN$165,0),MATCH($A23,'[2]Displacement Source AC'!$CO$136:$DN$136,0))</f>
        <v>0</v>
      </c>
      <c r="AV23" s="18">
        <f>INDEX('[2]Displacement Source AC'!$CO$138:$DN$165,MATCH(AV$7,'[2]Displacement Source AC'!$CN$138:$CN$165,0),MATCH($A23,'[2]Displacement Source AC'!$CO$136:$DN$136,0))</f>
        <v>100.19</v>
      </c>
      <c r="AW23" s="18">
        <f>INDEX('[2]Displacement Source AC'!$CO$138:$DN$165,MATCH(AW$7,'[2]Displacement Source AC'!$CN$138:$CN$165,0),MATCH($A23,'[2]Displacement Source AC'!$CO$136:$DN$136,0))</f>
        <v>0</v>
      </c>
      <c r="AX23" s="18">
        <f>INDEX('[2]Displacement Source AC'!$CO$138:$DN$165,MATCH(AX$7,'[2]Displacement Source AC'!$CN$138:$CN$165,0),MATCH($A23,'[2]Displacement Source AC'!$CO$136:$DN$136,0))</f>
        <v>0</v>
      </c>
      <c r="AY23" s="18">
        <f>INDEX('[2]Displacement Source AC'!$CO$138:$DN$165,MATCH(AY$7,'[2]Displacement Source AC'!$CN$138:$CN$165,0),MATCH($A23,'[2]Displacement Source AC'!$CO$136:$DN$136,0))</f>
        <v>0</v>
      </c>
      <c r="AZ23" s="18">
        <f>INDEX('[2]Displacement Source AC'!$CO$138:$DN$165,MATCH(AZ$7,'[2]Displacement Source AC'!$CN$138:$CN$165,0),MATCH($A23,'[2]Displacement Source AC'!$CO$136:$DN$136,0))</f>
        <v>0</v>
      </c>
      <c r="BA23" s="18">
        <f>INDEX('[2]Displacement Source AC'!$CO$138:$DN$165,MATCH(BA$7,'[2]Displacement Source AC'!$CN$138:$CN$165,0),MATCH($A23,'[2]Displacement Source AC'!$CO$136:$DN$136,0))</f>
        <v>0</v>
      </c>
      <c r="BB23" s="18">
        <f>INDEX('[2]Displacement Source AC'!$CO$138:$DN$165,MATCH(BB$7,'[2]Displacement Source AC'!$CN$138:$CN$165,0),MATCH($A23,'[2]Displacement Source AC'!$CO$136:$DN$136,0))</f>
        <v>0</v>
      </c>
      <c r="BC23" s="17"/>
      <c r="BE23" s="16">
        <f t="shared" si="38"/>
        <v>2035</v>
      </c>
      <c r="BF23" s="18">
        <f t="shared" si="15"/>
        <v>6.2682020622490384</v>
      </c>
      <c r="BG23" s="18">
        <f t="shared" si="44"/>
        <v>0</v>
      </c>
      <c r="BH23" s="18">
        <f t="shared" si="44"/>
        <v>0</v>
      </c>
      <c r="BI23" s="18">
        <f t="shared" si="44"/>
        <v>0</v>
      </c>
      <c r="BJ23" s="18">
        <f t="shared" si="44"/>
        <v>0</v>
      </c>
      <c r="BK23" s="18">
        <f t="shared" si="44"/>
        <v>0</v>
      </c>
      <c r="BL23" s="18">
        <f t="shared" si="44"/>
        <v>0</v>
      </c>
      <c r="BM23" s="18">
        <f t="shared" si="44"/>
        <v>0</v>
      </c>
      <c r="BN23" s="18">
        <f t="shared" si="44"/>
        <v>51.156322730518085</v>
      </c>
      <c r="BO23" s="18">
        <f t="shared" si="44"/>
        <v>0</v>
      </c>
      <c r="BP23" s="18">
        <f t="shared" si="44"/>
        <v>0</v>
      </c>
      <c r="BQ23" s="18">
        <f t="shared" si="44"/>
        <v>0</v>
      </c>
      <c r="BR23" s="18">
        <f t="shared" si="44"/>
        <v>0</v>
      </c>
      <c r="BS23" s="18">
        <f t="shared" si="44"/>
        <v>0</v>
      </c>
      <c r="BT23" s="18">
        <f t="shared" si="44"/>
        <v>0</v>
      </c>
      <c r="BU23" s="18">
        <f t="shared" si="44"/>
        <v>0</v>
      </c>
      <c r="BV23" s="18">
        <f t="shared" si="43"/>
        <v>0</v>
      </c>
      <c r="BW23" s="18">
        <f t="shared" si="43"/>
        <v>0</v>
      </c>
      <c r="BX23" s="18">
        <f t="shared" si="43"/>
        <v>0.20342612419700215</v>
      </c>
      <c r="BY23" s="18">
        <f t="shared" si="43"/>
        <v>0</v>
      </c>
      <c r="BZ23" s="18">
        <f t="shared" si="43"/>
        <v>0</v>
      </c>
      <c r="CA23" s="18">
        <f t="shared" si="43"/>
        <v>0</v>
      </c>
      <c r="CB23" s="18">
        <f t="shared" si="43"/>
        <v>0</v>
      </c>
      <c r="CC23" s="18">
        <f t="shared" si="43"/>
        <v>0</v>
      </c>
      <c r="CD23" s="18">
        <f t="shared" si="43"/>
        <v>0</v>
      </c>
      <c r="CE23" s="17"/>
      <c r="CG23" s="16">
        <f t="shared" si="39"/>
        <v>2035</v>
      </c>
      <c r="CH23" s="18">
        <f t="shared" si="17"/>
        <v>6.2682020622490384</v>
      </c>
      <c r="CI23" s="18">
        <f t="shared" ref="CI23:CW23" si="45">AE23/AE$6</f>
        <v>0</v>
      </c>
      <c r="CJ23" s="18">
        <f t="shared" si="45"/>
        <v>0</v>
      </c>
      <c r="CK23" s="18">
        <f t="shared" si="45"/>
        <v>0</v>
      </c>
      <c r="CL23" s="18">
        <f t="shared" si="45"/>
        <v>0</v>
      </c>
      <c r="CM23" s="18">
        <f t="shared" si="45"/>
        <v>0</v>
      </c>
      <c r="CN23" s="18">
        <f t="shared" si="45"/>
        <v>0</v>
      </c>
      <c r="CO23" s="18">
        <f t="shared" si="45"/>
        <v>0</v>
      </c>
      <c r="CP23" s="18">
        <f t="shared" si="45"/>
        <v>51.156322730518085</v>
      </c>
      <c r="CQ23" s="18">
        <f t="shared" si="45"/>
        <v>0</v>
      </c>
      <c r="CR23" s="18">
        <f t="shared" si="45"/>
        <v>0</v>
      </c>
      <c r="CS23" s="18">
        <f t="shared" si="45"/>
        <v>0</v>
      </c>
      <c r="CT23" s="18">
        <f t="shared" si="45"/>
        <v>0</v>
      </c>
      <c r="CU23" s="18">
        <f t="shared" si="45"/>
        <v>0</v>
      </c>
      <c r="CV23" s="18">
        <f t="shared" si="45"/>
        <v>0</v>
      </c>
      <c r="CW23" s="18">
        <f t="shared" si="45"/>
        <v>0</v>
      </c>
      <c r="CX23" s="18">
        <f t="shared" ref="CX23:CX29" si="46">AT23/AT$6</f>
        <v>0</v>
      </c>
      <c r="CY23" s="18">
        <f>AU23/AU$6</f>
        <v>0</v>
      </c>
      <c r="CZ23" s="18">
        <f>AV23/AV$6</f>
        <v>107.26980728051392</v>
      </c>
      <c r="DA23" s="18">
        <f t="shared" si="36"/>
        <v>0</v>
      </c>
      <c r="DB23" s="18">
        <f t="shared" si="36"/>
        <v>0</v>
      </c>
      <c r="DC23" s="18">
        <f t="shared" si="36"/>
        <v>0</v>
      </c>
      <c r="DD23" s="18">
        <f t="shared" si="36"/>
        <v>0</v>
      </c>
      <c r="DE23" s="18">
        <f t="shared" si="36"/>
        <v>0</v>
      </c>
      <c r="DF23" s="18">
        <f t="shared" si="36"/>
        <v>0</v>
      </c>
      <c r="DG23" s="17"/>
    </row>
    <row r="24" spans="1:111" x14ac:dyDescent="0.25">
      <c r="A24" s="16">
        <f t="shared" si="41"/>
        <v>2036</v>
      </c>
      <c r="B24" s="18">
        <f>INDEX('[2]Displacement Source Base'!$CO$138:$DN$165,MATCH(B$7,'[2]Displacement Source Base'!$CN$138:$CN$165,0),MATCH($A24,'[2]Displacement Source Base'!$CO$136:$DN$136,0))</f>
        <v>2.579753485645</v>
      </c>
      <c r="C24" s="18">
        <f>INDEX('[2]Displacement Source Base'!$CO$138:$DN$165,MATCH(C$7,'[2]Displacement Source Base'!$CN$138:$CN$165,0),MATCH($A24,'[2]Displacement Source Base'!$CO$136:$DN$136,0))</f>
        <v>0</v>
      </c>
      <c r="D24" s="18">
        <f>INDEX('[2]Displacement Source Base'!$CO$138:$DN$165,MATCH(D$7,'[2]Displacement Source Base'!$CN$138:$CN$165,0),MATCH($A24,'[2]Displacement Source Base'!$CO$136:$DN$136,0))</f>
        <v>0</v>
      </c>
      <c r="E24" s="18">
        <f>INDEX('[2]Displacement Source Base'!$CO$138:$DN$165,MATCH(E$7,'[2]Displacement Source Base'!$CN$138:$CN$165,0),MATCH($A24,'[2]Displacement Source Base'!$CO$136:$DN$136,0))</f>
        <v>0</v>
      </c>
      <c r="F24" s="18">
        <f>INDEX('[2]Displacement Source Base'!$CO$138:$DN$165,MATCH(F$7,'[2]Displacement Source Base'!$CN$138:$CN$165,0),MATCH($A24,'[2]Displacement Source Base'!$CO$136:$DN$136,0))</f>
        <v>0</v>
      </c>
      <c r="G24" s="18">
        <f>INDEX('[2]Displacement Source Base'!$CO$138:$DN$165,MATCH(G$7,'[2]Displacement Source Base'!$CN$138:$CN$165,0),MATCH($A24,'[2]Displacement Source Base'!$CO$136:$DN$136,0))</f>
        <v>0</v>
      </c>
      <c r="H24" s="18">
        <f>INDEX('[2]Displacement Source Base'!$CO$138:$DN$165,MATCH(H$7,'[2]Displacement Source Base'!$CN$138:$CN$165,0),MATCH($A24,'[2]Displacement Source Base'!$CO$136:$DN$136,0))</f>
        <v>0</v>
      </c>
      <c r="I24" s="18">
        <f>INDEX('[2]Displacement Source Base'!$CO$138:$DN$165,MATCH(I$7,'[2]Displacement Source Base'!$CN$138:$CN$165,0),MATCH($A24,'[2]Displacement Source Base'!$CO$136:$DN$136,0))</f>
        <v>0</v>
      </c>
      <c r="J24" s="18">
        <f>INDEX('[2]Displacement Source Base'!$CO$138:$DN$165,MATCH(J$7,'[2]Displacement Source Base'!$CN$138:$CN$165,0),MATCH($A24,'[2]Displacement Source Base'!$CO$136:$DN$136,0))</f>
        <v>42.334820227500003</v>
      </c>
      <c r="K24" s="18">
        <f>INDEX('[2]Displacement Source Base'!$CO$138:$DN$165,MATCH(K$7,'[2]Displacement Source Base'!$CN$138:$CN$165,0),MATCH($A24,'[2]Displacement Source Base'!$CO$136:$DN$136,0))</f>
        <v>0</v>
      </c>
      <c r="L24" s="18">
        <f>INDEX('[2]Displacement Source Base'!$CO$138:$DN$165,MATCH(L$7,'[2]Displacement Source Base'!$CN$138:$CN$165,0),MATCH($A24,'[2]Displacement Source Base'!$CO$136:$DN$136,0))</f>
        <v>0</v>
      </c>
      <c r="M24" s="18">
        <f>INDEX('[2]Displacement Source Base'!$CO$138:$DN$165,MATCH(M$7,'[2]Displacement Source Base'!$CN$138:$CN$165,0),MATCH($A24,'[2]Displacement Source Base'!$CO$136:$DN$136,0))</f>
        <v>0</v>
      </c>
      <c r="N24" s="18">
        <f>INDEX('[2]Displacement Source Base'!$CO$138:$DN$165,MATCH(N$7,'[2]Displacement Source Base'!$CN$138:$CN$165,0),MATCH($A24,'[2]Displacement Source Base'!$CO$136:$DN$136,0))</f>
        <v>0</v>
      </c>
      <c r="O24" s="18">
        <f>INDEX('[2]Displacement Source Base'!$CO$138:$DN$165,MATCH(O$7,'[2]Displacement Source Base'!$CN$138:$CN$165,0),MATCH($A24,'[2]Displacement Source Base'!$CO$136:$DN$136,0))</f>
        <v>0</v>
      </c>
      <c r="P24" s="18">
        <f>INDEX('[2]Displacement Source Base'!$CO$138:$DN$165,MATCH(P$7,'[2]Displacement Source Base'!$CN$138:$CN$165,0),MATCH($A24,'[2]Displacement Source Base'!$CO$136:$DN$136,0))</f>
        <v>0</v>
      </c>
      <c r="Q24" s="18">
        <f>INDEX('[2]Displacement Source Base'!$CO$138:$DN$165,MATCH(Q$7,'[2]Displacement Source Base'!$CN$138:$CN$165,0),MATCH($A24,'[2]Displacement Source Base'!$CO$136:$DN$136,0))</f>
        <v>0</v>
      </c>
      <c r="R24" s="18"/>
      <c r="S24" s="18"/>
      <c r="T24" s="18">
        <f>INDEX('[2]Displacement Source Base'!$CO$138:$DN$165,MATCH(T$7,'[2]Displacement Source Base'!$CN$138:$CN$165,0),MATCH($A24,'[2]Displacement Source Base'!$CO$136:$DN$136,0))</f>
        <v>0.19</v>
      </c>
      <c r="U24" s="18">
        <f>INDEX('[2]Displacement Source Base'!$CO$138:$DN$165,MATCH(U$7,'[2]Displacement Source Base'!$CN$138:$CN$165,0),MATCH($A24,'[2]Displacement Source Base'!$CO$136:$DN$136,0))</f>
        <v>0</v>
      </c>
      <c r="V24" s="18">
        <f>INDEX('[2]Displacement Source Base'!$CO$138:$DN$165,MATCH(V$7,'[2]Displacement Source Base'!$CN$138:$CN$165,0),MATCH($A24,'[2]Displacement Source Base'!$CO$136:$DN$136,0))</f>
        <v>0</v>
      </c>
      <c r="W24" s="18">
        <f>INDEX('[2]Displacement Source Base'!$CO$138:$DN$165,MATCH(W$7,'[2]Displacement Source Base'!$CN$138:$CN$165,0),MATCH($A24,'[2]Displacement Source Base'!$CO$136:$DN$136,0))</f>
        <v>0</v>
      </c>
      <c r="X24" s="18">
        <f>INDEX('[2]Displacement Source Base'!$CO$138:$DN$165,MATCH(X$7,'[2]Displacement Source Base'!$CN$138:$CN$165,0),MATCH($A24,'[2]Displacement Source Base'!$CO$136:$DN$136,0))</f>
        <v>0</v>
      </c>
      <c r="Y24" s="18">
        <f>INDEX('[2]Displacement Source Base'!$CO$138:$DN$165,MATCH(Y$7,'[2]Displacement Source Base'!$CN$138:$CN$165,0),MATCH($A24,'[2]Displacement Source Base'!$CO$136:$DN$136,0))</f>
        <v>0</v>
      </c>
      <c r="Z24" s="18">
        <f>INDEX('[2]Displacement Source Base'!$CO$138:$DN$165,MATCH(Z$7,'[2]Displacement Source Base'!$CN$138:$CN$165,0),MATCH($A24,'[2]Displacement Source Base'!$CO$136:$DN$136,0))</f>
        <v>0</v>
      </c>
      <c r="AA24" s="17"/>
      <c r="AC24" s="16">
        <f t="shared" si="42"/>
        <v>2036</v>
      </c>
      <c r="AD24" s="18">
        <f>INDEX('[2]Displacement Source AC'!$CO$138:$DN$165,MATCH(AD$7,'[2]Displacement Source AC'!$CN$138:$CN$165,0),MATCH($A24,'[2]Displacement Source AC'!$CO$136:$DN$136,0))</f>
        <v>2.579753485645</v>
      </c>
      <c r="AE24" s="18">
        <f>INDEX('[2]Displacement Source AC'!$CO$138:$DN$165,MATCH(AE$7,'[2]Displacement Source AC'!$CN$138:$CN$165,0),MATCH($A24,'[2]Displacement Source AC'!$CO$136:$DN$136,0))</f>
        <v>0</v>
      </c>
      <c r="AF24" s="18">
        <f>INDEX('[2]Displacement Source AC'!$CO$138:$DN$165,MATCH(AF$7,'[2]Displacement Source AC'!$CN$138:$CN$165,0),MATCH($A24,'[2]Displacement Source AC'!$CO$136:$DN$136,0))</f>
        <v>0</v>
      </c>
      <c r="AG24" s="18">
        <f>INDEX('[2]Displacement Source AC'!$CO$138:$DN$165,MATCH(AG$7,'[2]Displacement Source AC'!$CN$138:$CN$165,0),MATCH($A24,'[2]Displacement Source AC'!$CO$136:$DN$136,0))</f>
        <v>0</v>
      </c>
      <c r="AH24" s="18">
        <f>INDEX('[2]Displacement Source AC'!$CO$138:$DN$165,MATCH(AH$7,'[2]Displacement Source AC'!$CN$138:$CN$165,0),MATCH($A24,'[2]Displacement Source AC'!$CO$136:$DN$136,0))</f>
        <v>0</v>
      </c>
      <c r="AI24" s="18">
        <f>INDEX('[2]Displacement Source AC'!$CO$138:$DN$165,MATCH(AI$7,'[2]Displacement Source AC'!$CN$138:$CN$165,0),MATCH($A24,'[2]Displacement Source AC'!$CO$136:$DN$136,0))</f>
        <v>0</v>
      </c>
      <c r="AJ24" s="18">
        <f>INDEX('[2]Displacement Source AC'!$CO$138:$DN$165,MATCH(AJ$7,'[2]Displacement Source AC'!$CN$138:$CN$165,0),MATCH($A24,'[2]Displacement Source AC'!$CO$136:$DN$136,0))</f>
        <v>0</v>
      </c>
      <c r="AK24" s="18">
        <f>INDEX('[2]Displacement Source AC'!$CO$138:$DN$165,MATCH(AK$7,'[2]Displacement Source AC'!$CN$138:$CN$165,0),MATCH($A24,'[2]Displacement Source AC'!$CO$136:$DN$136,0))</f>
        <v>0</v>
      </c>
      <c r="AL24" s="18">
        <f>INDEX('[2]Displacement Source AC'!$CO$138:$DN$165,MATCH(AL$7,'[2]Displacement Source AC'!$CN$138:$CN$165,0),MATCH($A24,'[2]Displacement Source AC'!$CO$136:$DN$136,0))</f>
        <v>42.334820227500003</v>
      </c>
      <c r="AM24" s="18">
        <f>INDEX('[2]Displacement Source AC'!$CO$138:$DN$165,MATCH(AM$7,'[2]Displacement Source AC'!$CN$138:$CN$165,0),MATCH($A24,'[2]Displacement Source AC'!$CO$136:$DN$136,0))</f>
        <v>0</v>
      </c>
      <c r="AN24" s="18">
        <f>INDEX('[2]Displacement Source AC'!$CO$138:$DN$165,MATCH(AN$7,'[2]Displacement Source AC'!$CN$138:$CN$165,0),MATCH($A24,'[2]Displacement Source AC'!$CO$136:$DN$136,0))</f>
        <v>0</v>
      </c>
      <c r="AO24" s="18">
        <f>INDEX('[2]Displacement Source AC'!$CO$138:$DN$165,MATCH(AO$7,'[2]Displacement Source AC'!$CN$138:$CN$165,0),MATCH($A24,'[2]Displacement Source AC'!$CO$136:$DN$136,0))</f>
        <v>0</v>
      </c>
      <c r="AP24" s="18">
        <f>INDEX('[2]Displacement Source AC'!$CO$138:$DN$165,MATCH(AP$7,'[2]Displacement Source AC'!$CN$138:$CN$165,0),MATCH($A24,'[2]Displacement Source AC'!$CO$136:$DN$136,0))</f>
        <v>0</v>
      </c>
      <c r="AQ24" s="18">
        <f>INDEX('[2]Displacement Source AC'!$CO$138:$DN$165,MATCH(AQ$7,'[2]Displacement Source AC'!$CN$138:$CN$165,0),MATCH($A24,'[2]Displacement Source AC'!$CO$136:$DN$136,0))</f>
        <v>0</v>
      </c>
      <c r="AR24" s="18">
        <f>INDEX('[2]Displacement Source AC'!$CO$138:$DN$165,MATCH(AR$7,'[2]Displacement Source AC'!$CN$138:$CN$165,0),MATCH($A24,'[2]Displacement Source AC'!$CO$136:$DN$136,0))</f>
        <v>0</v>
      </c>
      <c r="AS24" s="18">
        <f>INDEX('[2]Displacement Source AC'!$CO$138:$DN$165,MATCH(AS$7,'[2]Displacement Source AC'!$CN$138:$CN$165,0),MATCH($A24,'[2]Displacement Source AC'!$CO$136:$DN$136,0))</f>
        <v>0</v>
      </c>
      <c r="AT24" s="18">
        <f>INDEX('[2]Displacement Source AC'!$CO$138:$DN$165,MATCH(AT$7,'[2]Displacement Source AC'!$CN$138:$CN$165,0),MATCH($A24,'[2]Displacement Source AC'!$CO$136:$DN$136,0))</f>
        <v>0</v>
      </c>
      <c r="AU24" s="18">
        <f>INDEX('[2]Displacement Source AC'!$CO$138:$DN$165,MATCH(AU$7,'[2]Displacement Source AC'!$CN$138:$CN$165,0),MATCH($A24,'[2]Displacement Source AC'!$CO$136:$DN$136,0))</f>
        <v>0</v>
      </c>
      <c r="AV24" s="18">
        <f>INDEX('[2]Displacement Source AC'!$CO$138:$DN$165,MATCH(AV$7,'[2]Displacement Source AC'!$CN$138:$CN$165,0),MATCH($A24,'[2]Displacement Source AC'!$CO$136:$DN$136,0))</f>
        <v>100.19</v>
      </c>
      <c r="AW24" s="18">
        <f>INDEX('[2]Displacement Source AC'!$CO$138:$DN$165,MATCH(AW$7,'[2]Displacement Source AC'!$CN$138:$CN$165,0),MATCH($A24,'[2]Displacement Source AC'!$CO$136:$DN$136,0))</f>
        <v>0</v>
      </c>
      <c r="AX24" s="18">
        <f>INDEX('[2]Displacement Source AC'!$CO$138:$DN$165,MATCH(AX$7,'[2]Displacement Source AC'!$CN$138:$CN$165,0),MATCH($A24,'[2]Displacement Source AC'!$CO$136:$DN$136,0))</f>
        <v>0</v>
      </c>
      <c r="AY24" s="18">
        <f>INDEX('[2]Displacement Source AC'!$CO$138:$DN$165,MATCH(AY$7,'[2]Displacement Source AC'!$CN$138:$CN$165,0),MATCH($A24,'[2]Displacement Source AC'!$CO$136:$DN$136,0))</f>
        <v>0</v>
      </c>
      <c r="AZ24" s="18">
        <f>INDEX('[2]Displacement Source AC'!$CO$138:$DN$165,MATCH(AZ$7,'[2]Displacement Source AC'!$CN$138:$CN$165,0),MATCH($A24,'[2]Displacement Source AC'!$CO$136:$DN$136,0))</f>
        <v>0</v>
      </c>
      <c r="BA24" s="18">
        <f>INDEX('[2]Displacement Source AC'!$CO$138:$DN$165,MATCH(BA$7,'[2]Displacement Source AC'!$CN$138:$CN$165,0),MATCH($A24,'[2]Displacement Source AC'!$CO$136:$DN$136,0))</f>
        <v>0</v>
      </c>
      <c r="BB24" s="18">
        <f>INDEX('[2]Displacement Source AC'!$CO$138:$DN$165,MATCH(BB$7,'[2]Displacement Source AC'!$CN$138:$CN$165,0),MATCH($A24,'[2]Displacement Source AC'!$CO$136:$DN$136,0))</f>
        <v>0</v>
      </c>
      <c r="BC24" s="17"/>
      <c r="BE24" s="16">
        <f t="shared" si="38"/>
        <v>2036</v>
      </c>
      <c r="BF24" s="18">
        <f t="shared" si="15"/>
        <v>6.2682020622490384</v>
      </c>
      <c r="BG24" s="18">
        <f t="shared" si="44"/>
        <v>0</v>
      </c>
      <c r="BH24" s="18">
        <f t="shared" si="44"/>
        <v>0</v>
      </c>
      <c r="BI24" s="18">
        <f t="shared" si="44"/>
        <v>0</v>
      </c>
      <c r="BJ24" s="18">
        <f t="shared" si="44"/>
        <v>0</v>
      </c>
      <c r="BK24" s="18">
        <f t="shared" si="44"/>
        <v>0</v>
      </c>
      <c r="BL24" s="18">
        <f t="shared" si="44"/>
        <v>0</v>
      </c>
      <c r="BM24" s="18">
        <f t="shared" si="44"/>
        <v>0</v>
      </c>
      <c r="BN24" s="18">
        <f t="shared" si="44"/>
        <v>51.156322730518085</v>
      </c>
      <c r="BO24" s="18">
        <f t="shared" si="44"/>
        <v>0</v>
      </c>
      <c r="BP24" s="18">
        <f t="shared" si="44"/>
        <v>0</v>
      </c>
      <c r="BQ24" s="18">
        <f t="shared" si="44"/>
        <v>0</v>
      </c>
      <c r="BR24" s="18">
        <f t="shared" si="44"/>
        <v>0</v>
      </c>
      <c r="BS24" s="18">
        <f t="shared" si="44"/>
        <v>0</v>
      </c>
      <c r="BT24" s="18">
        <f t="shared" si="44"/>
        <v>0</v>
      </c>
      <c r="BU24" s="18">
        <f t="shared" si="44"/>
        <v>0</v>
      </c>
      <c r="BV24" s="18">
        <f t="shared" si="43"/>
        <v>0</v>
      </c>
      <c r="BW24" s="18">
        <f t="shared" si="43"/>
        <v>0</v>
      </c>
      <c r="BX24" s="18">
        <f t="shared" si="43"/>
        <v>0.20342612419700215</v>
      </c>
      <c r="BY24" s="18">
        <f t="shared" si="43"/>
        <v>0</v>
      </c>
      <c r="BZ24" s="18">
        <f t="shared" si="43"/>
        <v>0</v>
      </c>
      <c r="CA24" s="18">
        <f t="shared" si="43"/>
        <v>0</v>
      </c>
      <c r="CB24" s="18">
        <f t="shared" si="43"/>
        <v>0</v>
      </c>
      <c r="CC24" s="18">
        <f t="shared" si="43"/>
        <v>0</v>
      </c>
      <c r="CD24" s="18">
        <f t="shared" si="43"/>
        <v>0</v>
      </c>
      <c r="CE24" s="17"/>
      <c r="CG24" s="16">
        <f t="shared" si="39"/>
        <v>2036</v>
      </c>
      <c r="CH24" s="18">
        <f t="shared" si="17"/>
        <v>6.2682020622490384</v>
      </c>
      <c r="CI24" s="18">
        <f t="shared" ref="CI24:CI29" si="47">AE24/AE$6</f>
        <v>0</v>
      </c>
      <c r="CJ24" s="18">
        <f t="shared" ref="CJ24:CJ29" si="48">AF24/AF$6</f>
        <v>0</v>
      </c>
      <c r="CK24" s="18">
        <f t="shared" ref="CK24:CK29" si="49">AG24/AG$6</f>
        <v>0</v>
      </c>
      <c r="CL24" s="18">
        <f t="shared" ref="CL24:CL29" si="50">AH24/AH$6</f>
        <v>0</v>
      </c>
      <c r="CM24" s="18">
        <f t="shared" ref="CM24:CM29" si="51">AI24/AI$6</f>
        <v>0</v>
      </c>
      <c r="CN24" s="18">
        <f t="shared" ref="CN24:CN29" si="52">AJ24/AJ$6</f>
        <v>0</v>
      </c>
      <c r="CO24" s="18">
        <f t="shared" ref="CO24:CO29" si="53">AK24/AK$6</f>
        <v>0</v>
      </c>
      <c r="CP24" s="18">
        <f t="shared" ref="CP24:CP29" si="54">AL24/AL$6</f>
        <v>51.156322730518085</v>
      </c>
      <c r="CQ24" s="18">
        <f t="shared" ref="CQ24:CQ29" si="55">AM24/AM$6</f>
        <v>0</v>
      </c>
      <c r="CR24" s="18">
        <f t="shared" ref="CR24:CR29" si="56">AN24/AN$6</f>
        <v>0</v>
      </c>
      <c r="CS24" s="18">
        <f t="shared" ref="CS24:CS29" si="57">AO24/AO$6</f>
        <v>0</v>
      </c>
      <c r="CT24" s="18">
        <f t="shared" ref="CT24:CT29" si="58">AP24/AP$6</f>
        <v>0</v>
      </c>
      <c r="CU24" s="18">
        <f t="shared" ref="CU24:CU29" si="59">AQ24/AQ$6</f>
        <v>0</v>
      </c>
      <c r="CV24" s="18">
        <f t="shared" ref="CV24:CV29" si="60">AR24/AR$6</f>
        <v>0</v>
      </c>
      <c r="CW24" s="18">
        <f t="shared" ref="CW24:CW29" si="61">AS24/AS$6</f>
        <v>0</v>
      </c>
      <c r="CX24" s="18">
        <f t="shared" si="46"/>
        <v>0</v>
      </c>
      <c r="CY24" s="18">
        <f t="shared" ref="CY24:CY29" si="62">AU24/AU$6</f>
        <v>0</v>
      </c>
      <c r="CZ24" s="18">
        <f t="shared" ref="CZ24:CZ29" si="63">AV24/AV$6</f>
        <v>107.26980728051392</v>
      </c>
      <c r="DA24" s="18">
        <f t="shared" si="36"/>
        <v>0</v>
      </c>
      <c r="DB24" s="18">
        <f t="shared" si="36"/>
        <v>0</v>
      </c>
      <c r="DC24" s="18">
        <f t="shared" si="36"/>
        <v>0</v>
      </c>
      <c r="DD24" s="18">
        <f t="shared" si="36"/>
        <v>0</v>
      </c>
      <c r="DE24" s="18">
        <f t="shared" si="36"/>
        <v>0</v>
      </c>
      <c r="DF24" s="18">
        <f t="shared" si="36"/>
        <v>0</v>
      </c>
      <c r="DG24" s="17"/>
    </row>
    <row r="25" spans="1:111" x14ac:dyDescent="0.25">
      <c r="A25" s="16">
        <f t="shared" si="41"/>
        <v>2037</v>
      </c>
      <c r="B25" s="18">
        <f>INDEX('[2]Displacement Source Base'!$CO$138:$DN$165,MATCH(B$7,'[2]Displacement Source Base'!$CN$138:$CN$165,0),MATCH($A25,'[2]Displacement Source Base'!$CO$136:$DN$136,0))</f>
        <v>2.579753485645</v>
      </c>
      <c r="C25" s="18">
        <f>INDEX('[2]Displacement Source Base'!$CO$138:$DN$165,MATCH(C$7,'[2]Displacement Source Base'!$CN$138:$CN$165,0),MATCH($A25,'[2]Displacement Source Base'!$CO$136:$DN$136,0))</f>
        <v>0</v>
      </c>
      <c r="D25" s="18">
        <f>INDEX('[2]Displacement Source Base'!$CO$138:$DN$165,MATCH(D$7,'[2]Displacement Source Base'!$CN$138:$CN$165,0),MATCH($A25,'[2]Displacement Source Base'!$CO$136:$DN$136,0))</f>
        <v>0</v>
      </c>
      <c r="E25" s="18">
        <f>INDEX('[2]Displacement Source Base'!$CO$138:$DN$165,MATCH(E$7,'[2]Displacement Source Base'!$CN$138:$CN$165,0),MATCH($A25,'[2]Displacement Source Base'!$CO$136:$DN$136,0))</f>
        <v>0</v>
      </c>
      <c r="F25" s="18">
        <f>INDEX('[2]Displacement Source Base'!$CO$138:$DN$165,MATCH(F$7,'[2]Displacement Source Base'!$CN$138:$CN$165,0),MATCH($A25,'[2]Displacement Source Base'!$CO$136:$DN$136,0))</f>
        <v>0</v>
      </c>
      <c r="G25" s="18">
        <f>INDEX('[2]Displacement Source Base'!$CO$138:$DN$165,MATCH(G$7,'[2]Displacement Source Base'!$CN$138:$CN$165,0),MATCH($A25,'[2]Displacement Source Base'!$CO$136:$DN$136,0))</f>
        <v>0</v>
      </c>
      <c r="H25" s="18">
        <f>INDEX('[2]Displacement Source Base'!$CO$138:$DN$165,MATCH(H$7,'[2]Displacement Source Base'!$CN$138:$CN$165,0),MATCH($A25,'[2]Displacement Source Base'!$CO$136:$DN$136,0))</f>
        <v>0</v>
      </c>
      <c r="I25" s="18">
        <f>INDEX('[2]Displacement Source Base'!$CO$138:$DN$165,MATCH(I$7,'[2]Displacement Source Base'!$CN$138:$CN$165,0),MATCH($A25,'[2]Displacement Source Base'!$CO$136:$DN$136,0))</f>
        <v>0</v>
      </c>
      <c r="J25" s="18">
        <f>INDEX('[2]Displacement Source Base'!$CO$138:$DN$165,MATCH(J$7,'[2]Displacement Source Base'!$CN$138:$CN$165,0),MATCH($A25,'[2]Displacement Source Base'!$CO$136:$DN$136,0))</f>
        <v>42.334820227500003</v>
      </c>
      <c r="K25" s="18">
        <f>INDEX('[2]Displacement Source Base'!$CO$138:$DN$165,MATCH(K$7,'[2]Displacement Source Base'!$CN$138:$CN$165,0),MATCH($A25,'[2]Displacement Source Base'!$CO$136:$DN$136,0))</f>
        <v>0</v>
      </c>
      <c r="L25" s="18">
        <f>INDEX('[2]Displacement Source Base'!$CO$138:$DN$165,MATCH(L$7,'[2]Displacement Source Base'!$CN$138:$CN$165,0),MATCH($A25,'[2]Displacement Source Base'!$CO$136:$DN$136,0))</f>
        <v>0</v>
      </c>
      <c r="M25" s="18">
        <f>INDEX('[2]Displacement Source Base'!$CO$138:$DN$165,MATCH(M$7,'[2]Displacement Source Base'!$CN$138:$CN$165,0),MATCH($A25,'[2]Displacement Source Base'!$CO$136:$DN$136,0))</f>
        <v>0</v>
      </c>
      <c r="N25" s="18">
        <f>INDEX('[2]Displacement Source Base'!$CO$138:$DN$165,MATCH(N$7,'[2]Displacement Source Base'!$CN$138:$CN$165,0),MATCH($A25,'[2]Displacement Source Base'!$CO$136:$DN$136,0))</f>
        <v>0</v>
      </c>
      <c r="O25" s="18">
        <f>INDEX('[2]Displacement Source Base'!$CO$138:$DN$165,MATCH(O$7,'[2]Displacement Source Base'!$CN$138:$CN$165,0),MATCH($A25,'[2]Displacement Source Base'!$CO$136:$DN$136,0))</f>
        <v>0</v>
      </c>
      <c r="P25" s="18">
        <f>INDEX('[2]Displacement Source Base'!$CO$138:$DN$165,MATCH(P$7,'[2]Displacement Source Base'!$CN$138:$CN$165,0),MATCH($A25,'[2]Displacement Source Base'!$CO$136:$DN$136,0))</f>
        <v>0</v>
      </c>
      <c r="Q25" s="18">
        <f>INDEX('[2]Displacement Source Base'!$CO$138:$DN$165,MATCH(Q$7,'[2]Displacement Source Base'!$CN$138:$CN$165,0),MATCH($A25,'[2]Displacement Source Base'!$CO$136:$DN$136,0))</f>
        <v>0</v>
      </c>
      <c r="R25" s="18"/>
      <c r="S25" s="18"/>
      <c r="T25" s="18">
        <f>INDEX('[2]Displacement Source Base'!$CO$138:$DN$165,MATCH(T$7,'[2]Displacement Source Base'!$CN$138:$CN$165,0),MATCH($A25,'[2]Displacement Source Base'!$CO$136:$DN$136,0))</f>
        <v>0.19</v>
      </c>
      <c r="U25" s="18">
        <f>INDEX('[2]Displacement Source Base'!$CO$138:$DN$165,MATCH(U$7,'[2]Displacement Source Base'!$CN$138:$CN$165,0),MATCH($A25,'[2]Displacement Source Base'!$CO$136:$DN$136,0))</f>
        <v>0</v>
      </c>
      <c r="V25" s="18">
        <f>INDEX('[2]Displacement Source Base'!$CO$138:$DN$165,MATCH(V$7,'[2]Displacement Source Base'!$CN$138:$CN$165,0),MATCH($A25,'[2]Displacement Source Base'!$CO$136:$DN$136,0))</f>
        <v>0</v>
      </c>
      <c r="W25" s="18">
        <f>INDEX('[2]Displacement Source Base'!$CO$138:$DN$165,MATCH(W$7,'[2]Displacement Source Base'!$CN$138:$CN$165,0),MATCH($A25,'[2]Displacement Source Base'!$CO$136:$DN$136,0))</f>
        <v>0</v>
      </c>
      <c r="X25" s="18">
        <f>INDEX('[2]Displacement Source Base'!$CO$138:$DN$165,MATCH(X$7,'[2]Displacement Source Base'!$CN$138:$CN$165,0),MATCH($A25,'[2]Displacement Source Base'!$CO$136:$DN$136,0))</f>
        <v>0</v>
      </c>
      <c r="Y25" s="18">
        <f>INDEX('[2]Displacement Source Base'!$CO$138:$DN$165,MATCH(Y$7,'[2]Displacement Source Base'!$CN$138:$CN$165,0),MATCH($A25,'[2]Displacement Source Base'!$CO$136:$DN$136,0))</f>
        <v>0</v>
      </c>
      <c r="Z25" s="18">
        <f>INDEX('[2]Displacement Source Base'!$CO$138:$DN$165,MATCH(Z$7,'[2]Displacement Source Base'!$CN$138:$CN$165,0),MATCH($A25,'[2]Displacement Source Base'!$CO$136:$DN$136,0))</f>
        <v>0</v>
      </c>
      <c r="AA25" s="17"/>
      <c r="AC25" s="16">
        <f t="shared" si="42"/>
        <v>2037</v>
      </c>
      <c r="AD25" s="18">
        <f>INDEX('[2]Displacement Source AC'!$CO$138:$DN$165,MATCH(AD$7,'[2]Displacement Source AC'!$CN$138:$CN$165,0),MATCH($A25,'[2]Displacement Source AC'!$CO$136:$DN$136,0))</f>
        <v>2.579753485645</v>
      </c>
      <c r="AE25" s="18">
        <f>INDEX('[2]Displacement Source AC'!$CO$138:$DN$165,MATCH(AE$7,'[2]Displacement Source AC'!$CN$138:$CN$165,0),MATCH($A25,'[2]Displacement Source AC'!$CO$136:$DN$136,0))</f>
        <v>0</v>
      </c>
      <c r="AF25" s="18">
        <f>INDEX('[2]Displacement Source AC'!$CO$138:$DN$165,MATCH(AF$7,'[2]Displacement Source AC'!$CN$138:$CN$165,0),MATCH($A25,'[2]Displacement Source AC'!$CO$136:$DN$136,0))</f>
        <v>0</v>
      </c>
      <c r="AG25" s="18">
        <f>INDEX('[2]Displacement Source AC'!$CO$138:$DN$165,MATCH(AG$7,'[2]Displacement Source AC'!$CN$138:$CN$165,0),MATCH($A25,'[2]Displacement Source AC'!$CO$136:$DN$136,0))</f>
        <v>0</v>
      </c>
      <c r="AH25" s="18">
        <f>INDEX('[2]Displacement Source AC'!$CO$138:$DN$165,MATCH(AH$7,'[2]Displacement Source AC'!$CN$138:$CN$165,0),MATCH($A25,'[2]Displacement Source AC'!$CO$136:$DN$136,0))</f>
        <v>0</v>
      </c>
      <c r="AI25" s="18">
        <f>INDEX('[2]Displacement Source AC'!$CO$138:$DN$165,MATCH(AI$7,'[2]Displacement Source AC'!$CN$138:$CN$165,0),MATCH($A25,'[2]Displacement Source AC'!$CO$136:$DN$136,0))</f>
        <v>0</v>
      </c>
      <c r="AJ25" s="18">
        <f>INDEX('[2]Displacement Source AC'!$CO$138:$DN$165,MATCH(AJ$7,'[2]Displacement Source AC'!$CN$138:$CN$165,0),MATCH($A25,'[2]Displacement Source AC'!$CO$136:$DN$136,0))</f>
        <v>0</v>
      </c>
      <c r="AK25" s="18">
        <f>INDEX('[2]Displacement Source AC'!$CO$138:$DN$165,MATCH(AK$7,'[2]Displacement Source AC'!$CN$138:$CN$165,0),MATCH($A25,'[2]Displacement Source AC'!$CO$136:$DN$136,0))</f>
        <v>0</v>
      </c>
      <c r="AL25" s="18">
        <f>INDEX('[2]Displacement Source AC'!$CO$138:$DN$165,MATCH(AL$7,'[2]Displacement Source AC'!$CN$138:$CN$165,0),MATCH($A25,'[2]Displacement Source AC'!$CO$136:$DN$136,0))</f>
        <v>42.334820227500003</v>
      </c>
      <c r="AM25" s="18">
        <f>INDEX('[2]Displacement Source AC'!$CO$138:$DN$165,MATCH(AM$7,'[2]Displacement Source AC'!$CN$138:$CN$165,0),MATCH($A25,'[2]Displacement Source AC'!$CO$136:$DN$136,0))</f>
        <v>0</v>
      </c>
      <c r="AN25" s="18">
        <f>INDEX('[2]Displacement Source AC'!$CO$138:$DN$165,MATCH(AN$7,'[2]Displacement Source AC'!$CN$138:$CN$165,0),MATCH($A25,'[2]Displacement Source AC'!$CO$136:$DN$136,0))</f>
        <v>0</v>
      </c>
      <c r="AO25" s="18">
        <f>INDEX('[2]Displacement Source AC'!$CO$138:$DN$165,MATCH(AO$7,'[2]Displacement Source AC'!$CN$138:$CN$165,0),MATCH($A25,'[2]Displacement Source AC'!$CO$136:$DN$136,0))</f>
        <v>0</v>
      </c>
      <c r="AP25" s="18">
        <f>INDEX('[2]Displacement Source AC'!$CO$138:$DN$165,MATCH(AP$7,'[2]Displacement Source AC'!$CN$138:$CN$165,0),MATCH($A25,'[2]Displacement Source AC'!$CO$136:$DN$136,0))</f>
        <v>0</v>
      </c>
      <c r="AQ25" s="18">
        <f>INDEX('[2]Displacement Source AC'!$CO$138:$DN$165,MATCH(AQ$7,'[2]Displacement Source AC'!$CN$138:$CN$165,0),MATCH($A25,'[2]Displacement Source AC'!$CO$136:$DN$136,0))</f>
        <v>0</v>
      </c>
      <c r="AR25" s="18">
        <f>INDEX('[2]Displacement Source AC'!$CO$138:$DN$165,MATCH(AR$7,'[2]Displacement Source AC'!$CN$138:$CN$165,0),MATCH($A25,'[2]Displacement Source AC'!$CO$136:$DN$136,0))</f>
        <v>0</v>
      </c>
      <c r="AS25" s="18">
        <f>INDEX('[2]Displacement Source AC'!$CO$138:$DN$165,MATCH(AS$7,'[2]Displacement Source AC'!$CN$138:$CN$165,0),MATCH($A25,'[2]Displacement Source AC'!$CO$136:$DN$136,0))</f>
        <v>0</v>
      </c>
      <c r="AT25" s="18">
        <f>INDEX('[2]Displacement Source AC'!$CO$138:$DN$165,MATCH(AT$7,'[2]Displacement Source AC'!$CN$138:$CN$165,0),MATCH($A25,'[2]Displacement Source AC'!$CO$136:$DN$136,0))</f>
        <v>0</v>
      </c>
      <c r="AU25" s="18">
        <f>INDEX('[2]Displacement Source AC'!$CO$138:$DN$165,MATCH(AU$7,'[2]Displacement Source AC'!$CN$138:$CN$165,0),MATCH($A25,'[2]Displacement Source AC'!$CO$136:$DN$136,0))</f>
        <v>0</v>
      </c>
      <c r="AV25" s="18">
        <f>INDEX('[2]Displacement Source AC'!$CO$138:$DN$165,MATCH(AV$7,'[2]Displacement Source AC'!$CN$138:$CN$165,0),MATCH($A25,'[2]Displacement Source AC'!$CO$136:$DN$136,0))</f>
        <v>100.19</v>
      </c>
      <c r="AW25" s="18">
        <f>INDEX('[2]Displacement Source AC'!$CO$138:$DN$165,MATCH(AW$7,'[2]Displacement Source AC'!$CN$138:$CN$165,0),MATCH($A25,'[2]Displacement Source AC'!$CO$136:$DN$136,0))</f>
        <v>0</v>
      </c>
      <c r="AX25" s="18">
        <f>INDEX('[2]Displacement Source AC'!$CO$138:$DN$165,MATCH(AX$7,'[2]Displacement Source AC'!$CN$138:$CN$165,0),MATCH($A25,'[2]Displacement Source AC'!$CO$136:$DN$136,0))</f>
        <v>0</v>
      </c>
      <c r="AY25" s="18">
        <f>INDEX('[2]Displacement Source AC'!$CO$138:$DN$165,MATCH(AY$7,'[2]Displacement Source AC'!$CN$138:$CN$165,0),MATCH($A25,'[2]Displacement Source AC'!$CO$136:$DN$136,0))</f>
        <v>0</v>
      </c>
      <c r="AZ25" s="18">
        <f>INDEX('[2]Displacement Source AC'!$CO$138:$DN$165,MATCH(AZ$7,'[2]Displacement Source AC'!$CN$138:$CN$165,0),MATCH($A25,'[2]Displacement Source AC'!$CO$136:$DN$136,0))</f>
        <v>0</v>
      </c>
      <c r="BA25" s="18">
        <f>INDEX('[2]Displacement Source AC'!$CO$138:$DN$165,MATCH(BA$7,'[2]Displacement Source AC'!$CN$138:$CN$165,0),MATCH($A25,'[2]Displacement Source AC'!$CO$136:$DN$136,0))</f>
        <v>0</v>
      </c>
      <c r="BB25" s="18">
        <f>INDEX('[2]Displacement Source AC'!$CO$138:$DN$165,MATCH(BB$7,'[2]Displacement Source AC'!$CN$138:$CN$165,0),MATCH($A25,'[2]Displacement Source AC'!$CO$136:$DN$136,0))</f>
        <v>0</v>
      </c>
      <c r="BC25" s="17"/>
      <c r="BE25" s="16">
        <f t="shared" si="38"/>
        <v>2037</v>
      </c>
      <c r="BF25" s="18">
        <f t="shared" si="15"/>
        <v>6.2682020622490384</v>
      </c>
      <c r="BG25" s="18">
        <f t="shared" si="44"/>
        <v>0</v>
      </c>
      <c r="BH25" s="18">
        <f t="shared" si="44"/>
        <v>0</v>
      </c>
      <c r="BI25" s="18">
        <f t="shared" si="44"/>
        <v>0</v>
      </c>
      <c r="BJ25" s="18">
        <f t="shared" si="44"/>
        <v>0</v>
      </c>
      <c r="BK25" s="18">
        <f t="shared" si="44"/>
        <v>0</v>
      </c>
      <c r="BL25" s="18">
        <f t="shared" si="44"/>
        <v>0</v>
      </c>
      <c r="BM25" s="18">
        <f t="shared" si="44"/>
        <v>0</v>
      </c>
      <c r="BN25" s="18">
        <f t="shared" si="44"/>
        <v>51.156322730518085</v>
      </c>
      <c r="BO25" s="18">
        <f t="shared" si="44"/>
        <v>0</v>
      </c>
      <c r="BP25" s="18">
        <f t="shared" si="44"/>
        <v>0</v>
      </c>
      <c r="BQ25" s="18">
        <f t="shared" si="44"/>
        <v>0</v>
      </c>
      <c r="BR25" s="18">
        <f t="shared" si="44"/>
        <v>0</v>
      </c>
      <c r="BS25" s="18">
        <f t="shared" si="44"/>
        <v>0</v>
      </c>
      <c r="BT25" s="18">
        <f t="shared" si="44"/>
        <v>0</v>
      </c>
      <c r="BU25" s="18">
        <f t="shared" si="44"/>
        <v>0</v>
      </c>
      <c r="BV25" s="18">
        <f t="shared" si="43"/>
        <v>0</v>
      </c>
      <c r="BW25" s="18">
        <f t="shared" si="43"/>
        <v>0</v>
      </c>
      <c r="BX25" s="18">
        <f t="shared" si="43"/>
        <v>0.20342612419700215</v>
      </c>
      <c r="BY25" s="18">
        <f t="shared" si="43"/>
        <v>0</v>
      </c>
      <c r="BZ25" s="18">
        <f t="shared" si="43"/>
        <v>0</v>
      </c>
      <c r="CA25" s="18">
        <f t="shared" si="43"/>
        <v>0</v>
      </c>
      <c r="CB25" s="18">
        <f t="shared" si="43"/>
        <v>0</v>
      </c>
      <c r="CC25" s="18">
        <f t="shared" si="43"/>
        <v>0</v>
      </c>
      <c r="CD25" s="18">
        <f t="shared" si="43"/>
        <v>0</v>
      </c>
      <c r="CE25" s="17"/>
      <c r="CG25" s="16">
        <f t="shared" si="39"/>
        <v>2037</v>
      </c>
      <c r="CH25" s="18">
        <f t="shared" si="17"/>
        <v>6.2682020622490384</v>
      </c>
      <c r="CI25" s="18">
        <f t="shared" si="47"/>
        <v>0</v>
      </c>
      <c r="CJ25" s="18">
        <f t="shared" si="48"/>
        <v>0</v>
      </c>
      <c r="CK25" s="18">
        <f t="shared" si="49"/>
        <v>0</v>
      </c>
      <c r="CL25" s="18">
        <f t="shared" si="50"/>
        <v>0</v>
      </c>
      <c r="CM25" s="18">
        <f t="shared" si="51"/>
        <v>0</v>
      </c>
      <c r="CN25" s="18">
        <f t="shared" si="52"/>
        <v>0</v>
      </c>
      <c r="CO25" s="18">
        <f t="shared" si="53"/>
        <v>0</v>
      </c>
      <c r="CP25" s="18">
        <f t="shared" si="54"/>
        <v>51.156322730518085</v>
      </c>
      <c r="CQ25" s="18">
        <f t="shared" si="55"/>
        <v>0</v>
      </c>
      <c r="CR25" s="18">
        <f t="shared" si="56"/>
        <v>0</v>
      </c>
      <c r="CS25" s="18">
        <f t="shared" si="57"/>
        <v>0</v>
      </c>
      <c r="CT25" s="18">
        <f t="shared" si="58"/>
        <v>0</v>
      </c>
      <c r="CU25" s="18">
        <f t="shared" si="59"/>
        <v>0</v>
      </c>
      <c r="CV25" s="18">
        <f t="shared" si="60"/>
        <v>0</v>
      </c>
      <c r="CW25" s="18">
        <f t="shared" si="61"/>
        <v>0</v>
      </c>
      <c r="CX25" s="18">
        <f t="shared" si="46"/>
        <v>0</v>
      </c>
      <c r="CY25" s="18">
        <f t="shared" si="62"/>
        <v>0</v>
      </c>
      <c r="CZ25" s="18">
        <f t="shared" si="63"/>
        <v>107.26980728051392</v>
      </c>
      <c r="DA25" s="18">
        <f t="shared" si="36"/>
        <v>0</v>
      </c>
      <c r="DB25" s="18">
        <f t="shared" si="36"/>
        <v>0</v>
      </c>
      <c r="DC25" s="18">
        <f t="shared" si="36"/>
        <v>0</v>
      </c>
      <c r="DD25" s="18">
        <f t="shared" si="36"/>
        <v>0</v>
      </c>
      <c r="DE25" s="18">
        <f t="shared" si="36"/>
        <v>0</v>
      </c>
      <c r="DF25" s="18">
        <f t="shared" si="36"/>
        <v>0</v>
      </c>
      <c r="DG25" s="17"/>
    </row>
    <row r="26" spans="1:111" ht="20.25" customHeight="1" x14ac:dyDescent="0.25">
      <c r="A26" s="16">
        <f t="shared" si="41"/>
        <v>2038</v>
      </c>
      <c r="B26" s="18">
        <f>INDEX('[2]Displacement Source Base'!$CO$138:$DN$165,MATCH(B$7,'[2]Displacement Source Base'!$CN$138:$CN$165,0),MATCH($A26,'[2]Displacement Source Base'!$CO$136:$DN$136,0))</f>
        <v>2.579753485645</v>
      </c>
      <c r="C26" s="18">
        <f>INDEX('[2]Displacement Source Base'!$CO$138:$DN$165,MATCH(C$7,'[2]Displacement Source Base'!$CN$138:$CN$165,0),MATCH($A26,'[2]Displacement Source Base'!$CO$136:$DN$136,0))</f>
        <v>0</v>
      </c>
      <c r="D26" s="18">
        <f>INDEX('[2]Displacement Source Base'!$CO$138:$DN$165,MATCH(D$7,'[2]Displacement Source Base'!$CN$138:$CN$165,0),MATCH($A26,'[2]Displacement Source Base'!$CO$136:$DN$136,0))</f>
        <v>0</v>
      </c>
      <c r="E26" s="18">
        <f>INDEX('[2]Displacement Source Base'!$CO$138:$DN$165,MATCH(E$7,'[2]Displacement Source Base'!$CN$138:$CN$165,0),MATCH($A26,'[2]Displacement Source Base'!$CO$136:$DN$136,0))</f>
        <v>0</v>
      </c>
      <c r="F26" s="18">
        <f>INDEX('[2]Displacement Source Base'!$CO$138:$DN$165,MATCH(F$7,'[2]Displacement Source Base'!$CN$138:$CN$165,0),MATCH($A26,'[2]Displacement Source Base'!$CO$136:$DN$136,0))</f>
        <v>0</v>
      </c>
      <c r="G26" s="18">
        <f>INDEX('[2]Displacement Source Base'!$CO$138:$DN$165,MATCH(G$7,'[2]Displacement Source Base'!$CN$138:$CN$165,0),MATCH($A26,'[2]Displacement Source Base'!$CO$136:$DN$136,0))</f>
        <v>0</v>
      </c>
      <c r="H26" s="18">
        <f>INDEX('[2]Displacement Source Base'!$CO$138:$DN$165,MATCH(H$7,'[2]Displacement Source Base'!$CN$138:$CN$165,0),MATCH($A26,'[2]Displacement Source Base'!$CO$136:$DN$136,0))</f>
        <v>0</v>
      </c>
      <c r="I26" s="18">
        <f>INDEX('[2]Displacement Source Base'!$CO$138:$DN$165,MATCH(I$7,'[2]Displacement Source Base'!$CN$138:$CN$165,0),MATCH($A26,'[2]Displacement Source Base'!$CO$136:$DN$136,0))</f>
        <v>0</v>
      </c>
      <c r="J26" s="18">
        <f>INDEX('[2]Displacement Source Base'!$CO$138:$DN$165,MATCH(J$7,'[2]Displacement Source Base'!$CN$138:$CN$165,0),MATCH($A26,'[2]Displacement Source Base'!$CO$136:$DN$136,0))</f>
        <v>42.334820227500003</v>
      </c>
      <c r="K26" s="18">
        <f>INDEX('[2]Displacement Source Base'!$CO$138:$DN$165,MATCH(K$7,'[2]Displacement Source Base'!$CN$138:$CN$165,0),MATCH($A26,'[2]Displacement Source Base'!$CO$136:$DN$136,0))</f>
        <v>0</v>
      </c>
      <c r="L26" s="18">
        <f>INDEX('[2]Displacement Source Base'!$CO$138:$DN$165,MATCH(L$7,'[2]Displacement Source Base'!$CN$138:$CN$165,0),MATCH($A26,'[2]Displacement Source Base'!$CO$136:$DN$136,0))</f>
        <v>0</v>
      </c>
      <c r="M26" s="18">
        <f>INDEX('[2]Displacement Source Base'!$CO$138:$DN$165,MATCH(M$7,'[2]Displacement Source Base'!$CN$138:$CN$165,0),MATCH($A26,'[2]Displacement Source Base'!$CO$136:$DN$136,0))</f>
        <v>0</v>
      </c>
      <c r="N26" s="18">
        <f>INDEX('[2]Displacement Source Base'!$CO$138:$DN$165,MATCH(N$7,'[2]Displacement Source Base'!$CN$138:$CN$165,0),MATCH($A26,'[2]Displacement Source Base'!$CO$136:$DN$136,0))</f>
        <v>0</v>
      </c>
      <c r="O26" s="18">
        <f>INDEX('[2]Displacement Source Base'!$CO$138:$DN$165,MATCH(O$7,'[2]Displacement Source Base'!$CN$138:$CN$165,0),MATCH($A26,'[2]Displacement Source Base'!$CO$136:$DN$136,0))</f>
        <v>0</v>
      </c>
      <c r="P26" s="18">
        <f>INDEX('[2]Displacement Source Base'!$CO$138:$DN$165,MATCH(P$7,'[2]Displacement Source Base'!$CN$138:$CN$165,0),MATCH($A26,'[2]Displacement Source Base'!$CO$136:$DN$136,0))</f>
        <v>0</v>
      </c>
      <c r="Q26" s="18">
        <f>INDEX('[2]Displacement Source Base'!$CO$138:$DN$165,MATCH(Q$7,'[2]Displacement Source Base'!$CN$138:$CN$165,0),MATCH($A26,'[2]Displacement Source Base'!$CO$136:$DN$136,0))</f>
        <v>0</v>
      </c>
      <c r="R26" s="18"/>
      <c r="S26" s="18"/>
      <c r="T26" s="18">
        <f>INDEX('[2]Displacement Source Base'!$CO$138:$DN$165,MATCH(T$7,'[2]Displacement Source Base'!$CN$138:$CN$165,0),MATCH($A26,'[2]Displacement Source Base'!$CO$136:$DN$136,0))</f>
        <v>0.19</v>
      </c>
      <c r="U26" s="18">
        <f>INDEX('[2]Displacement Source Base'!$CO$138:$DN$165,MATCH(U$7,'[2]Displacement Source Base'!$CN$138:$CN$165,0),MATCH($A26,'[2]Displacement Source Base'!$CO$136:$DN$136,0))</f>
        <v>0</v>
      </c>
      <c r="V26" s="18">
        <f>INDEX('[2]Displacement Source Base'!$CO$138:$DN$165,MATCH(V$7,'[2]Displacement Source Base'!$CN$138:$CN$165,0),MATCH($A26,'[2]Displacement Source Base'!$CO$136:$DN$136,0))</f>
        <v>0</v>
      </c>
      <c r="W26" s="18">
        <f>INDEX('[2]Displacement Source Base'!$CO$138:$DN$165,MATCH(W$7,'[2]Displacement Source Base'!$CN$138:$CN$165,0),MATCH($A26,'[2]Displacement Source Base'!$CO$136:$DN$136,0))</f>
        <v>0</v>
      </c>
      <c r="X26" s="18">
        <f>INDEX('[2]Displacement Source Base'!$CO$138:$DN$165,MATCH(X$7,'[2]Displacement Source Base'!$CN$138:$CN$165,0),MATCH($A26,'[2]Displacement Source Base'!$CO$136:$DN$136,0))</f>
        <v>0</v>
      </c>
      <c r="Y26" s="18">
        <f>INDEX('[2]Displacement Source Base'!$CO$138:$DN$165,MATCH(Y$7,'[2]Displacement Source Base'!$CN$138:$CN$165,0),MATCH($A26,'[2]Displacement Source Base'!$CO$136:$DN$136,0))</f>
        <v>0</v>
      </c>
      <c r="Z26" s="18">
        <f>INDEX('[2]Displacement Source Base'!$CO$138:$DN$165,MATCH(Z$7,'[2]Displacement Source Base'!$CN$138:$CN$165,0),MATCH($A26,'[2]Displacement Source Base'!$CO$136:$DN$136,0))</f>
        <v>0</v>
      </c>
      <c r="AA26" s="17"/>
      <c r="AC26" s="16">
        <f t="shared" si="42"/>
        <v>2038</v>
      </c>
      <c r="AD26" s="18">
        <f>INDEX('[2]Displacement Source AC'!$CO$138:$DN$165,MATCH(AD$7,'[2]Displacement Source AC'!$CN$138:$CN$165,0),MATCH($A26,'[2]Displacement Source AC'!$CO$136:$DN$136,0))</f>
        <v>2.579753485645</v>
      </c>
      <c r="AE26" s="18">
        <f>INDEX('[2]Displacement Source AC'!$CO$138:$DN$165,MATCH(AE$7,'[2]Displacement Source AC'!$CN$138:$CN$165,0),MATCH($A26,'[2]Displacement Source AC'!$CO$136:$DN$136,0))</f>
        <v>0</v>
      </c>
      <c r="AF26" s="18">
        <f>INDEX('[2]Displacement Source AC'!$CO$138:$DN$165,MATCH(AF$7,'[2]Displacement Source AC'!$CN$138:$CN$165,0),MATCH($A26,'[2]Displacement Source AC'!$CO$136:$DN$136,0))</f>
        <v>0</v>
      </c>
      <c r="AG26" s="18">
        <f>INDEX('[2]Displacement Source AC'!$CO$138:$DN$165,MATCH(AG$7,'[2]Displacement Source AC'!$CN$138:$CN$165,0),MATCH($A26,'[2]Displacement Source AC'!$CO$136:$DN$136,0))</f>
        <v>0</v>
      </c>
      <c r="AH26" s="18">
        <f>INDEX('[2]Displacement Source AC'!$CO$138:$DN$165,MATCH(AH$7,'[2]Displacement Source AC'!$CN$138:$CN$165,0),MATCH($A26,'[2]Displacement Source AC'!$CO$136:$DN$136,0))</f>
        <v>0</v>
      </c>
      <c r="AI26" s="18">
        <f>INDEX('[2]Displacement Source AC'!$CO$138:$DN$165,MATCH(AI$7,'[2]Displacement Source AC'!$CN$138:$CN$165,0),MATCH($A26,'[2]Displacement Source AC'!$CO$136:$DN$136,0))</f>
        <v>0</v>
      </c>
      <c r="AJ26" s="18">
        <f>INDEX('[2]Displacement Source AC'!$CO$138:$DN$165,MATCH(AJ$7,'[2]Displacement Source AC'!$CN$138:$CN$165,0),MATCH($A26,'[2]Displacement Source AC'!$CO$136:$DN$136,0))</f>
        <v>0</v>
      </c>
      <c r="AK26" s="18">
        <f>INDEX('[2]Displacement Source AC'!$CO$138:$DN$165,MATCH(AK$7,'[2]Displacement Source AC'!$CN$138:$CN$165,0),MATCH($A26,'[2]Displacement Source AC'!$CO$136:$DN$136,0))</f>
        <v>0</v>
      </c>
      <c r="AL26" s="18">
        <f>INDEX('[2]Displacement Source AC'!$CO$138:$DN$165,MATCH(AL$7,'[2]Displacement Source AC'!$CN$138:$CN$165,0),MATCH($A26,'[2]Displacement Source AC'!$CO$136:$DN$136,0))</f>
        <v>42.334820227500003</v>
      </c>
      <c r="AM26" s="18">
        <f>INDEX('[2]Displacement Source AC'!$CO$138:$DN$165,MATCH(AM$7,'[2]Displacement Source AC'!$CN$138:$CN$165,0),MATCH($A26,'[2]Displacement Source AC'!$CO$136:$DN$136,0))</f>
        <v>0</v>
      </c>
      <c r="AN26" s="18">
        <f>INDEX('[2]Displacement Source AC'!$CO$138:$DN$165,MATCH(AN$7,'[2]Displacement Source AC'!$CN$138:$CN$165,0),MATCH($A26,'[2]Displacement Source AC'!$CO$136:$DN$136,0))</f>
        <v>0</v>
      </c>
      <c r="AO26" s="18">
        <f>INDEX('[2]Displacement Source AC'!$CO$138:$DN$165,MATCH(AO$7,'[2]Displacement Source AC'!$CN$138:$CN$165,0),MATCH($A26,'[2]Displacement Source AC'!$CO$136:$DN$136,0))</f>
        <v>0</v>
      </c>
      <c r="AP26" s="18">
        <f>INDEX('[2]Displacement Source AC'!$CO$138:$DN$165,MATCH(AP$7,'[2]Displacement Source AC'!$CN$138:$CN$165,0),MATCH($A26,'[2]Displacement Source AC'!$CO$136:$DN$136,0))</f>
        <v>0</v>
      </c>
      <c r="AQ26" s="18">
        <f>INDEX('[2]Displacement Source AC'!$CO$138:$DN$165,MATCH(AQ$7,'[2]Displacement Source AC'!$CN$138:$CN$165,0),MATCH($A26,'[2]Displacement Source AC'!$CO$136:$DN$136,0))</f>
        <v>0</v>
      </c>
      <c r="AR26" s="18">
        <f>INDEX('[2]Displacement Source AC'!$CO$138:$DN$165,MATCH(AR$7,'[2]Displacement Source AC'!$CN$138:$CN$165,0),MATCH($A26,'[2]Displacement Source AC'!$CO$136:$DN$136,0))</f>
        <v>0</v>
      </c>
      <c r="AS26" s="18">
        <f>INDEX('[2]Displacement Source AC'!$CO$138:$DN$165,MATCH(AS$7,'[2]Displacement Source AC'!$CN$138:$CN$165,0),MATCH($A26,'[2]Displacement Source AC'!$CO$136:$DN$136,0))</f>
        <v>0</v>
      </c>
      <c r="AT26" s="18">
        <f>INDEX('[2]Displacement Source AC'!$CO$138:$DN$165,MATCH(AT$7,'[2]Displacement Source AC'!$CN$138:$CN$165,0),MATCH($A26,'[2]Displacement Source AC'!$CO$136:$DN$136,0))</f>
        <v>0</v>
      </c>
      <c r="AU26" s="18">
        <f>INDEX('[2]Displacement Source AC'!$CO$138:$DN$165,MATCH(AU$7,'[2]Displacement Source AC'!$CN$138:$CN$165,0),MATCH($A26,'[2]Displacement Source AC'!$CO$136:$DN$136,0))</f>
        <v>0</v>
      </c>
      <c r="AV26" s="18">
        <f>INDEX('[2]Displacement Source AC'!$CO$138:$DN$165,MATCH(AV$7,'[2]Displacement Source AC'!$CN$138:$CN$165,0),MATCH($A26,'[2]Displacement Source AC'!$CO$136:$DN$136,0))</f>
        <v>100.19</v>
      </c>
      <c r="AW26" s="18">
        <f>INDEX('[2]Displacement Source AC'!$CO$138:$DN$165,MATCH(AW$7,'[2]Displacement Source AC'!$CN$138:$CN$165,0),MATCH($A26,'[2]Displacement Source AC'!$CO$136:$DN$136,0))</f>
        <v>0</v>
      </c>
      <c r="AX26" s="18">
        <f>INDEX('[2]Displacement Source AC'!$CO$138:$DN$165,MATCH(AX$7,'[2]Displacement Source AC'!$CN$138:$CN$165,0),MATCH($A26,'[2]Displacement Source AC'!$CO$136:$DN$136,0))</f>
        <v>0</v>
      </c>
      <c r="AY26" s="18">
        <f>INDEX('[2]Displacement Source AC'!$CO$138:$DN$165,MATCH(AY$7,'[2]Displacement Source AC'!$CN$138:$CN$165,0),MATCH($A26,'[2]Displacement Source AC'!$CO$136:$DN$136,0))</f>
        <v>0</v>
      </c>
      <c r="AZ26" s="18">
        <f>INDEX('[2]Displacement Source AC'!$CO$138:$DN$165,MATCH(AZ$7,'[2]Displacement Source AC'!$CN$138:$CN$165,0),MATCH($A26,'[2]Displacement Source AC'!$CO$136:$DN$136,0))</f>
        <v>0</v>
      </c>
      <c r="BA26" s="18">
        <f>INDEX('[2]Displacement Source AC'!$CO$138:$DN$165,MATCH(BA$7,'[2]Displacement Source AC'!$CN$138:$CN$165,0),MATCH($A26,'[2]Displacement Source AC'!$CO$136:$DN$136,0))</f>
        <v>0</v>
      </c>
      <c r="BB26" s="18">
        <f>INDEX('[2]Displacement Source AC'!$CO$138:$DN$165,MATCH(BB$7,'[2]Displacement Source AC'!$CN$138:$CN$165,0),MATCH($A26,'[2]Displacement Source AC'!$CO$136:$DN$136,0))</f>
        <v>0</v>
      </c>
      <c r="BC26" s="17"/>
      <c r="BE26" s="16">
        <f t="shared" si="38"/>
        <v>2038</v>
      </c>
      <c r="BF26" s="18">
        <f t="shared" si="15"/>
        <v>6.2682020622490384</v>
      </c>
      <c r="BG26" s="18">
        <f t="shared" si="44"/>
        <v>0</v>
      </c>
      <c r="BH26" s="18">
        <f t="shared" si="44"/>
        <v>0</v>
      </c>
      <c r="BI26" s="18">
        <f t="shared" si="44"/>
        <v>0</v>
      </c>
      <c r="BJ26" s="18">
        <f t="shared" si="44"/>
        <v>0</v>
      </c>
      <c r="BK26" s="18">
        <f t="shared" si="44"/>
        <v>0</v>
      </c>
      <c r="BL26" s="18">
        <f t="shared" si="44"/>
        <v>0</v>
      </c>
      <c r="BM26" s="18">
        <f t="shared" si="44"/>
        <v>0</v>
      </c>
      <c r="BN26" s="18">
        <f t="shared" si="44"/>
        <v>51.156322730518085</v>
      </c>
      <c r="BO26" s="18">
        <f t="shared" si="44"/>
        <v>0</v>
      </c>
      <c r="BP26" s="18">
        <f t="shared" si="44"/>
        <v>0</v>
      </c>
      <c r="BQ26" s="18">
        <f t="shared" si="44"/>
        <v>0</v>
      </c>
      <c r="BR26" s="18">
        <f t="shared" si="44"/>
        <v>0</v>
      </c>
      <c r="BS26" s="18">
        <f t="shared" si="44"/>
        <v>0</v>
      </c>
      <c r="BT26" s="18">
        <f t="shared" si="44"/>
        <v>0</v>
      </c>
      <c r="BU26" s="18">
        <f t="shared" si="44"/>
        <v>0</v>
      </c>
      <c r="BV26" s="18">
        <f t="shared" si="43"/>
        <v>0</v>
      </c>
      <c r="BW26" s="18">
        <f t="shared" si="43"/>
        <v>0</v>
      </c>
      <c r="BX26" s="18">
        <f t="shared" si="43"/>
        <v>0.20342612419700215</v>
      </c>
      <c r="BY26" s="18">
        <f t="shared" si="43"/>
        <v>0</v>
      </c>
      <c r="BZ26" s="18">
        <f t="shared" si="43"/>
        <v>0</v>
      </c>
      <c r="CA26" s="18">
        <f t="shared" si="43"/>
        <v>0</v>
      </c>
      <c r="CB26" s="18">
        <f t="shared" si="43"/>
        <v>0</v>
      </c>
      <c r="CC26" s="18">
        <f t="shared" si="43"/>
        <v>0</v>
      </c>
      <c r="CD26" s="18">
        <f t="shared" si="43"/>
        <v>0</v>
      </c>
      <c r="CE26" s="17"/>
      <c r="CG26" s="16">
        <f t="shared" si="39"/>
        <v>2038</v>
      </c>
      <c r="CH26" s="18">
        <f t="shared" si="17"/>
        <v>6.2682020622490384</v>
      </c>
      <c r="CI26" s="18">
        <f t="shared" si="47"/>
        <v>0</v>
      </c>
      <c r="CJ26" s="18">
        <f t="shared" si="48"/>
        <v>0</v>
      </c>
      <c r="CK26" s="18">
        <f t="shared" si="49"/>
        <v>0</v>
      </c>
      <c r="CL26" s="18">
        <f t="shared" si="50"/>
        <v>0</v>
      </c>
      <c r="CM26" s="18">
        <f t="shared" si="51"/>
        <v>0</v>
      </c>
      <c r="CN26" s="18">
        <f t="shared" si="52"/>
        <v>0</v>
      </c>
      <c r="CO26" s="18">
        <f t="shared" si="53"/>
        <v>0</v>
      </c>
      <c r="CP26" s="18">
        <f t="shared" si="54"/>
        <v>51.156322730518085</v>
      </c>
      <c r="CQ26" s="18">
        <f t="shared" si="55"/>
        <v>0</v>
      </c>
      <c r="CR26" s="18">
        <f t="shared" si="56"/>
        <v>0</v>
      </c>
      <c r="CS26" s="18">
        <f t="shared" si="57"/>
        <v>0</v>
      </c>
      <c r="CT26" s="18">
        <f t="shared" si="58"/>
        <v>0</v>
      </c>
      <c r="CU26" s="18">
        <f t="shared" si="59"/>
        <v>0</v>
      </c>
      <c r="CV26" s="18">
        <f t="shared" si="60"/>
        <v>0</v>
      </c>
      <c r="CW26" s="18">
        <f t="shared" si="61"/>
        <v>0</v>
      </c>
      <c r="CX26" s="18">
        <f t="shared" si="46"/>
        <v>0</v>
      </c>
      <c r="CY26" s="18">
        <f t="shared" si="62"/>
        <v>0</v>
      </c>
      <c r="CZ26" s="18">
        <f t="shared" si="63"/>
        <v>107.26980728051392</v>
      </c>
      <c r="DA26" s="18">
        <f t="shared" ref="DA26:DA29" si="64">AW26/AW$6</f>
        <v>0</v>
      </c>
      <c r="DB26" s="18">
        <f t="shared" ref="DB26:DB29" si="65">AX26/AX$6</f>
        <v>0</v>
      </c>
      <c r="DC26" s="18">
        <f t="shared" ref="DC26:DC29" si="66">AY26/AY$6</f>
        <v>0</v>
      </c>
      <c r="DD26" s="18">
        <f t="shared" ref="DD26:DD29" si="67">AZ26/AZ$6</f>
        <v>0</v>
      </c>
      <c r="DE26" s="18">
        <f t="shared" ref="DE26:DE29" si="68">BA26/BA$6</f>
        <v>0</v>
      </c>
      <c r="DF26" s="18">
        <f t="shared" ref="DF26:DF29" si="69">BB26/BB$6</f>
        <v>0</v>
      </c>
      <c r="DG26" s="17"/>
    </row>
    <row r="27" spans="1:111" ht="20.25" customHeight="1" x14ac:dyDescent="0.25">
      <c r="A27" s="16">
        <f t="shared" si="41"/>
        <v>2039</v>
      </c>
      <c r="B27" s="18">
        <f>INDEX('[2]Displacement Source Base'!$CO$138:$DN$165,MATCH(B$7,'[2]Displacement Source Base'!$CN$138:$CN$165,0),MATCH($A27,'[2]Displacement Source Base'!$CO$136:$DN$136,0))</f>
        <v>2.579753485645</v>
      </c>
      <c r="C27" s="18">
        <f>INDEX('[2]Displacement Source Base'!$CO$138:$DN$165,MATCH(C$7,'[2]Displacement Source Base'!$CN$138:$CN$165,0),MATCH($A27,'[2]Displacement Source Base'!$CO$136:$DN$136,0))</f>
        <v>0</v>
      </c>
      <c r="D27" s="18">
        <f>INDEX('[2]Displacement Source Base'!$CO$138:$DN$165,MATCH(D$7,'[2]Displacement Source Base'!$CN$138:$CN$165,0),MATCH($A27,'[2]Displacement Source Base'!$CO$136:$DN$136,0))</f>
        <v>0</v>
      </c>
      <c r="E27" s="18">
        <f>INDEX('[2]Displacement Source Base'!$CO$138:$DN$165,MATCH(E$7,'[2]Displacement Source Base'!$CN$138:$CN$165,0),MATCH($A27,'[2]Displacement Source Base'!$CO$136:$DN$136,0))</f>
        <v>0</v>
      </c>
      <c r="F27" s="18">
        <f>INDEX('[2]Displacement Source Base'!$CO$138:$DN$165,MATCH(F$7,'[2]Displacement Source Base'!$CN$138:$CN$165,0),MATCH($A27,'[2]Displacement Source Base'!$CO$136:$DN$136,0))</f>
        <v>0</v>
      </c>
      <c r="G27" s="18">
        <f>INDEX('[2]Displacement Source Base'!$CO$138:$DN$165,MATCH(G$7,'[2]Displacement Source Base'!$CN$138:$CN$165,0),MATCH($A27,'[2]Displacement Source Base'!$CO$136:$DN$136,0))</f>
        <v>0</v>
      </c>
      <c r="H27" s="18">
        <f>INDEX('[2]Displacement Source Base'!$CO$138:$DN$165,MATCH(H$7,'[2]Displacement Source Base'!$CN$138:$CN$165,0),MATCH($A27,'[2]Displacement Source Base'!$CO$136:$DN$136,0))</f>
        <v>0</v>
      </c>
      <c r="I27" s="18">
        <f>INDEX('[2]Displacement Source Base'!$CO$138:$DN$165,MATCH(I$7,'[2]Displacement Source Base'!$CN$138:$CN$165,0),MATCH($A27,'[2]Displacement Source Base'!$CO$136:$DN$136,0))</f>
        <v>0</v>
      </c>
      <c r="J27" s="18">
        <f>INDEX('[2]Displacement Source Base'!$CO$138:$DN$165,MATCH(J$7,'[2]Displacement Source Base'!$CN$138:$CN$165,0),MATCH($A27,'[2]Displacement Source Base'!$CO$136:$DN$136,0))</f>
        <v>42.334820227500003</v>
      </c>
      <c r="K27" s="18">
        <f>INDEX('[2]Displacement Source Base'!$CO$138:$DN$165,MATCH(K$7,'[2]Displacement Source Base'!$CN$138:$CN$165,0),MATCH($A27,'[2]Displacement Source Base'!$CO$136:$DN$136,0))</f>
        <v>0</v>
      </c>
      <c r="L27" s="18">
        <f>INDEX('[2]Displacement Source Base'!$CO$138:$DN$165,MATCH(L$7,'[2]Displacement Source Base'!$CN$138:$CN$165,0),MATCH($A27,'[2]Displacement Source Base'!$CO$136:$DN$136,0))</f>
        <v>0</v>
      </c>
      <c r="M27" s="18">
        <f>INDEX('[2]Displacement Source Base'!$CO$138:$DN$165,MATCH(M$7,'[2]Displacement Source Base'!$CN$138:$CN$165,0),MATCH($A27,'[2]Displacement Source Base'!$CO$136:$DN$136,0))</f>
        <v>0</v>
      </c>
      <c r="N27" s="18">
        <f>INDEX('[2]Displacement Source Base'!$CO$138:$DN$165,MATCH(N$7,'[2]Displacement Source Base'!$CN$138:$CN$165,0),MATCH($A27,'[2]Displacement Source Base'!$CO$136:$DN$136,0))</f>
        <v>0</v>
      </c>
      <c r="O27" s="18">
        <f>INDEX('[2]Displacement Source Base'!$CO$138:$DN$165,MATCH(O$7,'[2]Displacement Source Base'!$CN$138:$CN$165,0),MATCH($A27,'[2]Displacement Source Base'!$CO$136:$DN$136,0))</f>
        <v>0</v>
      </c>
      <c r="P27" s="18">
        <f>INDEX('[2]Displacement Source Base'!$CO$138:$DN$165,MATCH(P$7,'[2]Displacement Source Base'!$CN$138:$CN$165,0),MATCH($A27,'[2]Displacement Source Base'!$CO$136:$DN$136,0))</f>
        <v>0</v>
      </c>
      <c r="Q27" s="18">
        <f>INDEX('[2]Displacement Source Base'!$CO$138:$DN$165,MATCH(Q$7,'[2]Displacement Source Base'!$CN$138:$CN$165,0),MATCH($A27,'[2]Displacement Source Base'!$CO$136:$DN$136,0))</f>
        <v>0</v>
      </c>
      <c r="R27" s="18"/>
      <c r="S27" s="18"/>
      <c r="T27" s="18">
        <f>INDEX('[2]Displacement Source Base'!$CO$138:$DN$165,MATCH(T$7,'[2]Displacement Source Base'!$CN$138:$CN$165,0),MATCH($A27,'[2]Displacement Source Base'!$CO$136:$DN$136,0))</f>
        <v>0.19</v>
      </c>
      <c r="U27" s="18">
        <f>INDEX('[2]Displacement Source Base'!$CO$138:$DN$165,MATCH(U$7,'[2]Displacement Source Base'!$CN$138:$CN$165,0),MATCH($A27,'[2]Displacement Source Base'!$CO$136:$DN$136,0))</f>
        <v>0</v>
      </c>
      <c r="V27" s="18">
        <f>INDEX('[2]Displacement Source Base'!$CO$138:$DN$165,MATCH(V$7,'[2]Displacement Source Base'!$CN$138:$CN$165,0),MATCH($A27,'[2]Displacement Source Base'!$CO$136:$DN$136,0))</f>
        <v>0</v>
      </c>
      <c r="W27" s="18">
        <f>INDEX('[2]Displacement Source Base'!$CO$138:$DN$165,MATCH(W$7,'[2]Displacement Source Base'!$CN$138:$CN$165,0),MATCH($A27,'[2]Displacement Source Base'!$CO$136:$DN$136,0))</f>
        <v>0</v>
      </c>
      <c r="X27" s="18">
        <f>INDEX('[2]Displacement Source Base'!$CO$138:$DN$165,MATCH(X$7,'[2]Displacement Source Base'!$CN$138:$CN$165,0),MATCH($A27,'[2]Displacement Source Base'!$CO$136:$DN$136,0))</f>
        <v>0</v>
      </c>
      <c r="Y27" s="18">
        <f>INDEX('[2]Displacement Source Base'!$CO$138:$DN$165,MATCH(Y$7,'[2]Displacement Source Base'!$CN$138:$CN$165,0),MATCH($A27,'[2]Displacement Source Base'!$CO$136:$DN$136,0))</f>
        <v>0</v>
      </c>
      <c r="Z27" s="18">
        <f>INDEX('[2]Displacement Source Base'!$CO$138:$DN$165,MATCH(Z$7,'[2]Displacement Source Base'!$CN$138:$CN$165,0),MATCH($A27,'[2]Displacement Source Base'!$CO$136:$DN$136,0))</f>
        <v>0</v>
      </c>
      <c r="AA27" s="17"/>
      <c r="AC27" s="16">
        <f t="shared" si="42"/>
        <v>2039</v>
      </c>
      <c r="AD27" s="18">
        <f>INDEX('[2]Displacement Source AC'!$CO$138:$DN$165,MATCH(AD$7,'[2]Displacement Source AC'!$CN$138:$CN$165,0),MATCH($A27,'[2]Displacement Source AC'!$CO$136:$DN$136,0))</f>
        <v>2.579753485645</v>
      </c>
      <c r="AE27" s="18">
        <f>INDEX('[2]Displacement Source AC'!$CO$138:$DN$165,MATCH(AE$7,'[2]Displacement Source AC'!$CN$138:$CN$165,0),MATCH($A27,'[2]Displacement Source AC'!$CO$136:$DN$136,0))</f>
        <v>0</v>
      </c>
      <c r="AF27" s="18">
        <f>INDEX('[2]Displacement Source AC'!$CO$138:$DN$165,MATCH(AF$7,'[2]Displacement Source AC'!$CN$138:$CN$165,0),MATCH($A27,'[2]Displacement Source AC'!$CO$136:$DN$136,0))</f>
        <v>0</v>
      </c>
      <c r="AG27" s="18">
        <f>INDEX('[2]Displacement Source AC'!$CO$138:$DN$165,MATCH(AG$7,'[2]Displacement Source AC'!$CN$138:$CN$165,0),MATCH($A27,'[2]Displacement Source AC'!$CO$136:$DN$136,0))</f>
        <v>0</v>
      </c>
      <c r="AH27" s="18">
        <f>INDEX('[2]Displacement Source AC'!$CO$138:$DN$165,MATCH(AH$7,'[2]Displacement Source AC'!$CN$138:$CN$165,0),MATCH($A27,'[2]Displacement Source AC'!$CO$136:$DN$136,0))</f>
        <v>0</v>
      </c>
      <c r="AI27" s="18">
        <f>INDEX('[2]Displacement Source AC'!$CO$138:$DN$165,MATCH(AI$7,'[2]Displacement Source AC'!$CN$138:$CN$165,0),MATCH($A27,'[2]Displacement Source AC'!$CO$136:$DN$136,0))</f>
        <v>0</v>
      </c>
      <c r="AJ27" s="18">
        <f>INDEX('[2]Displacement Source AC'!$CO$138:$DN$165,MATCH(AJ$7,'[2]Displacement Source AC'!$CN$138:$CN$165,0),MATCH($A27,'[2]Displacement Source AC'!$CO$136:$DN$136,0))</f>
        <v>0</v>
      </c>
      <c r="AK27" s="18">
        <f>INDEX('[2]Displacement Source AC'!$CO$138:$DN$165,MATCH(AK$7,'[2]Displacement Source AC'!$CN$138:$CN$165,0),MATCH($A27,'[2]Displacement Source AC'!$CO$136:$DN$136,0))</f>
        <v>0</v>
      </c>
      <c r="AL27" s="18">
        <f>INDEX('[2]Displacement Source AC'!$CO$138:$DN$165,MATCH(AL$7,'[2]Displacement Source AC'!$CN$138:$CN$165,0),MATCH($A27,'[2]Displacement Source AC'!$CO$136:$DN$136,0))</f>
        <v>42.334820227500003</v>
      </c>
      <c r="AM27" s="18">
        <f>INDEX('[2]Displacement Source AC'!$CO$138:$DN$165,MATCH(AM$7,'[2]Displacement Source AC'!$CN$138:$CN$165,0),MATCH($A27,'[2]Displacement Source AC'!$CO$136:$DN$136,0))</f>
        <v>0</v>
      </c>
      <c r="AN27" s="18">
        <f>INDEX('[2]Displacement Source AC'!$CO$138:$DN$165,MATCH(AN$7,'[2]Displacement Source AC'!$CN$138:$CN$165,0),MATCH($A27,'[2]Displacement Source AC'!$CO$136:$DN$136,0))</f>
        <v>0</v>
      </c>
      <c r="AO27" s="18">
        <f>INDEX('[2]Displacement Source AC'!$CO$138:$DN$165,MATCH(AO$7,'[2]Displacement Source AC'!$CN$138:$CN$165,0),MATCH($A27,'[2]Displacement Source AC'!$CO$136:$DN$136,0))</f>
        <v>0</v>
      </c>
      <c r="AP27" s="18">
        <f>INDEX('[2]Displacement Source AC'!$CO$138:$DN$165,MATCH(AP$7,'[2]Displacement Source AC'!$CN$138:$CN$165,0),MATCH($A27,'[2]Displacement Source AC'!$CO$136:$DN$136,0))</f>
        <v>0</v>
      </c>
      <c r="AQ27" s="18">
        <f>INDEX('[2]Displacement Source AC'!$CO$138:$DN$165,MATCH(AQ$7,'[2]Displacement Source AC'!$CN$138:$CN$165,0),MATCH($A27,'[2]Displacement Source AC'!$CO$136:$DN$136,0))</f>
        <v>0</v>
      </c>
      <c r="AR27" s="18">
        <f>INDEX('[2]Displacement Source AC'!$CO$138:$DN$165,MATCH(AR$7,'[2]Displacement Source AC'!$CN$138:$CN$165,0),MATCH($A27,'[2]Displacement Source AC'!$CO$136:$DN$136,0))</f>
        <v>0</v>
      </c>
      <c r="AS27" s="18">
        <f>INDEX('[2]Displacement Source AC'!$CO$138:$DN$165,MATCH(AS$7,'[2]Displacement Source AC'!$CN$138:$CN$165,0),MATCH($A27,'[2]Displacement Source AC'!$CO$136:$DN$136,0))</f>
        <v>0</v>
      </c>
      <c r="AT27" s="18">
        <f>INDEX('[2]Displacement Source AC'!$CO$138:$DN$165,MATCH(AT$7,'[2]Displacement Source AC'!$CN$138:$CN$165,0),MATCH($A27,'[2]Displacement Source AC'!$CO$136:$DN$136,0))</f>
        <v>0</v>
      </c>
      <c r="AU27" s="18">
        <f>INDEX('[2]Displacement Source AC'!$CO$138:$DN$165,MATCH(AU$7,'[2]Displacement Source AC'!$CN$138:$CN$165,0),MATCH($A27,'[2]Displacement Source AC'!$CO$136:$DN$136,0))</f>
        <v>0</v>
      </c>
      <c r="AV27" s="18">
        <f>INDEX('[2]Displacement Source AC'!$CO$138:$DN$165,MATCH(AV$7,'[2]Displacement Source AC'!$CN$138:$CN$165,0),MATCH($A27,'[2]Displacement Source AC'!$CO$136:$DN$136,0))</f>
        <v>100.19</v>
      </c>
      <c r="AW27" s="18">
        <f>INDEX('[2]Displacement Source AC'!$CO$138:$DN$165,MATCH(AW$7,'[2]Displacement Source AC'!$CN$138:$CN$165,0),MATCH($A27,'[2]Displacement Source AC'!$CO$136:$DN$136,0))</f>
        <v>0</v>
      </c>
      <c r="AX27" s="18">
        <f>INDEX('[2]Displacement Source AC'!$CO$138:$DN$165,MATCH(AX$7,'[2]Displacement Source AC'!$CN$138:$CN$165,0),MATCH($A27,'[2]Displacement Source AC'!$CO$136:$DN$136,0))</f>
        <v>0</v>
      </c>
      <c r="AY27" s="18">
        <f>INDEX('[2]Displacement Source AC'!$CO$138:$DN$165,MATCH(AY$7,'[2]Displacement Source AC'!$CN$138:$CN$165,0),MATCH($A27,'[2]Displacement Source AC'!$CO$136:$DN$136,0))</f>
        <v>0</v>
      </c>
      <c r="AZ27" s="18">
        <f>INDEX('[2]Displacement Source AC'!$CO$138:$DN$165,MATCH(AZ$7,'[2]Displacement Source AC'!$CN$138:$CN$165,0),MATCH($A27,'[2]Displacement Source AC'!$CO$136:$DN$136,0))</f>
        <v>0</v>
      </c>
      <c r="BA27" s="18">
        <f>INDEX('[2]Displacement Source AC'!$CO$138:$DN$165,MATCH(BA$7,'[2]Displacement Source AC'!$CN$138:$CN$165,0),MATCH($A27,'[2]Displacement Source AC'!$CO$136:$DN$136,0))</f>
        <v>0</v>
      </c>
      <c r="BB27" s="18">
        <f>INDEX('[2]Displacement Source AC'!$CO$138:$DN$165,MATCH(BB$7,'[2]Displacement Source AC'!$CN$138:$CN$165,0),MATCH($A27,'[2]Displacement Source AC'!$CO$136:$DN$136,0))</f>
        <v>0</v>
      </c>
      <c r="BC27" s="17"/>
      <c r="BE27" s="16">
        <f t="shared" si="38"/>
        <v>2039</v>
      </c>
      <c r="BF27" s="18">
        <f t="shared" si="15"/>
        <v>6.2682020622490384</v>
      </c>
      <c r="BG27" s="18">
        <f t="shared" si="44"/>
        <v>0</v>
      </c>
      <c r="BH27" s="18">
        <f t="shared" si="44"/>
        <v>0</v>
      </c>
      <c r="BI27" s="18">
        <f t="shared" si="44"/>
        <v>0</v>
      </c>
      <c r="BJ27" s="18">
        <f t="shared" si="44"/>
        <v>0</v>
      </c>
      <c r="BK27" s="18">
        <f t="shared" si="44"/>
        <v>0</v>
      </c>
      <c r="BL27" s="18">
        <f t="shared" si="44"/>
        <v>0</v>
      </c>
      <c r="BM27" s="18">
        <f t="shared" si="44"/>
        <v>0</v>
      </c>
      <c r="BN27" s="18">
        <f t="shared" si="44"/>
        <v>51.156322730518085</v>
      </c>
      <c r="BO27" s="18">
        <f t="shared" si="44"/>
        <v>0</v>
      </c>
      <c r="BP27" s="18">
        <f t="shared" si="44"/>
        <v>0</v>
      </c>
      <c r="BQ27" s="18">
        <f t="shared" si="44"/>
        <v>0</v>
      </c>
      <c r="BR27" s="18">
        <f t="shared" si="44"/>
        <v>0</v>
      </c>
      <c r="BS27" s="18">
        <f t="shared" si="44"/>
        <v>0</v>
      </c>
      <c r="BT27" s="18">
        <f t="shared" si="44"/>
        <v>0</v>
      </c>
      <c r="BU27" s="18">
        <f t="shared" si="44"/>
        <v>0</v>
      </c>
      <c r="BV27" s="18">
        <f t="shared" si="43"/>
        <v>0</v>
      </c>
      <c r="BW27" s="18">
        <f t="shared" si="43"/>
        <v>0</v>
      </c>
      <c r="BX27" s="18">
        <f t="shared" si="43"/>
        <v>0.20342612419700215</v>
      </c>
      <c r="BY27" s="18">
        <f t="shared" si="43"/>
        <v>0</v>
      </c>
      <c r="BZ27" s="18">
        <f t="shared" si="43"/>
        <v>0</v>
      </c>
      <c r="CA27" s="18">
        <f t="shared" si="43"/>
        <v>0</v>
      </c>
      <c r="CB27" s="18">
        <f t="shared" si="43"/>
        <v>0</v>
      </c>
      <c r="CC27" s="18">
        <f t="shared" si="43"/>
        <v>0</v>
      </c>
      <c r="CD27" s="18">
        <f t="shared" si="43"/>
        <v>0</v>
      </c>
      <c r="CE27" s="17"/>
      <c r="CG27" s="16">
        <f t="shared" si="39"/>
        <v>2039</v>
      </c>
      <c r="CH27" s="18">
        <f t="shared" ref="CH27:CH29" si="70">AD27/AD$6</f>
        <v>6.2682020622490384</v>
      </c>
      <c r="CI27" s="18">
        <f t="shared" si="47"/>
        <v>0</v>
      </c>
      <c r="CJ27" s="18">
        <f t="shared" si="48"/>
        <v>0</v>
      </c>
      <c r="CK27" s="18">
        <f t="shared" si="49"/>
        <v>0</v>
      </c>
      <c r="CL27" s="18">
        <f t="shared" si="50"/>
        <v>0</v>
      </c>
      <c r="CM27" s="18">
        <f t="shared" si="51"/>
        <v>0</v>
      </c>
      <c r="CN27" s="18">
        <f t="shared" si="52"/>
        <v>0</v>
      </c>
      <c r="CO27" s="18">
        <f t="shared" si="53"/>
        <v>0</v>
      </c>
      <c r="CP27" s="18">
        <f t="shared" si="54"/>
        <v>51.156322730518085</v>
      </c>
      <c r="CQ27" s="18">
        <f t="shared" si="55"/>
        <v>0</v>
      </c>
      <c r="CR27" s="18">
        <f t="shared" si="56"/>
        <v>0</v>
      </c>
      <c r="CS27" s="18">
        <f t="shared" si="57"/>
        <v>0</v>
      </c>
      <c r="CT27" s="18">
        <f t="shared" si="58"/>
        <v>0</v>
      </c>
      <c r="CU27" s="18">
        <f t="shared" si="59"/>
        <v>0</v>
      </c>
      <c r="CV27" s="18">
        <f t="shared" si="60"/>
        <v>0</v>
      </c>
      <c r="CW27" s="18">
        <f t="shared" si="61"/>
        <v>0</v>
      </c>
      <c r="CX27" s="18">
        <f t="shared" si="46"/>
        <v>0</v>
      </c>
      <c r="CY27" s="18">
        <f t="shared" si="62"/>
        <v>0</v>
      </c>
      <c r="CZ27" s="18">
        <f t="shared" si="63"/>
        <v>107.26980728051392</v>
      </c>
      <c r="DA27" s="18">
        <f t="shared" si="64"/>
        <v>0</v>
      </c>
      <c r="DB27" s="18">
        <f t="shared" si="65"/>
        <v>0</v>
      </c>
      <c r="DC27" s="18">
        <f t="shared" si="66"/>
        <v>0</v>
      </c>
      <c r="DD27" s="18">
        <f t="shared" si="67"/>
        <v>0</v>
      </c>
      <c r="DE27" s="18">
        <f t="shared" si="68"/>
        <v>0</v>
      </c>
      <c r="DF27" s="18">
        <f t="shared" si="69"/>
        <v>0</v>
      </c>
      <c r="DG27" s="17"/>
    </row>
    <row r="28" spans="1:111" ht="20.25" customHeight="1" x14ac:dyDescent="0.25">
      <c r="A28" s="16">
        <f t="shared" si="41"/>
        <v>2040</v>
      </c>
      <c r="B28" s="18">
        <f>INDEX('[2]Displacement Source Base'!$CO$138:$DN$165,MATCH(B$7,'[2]Displacement Source Base'!$CN$138:$CN$165,0),MATCH($A28,'[2]Displacement Source Base'!$CO$136:$DN$136,0))</f>
        <v>2.579753485645</v>
      </c>
      <c r="C28" s="18">
        <f>INDEX('[2]Displacement Source Base'!$CO$138:$DN$165,MATCH(C$7,'[2]Displacement Source Base'!$CN$138:$CN$165,0),MATCH($A28,'[2]Displacement Source Base'!$CO$136:$DN$136,0))</f>
        <v>0</v>
      </c>
      <c r="D28" s="18">
        <f>INDEX('[2]Displacement Source Base'!$CO$138:$DN$165,MATCH(D$7,'[2]Displacement Source Base'!$CN$138:$CN$165,0),MATCH($A28,'[2]Displacement Source Base'!$CO$136:$DN$136,0))</f>
        <v>0</v>
      </c>
      <c r="E28" s="18">
        <f>INDEX('[2]Displacement Source Base'!$CO$138:$DN$165,MATCH(E$7,'[2]Displacement Source Base'!$CN$138:$CN$165,0),MATCH($A28,'[2]Displacement Source Base'!$CO$136:$DN$136,0))</f>
        <v>0</v>
      </c>
      <c r="F28" s="18">
        <f>INDEX('[2]Displacement Source Base'!$CO$138:$DN$165,MATCH(F$7,'[2]Displacement Source Base'!$CN$138:$CN$165,0),MATCH($A28,'[2]Displacement Source Base'!$CO$136:$DN$136,0))</f>
        <v>0</v>
      </c>
      <c r="G28" s="18">
        <f>INDEX('[2]Displacement Source Base'!$CO$138:$DN$165,MATCH(G$7,'[2]Displacement Source Base'!$CN$138:$CN$165,0),MATCH($A28,'[2]Displacement Source Base'!$CO$136:$DN$136,0))</f>
        <v>0</v>
      </c>
      <c r="H28" s="18">
        <f>INDEX('[2]Displacement Source Base'!$CO$138:$DN$165,MATCH(H$7,'[2]Displacement Source Base'!$CN$138:$CN$165,0),MATCH($A28,'[2]Displacement Source Base'!$CO$136:$DN$136,0))</f>
        <v>0</v>
      </c>
      <c r="I28" s="18">
        <f>INDEX('[2]Displacement Source Base'!$CO$138:$DN$165,MATCH(I$7,'[2]Displacement Source Base'!$CN$138:$CN$165,0),MATCH($A28,'[2]Displacement Source Base'!$CO$136:$DN$136,0))</f>
        <v>0</v>
      </c>
      <c r="J28" s="18">
        <f>INDEX('[2]Displacement Source Base'!$CO$138:$DN$165,MATCH(J$7,'[2]Displacement Source Base'!$CN$138:$CN$165,0),MATCH($A28,'[2]Displacement Source Base'!$CO$136:$DN$136,0))</f>
        <v>42.334820227500003</v>
      </c>
      <c r="K28" s="18">
        <f>INDEX('[2]Displacement Source Base'!$CO$138:$DN$165,MATCH(K$7,'[2]Displacement Source Base'!$CN$138:$CN$165,0),MATCH($A28,'[2]Displacement Source Base'!$CO$136:$DN$136,0))</f>
        <v>0</v>
      </c>
      <c r="L28" s="18">
        <f>INDEX('[2]Displacement Source Base'!$CO$138:$DN$165,MATCH(L$7,'[2]Displacement Source Base'!$CN$138:$CN$165,0),MATCH($A28,'[2]Displacement Source Base'!$CO$136:$DN$136,0))</f>
        <v>0</v>
      </c>
      <c r="M28" s="18">
        <f>INDEX('[2]Displacement Source Base'!$CO$138:$DN$165,MATCH(M$7,'[2]Displacement Source Base'!$CN$138:$CN$165,0),MATCH($A28,'[2]Displacement Source Base'!$CO$136:$DN$136,0))</f>
        <v>0</v>
      </c>
      <c r="N28" s="18">
        <f>INDEX('[2]Displacement Source Base'!$CO$138:$DN$165,MATCH(N$7,'[2]Displacement Source Base'!$CN$138:$CN$165,0),MATCH($A28,'[2]Displacement Source Base'!$CO$136:$DN$136,0))</f>
        <v>0</v>
      </c>
      <c r="O28" s="18">
        <f>INDEX('[2]Displacement Source Base'!$CO$138:$DN$165,MATCH(O$7,'[2]Displacement Source Base'!$CN$138:$CN$165,0),MATCH($A28,'[2]Displacement Source Base'!$CO$136:$DN$136,0))</f>
        <v>0</v>
      </c>
      <c r="P28" s="18">
        <f>INDEX('[2]Displacement Source Base'!$CO$138:$DN$165,MATCH(P$7,'[2]Displacement Source Base'!$CN$138:$CN$165,0),MATCH($A28,'[2]Displacement Source Base'!$CO$136:$DN$136,0))</f>
        <v>0</v>
      </c>
      <c r="Q28" s="18">
        <f>INDEX('[2]Displacement Source Base'!$CO$138:$DN$165,MATCH(Q$7,'[2]Displacement Source Base'!$CN$138:$CN$165,0),MATCH($A28,'[2]Displacement Source Base'!$CO$136:$DN$136,0))</f>
        <v>0</v>
      </c>
      <c r="R28" s="18"/>
      <c r="S28" s="18"/>
      <c r="T28" s="18">
        <f>INDEX('[2]Displacement Source Base'!$CO$138:$DN$165,MATCH(T$7,'[2]Displacement Source Base'!$CN$138:$CN$165,0),MATCH($A28,'[2]Displacement Source Base'!$CO$136:$DN$136,0))</f>
        <v>0.19</v>
      </c>
      <c r="U28" s="18">
        <f>INDEX('[2]Displacement Source Base'!$CO$138:$DN$165,MATCH(U$7,'[2]Displacement Source Base'!$CN$138:$CN$165,0),MATCH($A28,'[2]Displacement Source Base'!$CO$136:$DN$136,0))</f>
        <v>0</v>
      </c>
      <c r="V28" s="18">
        <f>INDEX('[2]Displacement Source Base'!$CO$138:$DN$165,MATCH(V$7,'[2]Displacement Source Base'!$CN$138:$CN$165,0),MATCH($A28,'[2]Displacement Source Base'!$CO$136:$DN$136,0))</f>
        <v>0</v>
      </c>
      <c r="W28" s="18">
        <f>INDEX('[2]Displacement Source Base'!$CO$138:$DN$165,MATCH(W$7,'[2]Displacement Source Base'!$CN$138:$CN$165,0),MATCH($A28,'[2]Displacement Source Base'!$CO$136:$DN$136,0))</f>
        <v>0</v>
      </c>
      <c r="X28" s="18">
        <f>INDEX('[2]Displacement Source Base'!$CO$138:$DN$165,MATCH(X$7,'[2]Displacement Source Base'!$CN$138:$CN$165,0),MATCH($A28,'[2]Displacement Source Base'!$CO$136:$DN$136,0))</f>
        <v>0</v>
      </c>
      <c r="Y28" s="18">
        <f>INDEX('[2]Displacement Source Base'!$CO$138:$DN$165,MATCH(Y$7,'[2]Displacement Source Base'!$CN$138:$CN$165,0),MATCH($A28,'[2]Displacement Source Base'!$CO$136:$DN$136,0))</f>
        <v>0</v>
      </c>
      <c r="Z28" s="18">
        <f>INDEX('[2]Displacement Source Base'!$CO$138:$DN$165,MATCH(Z$7,'[2]Displacement Source Base'!$CN$138:$CN$165,0),MATCH($A28,'[2]Displacement Source Base'!$CO$136:$DN$136,0))</f>
        <v>0</v>
      </c>
      <c r="AA28" s="17"/>
      <c r="AC28" s="16">
        <f t="shared" si="42"/>
        <v>2040</v>
      </c>
      <c r="AD28" s="18">
        <f>INDEX('[2]Displacement Source AC'!$CO$138:$DN$165,MATCH(AD$7,'[2]Displacement Source AC'!$CN$138:$CN$165,0),MATCH($A28,'[2]Displacement Source AC'!$CO$136:$DN$136,0))</f>
        <v>2.579753485645</v>
      </c>
      <c r="AE28" s="18">
        <f>INDEX('[2]Displacement Source AC'!$CO$138:$DN$165,MATCH(AE$7,'[2]Displacement Source AC'!$CN$138:$CN$165,0),MATCH($A28,'[2]Displacement Source AC'!$CO$136:$DN$136,0))</f>
        <v>0</v>
      </c>
      <c r="AF28" s="18">
        <f>INDEX('[2]Displacement Source AC'!$CO$138:$DN$165,MATCH(AF$7,'[2]Displacement Source AC'!$CN$138:$CN$165,0),MATCH($A28,'[2]Displacement Source AC'!$CO$136:$DN$136,0))</f>
        <v>0</v>
      </c>
      <c r="AG28" s="18">
        <f>INDEX('[2]Displacement Source AC'!$CO$138:$DN$165,MATCH(AG$7,'[2]Displacement Source AC'!$CN$138:$CN$165,0),MATCH($A28,'[2]Displacement Source AC'!$CO$136:$DN$136,0))</f>
        <v>0</v>
      </c>
      <c r="AH28" s="18">
        <f>INDEX('[2]Displacement Source AC'!$CO$138:$DN$165,MATCH(AH$7,'[2]Displacement Source AC'!$CN$138:$CN$165,0),MATCH($A28,'[2]Displacement Source AC'!$CO$136:$DN$136,0))</f>
        <v>0</v>
      </c>
      <c r="AI28" s="18">
        <f>INDEX('[2]Displacement Source AC'!$CO$138:$DN$165,MATCH(AI$7,'[2]Displacement Source AC'!$CN$138:$CN$165,0),MATCH($A28,'[2]Displacement Source AC'!$CO$136:$DN$136,0))</f>
        <v>0</v>
      </c>
      <c r="AJ28" s="18">
        <f>INDEX('[2]Displacement Source AC'!$CO$138:$DN$165,MATCH(AJ$7,'[2]Displacement Source AC'!$CN$138:$CN$165,0),MATCH($A28,'[2]Displacement Source AC'!$CO$136:$DN$136,0))</f>
        <v>0</v>
      </c>
      <c r="AK28" s="18">
        <f>INDEX('[2]Displacement Source AC'!$CO$138:$DN$165,MATCH(AK$7,'[2]Displacement Source AC'!$CN$138:$CN$165,0),MATCH($A28,'[2]Displacement Source AC'!$CO$136:$DN$136,0))</f>
        <v>0</v>
      </c>
      <c r="AL28" s="18">
        <f>INDEX('[2]Displacement Source AC'!$CO$138:$DN$165,MATCH(AL$7,'[2]Displacement Source AC'!$CN$138:$CN$165,0),MATCH($A28,'[2]Displacement Source AC'!$CO$136:$DN$136,0))</f>
        <v>42.334820227500003</v>
      </c>
      <c r="AM28" s="18">
        <f>INDEX('[2]Displacement Source AC'!$CO$138:$DN$165,MATCH(AM$7,'[2]Displacement Source AC'!$CN$138:$CN$165,0),MATCH($A28,'[2]Displacement Source AC'!$CO$136:$DN$136,0))</f>
        <v>0</v>
      </c>
      <c r="AN28" s="18">
        <f>INDEX('[2]Displacement Source AC'!$CO$138:$DN$165,MATCH(AN$7,'[2]Displacement Source AC'!$CN$138:$CN$165,0),MATCH($A28,'[2]Displacement Source AC'!$CO$136:$DN$136,0))</f>
        <v>0</v>
      </c>
      <c r="AO28" s="18">
        <f>INDEX('[2]Displacement Source AC'!$CO$138:$DN$165,MATCH(AO$7,'[2]Displacement Source AC'!$CN$138:$CN$165,0),MATCH($A28,'[2]Displacement Source AC'!$CO$136:$DN$136,0))</f>
        <v>0</v>
      </c>
      <c r="AP28" s="18">
        <f>INDEX('[2]Displacement Source AC'!$CO$138:$DN$165,MATCH(AP$7,'[2]Displacement Source AC'!$CN$138:$CN$165,0),MATCH($A28,'[2]Displacement Source AC'!$CO$136:$DN$136,0))</f>
        <v>0</v>
      </c>
      <c r="AQ28" s="18">
        <f>INDEX('[2]Displacement Source AC'!$CO$138:$DN$165,MATCH(AQ$7,'[2]Displacement Source AC'!$CN$138:$CN$165,0),MATCH($A28,'[2]Displacement Source AC'!$CO$136:$DN$136,0))</f>
        <v>0</v>
      </c>
      <c r="AR28" s="18">
        <f>INDEX('[2]Displacement Source AC'!$CO$138:$DN$165,MATCH(AR$7,'[2]Displacement Source AC'!$CN$138:$CN$165,0),MATCH($A28,'[2]Displacement Source AC'!$CO$136:$DN$136,0))</f>
        <v>0</v>
      </c>
      <c r="AS28" s="18">
        <f>INDEX('[2]Displacement Source AC'!$CO$138:$DN$165,MATCH(AS$7,'[2]Displacement Source AC'!$CN$138:$CN$165,0),MATCH($A28,'[2]Displacement Source AC'!$CO$136:$DN$136,0))</f>
        <v>0</v>
      </c>
      <c r="AT28" s="18">
        <f>INDEX('[2]Displacement Source AC'!$CO$138:$DN$165,MATCH(AT$7,'[2]Displacement Source AC'!$CN$138:$CN$165,0),MATCH($A28,'[2]Displacement Source AC'!$CO$136:$DN$136,0))</f>
        <v>0</v>
      </c>
      <c r="AU28" s="18">
        <f>INDEX('[2]Displacement Source AC'!$CO$138:$DN$165,MATCH(AU$7,'[2]Displacement Source AC'!$CN$138:$CN$165,0),MATCH($A28,'[2]Displacement Source AC'!$CO$136:$DN$136,0))</f>
        <v>0</v>
      </c>
      <c r="AV28" s="18">
        <f>INDEX('[2]Displacement Source AC'!$CO$138:$DN$165,MATCH(AV$7,'[2]Displacement Source AC'!$CN$138:$CN$165,0),MATCH($A28,'[2]Displacement Source AC'!$CO$136:$DN$136,0))</f>
        <v>100.19</v>
      </c>
      <c r="AW28" s="18">
        <f>INDEX('[2]Displacement Source AC'!$CO$138:$DN$165,MATCH(AW$7,'[2]Displacement Source AC'!$CN$138:$CN$165,0),MATCH($A28,'[2]Displacement Source AC'!$CO$136:$DN$136,0))</f>
        <v>0</v>
      </c>
      <c r="AX28" s="18">
        <f>INDEX('[2]Displacement Source AC'!$CO$138:$DN$165,MATCH(AX$7,'[2]Displacement Source AC'!$CN$138:$CN$165,0),MATCH($A28,'[2]Displacement Source AC'!$CO$136:$DN$136,0))</f>
        <v>0</v>
      </c>
      <c r="AY28" s="18">
        <f>INDEX('[2]Displacement Source AC'!$CO$138:$DN$165,MATCH(AY$7,'[2]Displacement Source AC'!$CN$138:$CN$165,0),MATCH($A28,'[2]Displacement Source AC'!$CO$136:$DN$136,0))</f>
        <v>0</v>
      </c>
      <c r="AZ28" s="18">
        <f>INDEX('[2]Displacement Source AC'!$CO$138:$DN$165,MATCH(AZ$7,'[2]Displacement Source AC'!$CN$138:$CN$165,0),MATCH($A28,'[2]Displacement Source AC'!$CO$136:$DN$136,0))</f>
        <v>0</v>
      </c>
      <c r="BA28" s="18">
        <f>INDEX('[2]Displacement Source AC'!$CO$138:$DN$165,MATCH(BA$7,'[2]Displacement Source AC'!$CN$138:$CN$165,0),MATCH($A28,'[2]Displacement Source AC'!$CO$136:$DN$136,0))</f>
        <v>0</v>
      </c>
      <c r="BB28" s="18">
        <f>INDEX('[2]Displacement Source AC'!$CO$138:$DN$165,MATCH(BB$7,'[2]Displacement Source AC'!$CN$138:$CN$165,0),MATCH($A28,'[2]Displacement Source AC'!$CO$136:$DN$136,0))</f>
        <v>0</v>
      </c>
      <c r="BC28" s="17"/>
      <c r="BE28" s="16">
        <f t="shared" si="38"/>
        <v>2040</v>
      </c>
      <c r="BF28" s="18">
        <f t="shared" si="15"/>
        <v>6.2682020622490384</v>
      </c>
      <c r="BG28" s="18">
        <f t="shared" si="44"/>
        <v>0</v>
      </c>
      <c r="BH28" s="18">
        <f t="shared" si="44"/>
        <v>0</v>
      </c>
      <c r="BI28" s="18">
        <f t="shared" si="44"/>
        <v>0</v>
      </c>
      <c r="BJ28" s="18">
        <f t="shared" si="44"/>
        <v>0</v>
      </c>
      <c r="BK28" s="18">
        <f t="shared" si="44"/>
        <v>0</v>
      </c>
      <c r="BL28" s="18">
        <f t="shared" si="44"/>
        <v>0</v>
      </c>
      <c r="BM28" s="18">
        <f t="shared" si="44"/>
        <v>0</v>
      </c>
      <c r="BN28" s="18">
        <f t="shared" si="44"/>
        <v>51.156322730518085</v>
      </c>
      <c r="BO28" s="18">
        <f t="shared" si="44"/>
        <v>0</v>
      </c>
      <c r="BP28" s="18">
        <f t="shared" si="44"/>
        <v>0</v>
      </c>
      <c r="BQ28" s="18">
        <f t="shared" si="44"/>
        <v>0</v>
      </c>
      <c r="BR28" s="18">
        <f t="shared" si="44"/>
        <v>0</v>
      </c>
      <c r="BS28" s="18">
        <f t="shared" si="44"/>
        <v>0</v>
      </c>
      <c r="BT28" s="18">
        <f t="shared" si="44"/>
        <v>0</v>
      </c>
      <c r="BU28" s="18">
        <f t="shared" si="44"/>
        <v>0</v>
      </c>
      <c r="BV28" s="18">
        <f t="shared" si="43"/>
        <v>0</v>
      </c>
      <c r="BW28" s="18">
        <f t="shared" si="43"/>
        <v>0</v>
      </c>
      <c r="BX28" s="18">
        <f t="shared" si="43"/>
        <v>0.20342612419700215</v>
      </c>
      <c r="BY28" s="18">
        <f t="shared" si="43"/>
        <v>0</v>
      </c>
      <c r="BZ28" s="18">
        <f t="shared" si="43"/>
        <v>0</v>
      </c>
      <c r="CA28" s="18">
        <f t="shared" si="43"/>
        <v>0</v>
      </c>
      <c r="CB28" s="18">
        <f t="shared" si="43"/>
        <v>0</v>
      </c>
      <c r="CC28" s="18">
        <f t="shared" si="43"/>
        <v>0</v>
      </c>
      <c r="CD28" s="18">
        <f t="shared" si="43"/>
        <v>0</v>
      </c>
      <c r="CE28" s="17"/>
      <c r="CG28" s="16">
        <f t="shared" si="39"/>
        <v>2040</v>
      </c>
      <c r="CH28" s="18">
        <f t="shared" si="70"/>
        <v>6.2682020622490384</v>
      </c>
      <c r="CI28" s="18">
        <f t="shared" si="47"/>
        <v>0</v>
      </c>
      <c r="CJ28" s="18">
        <f t="shared" si="48"/>
        <v>0</v>
      </c>
      <c r="CK28" s="18">
        <f t="shared" si="49"/>
        <v>0</v>
      </c>
      <c r="CL28" s="18">
        <f t="shared" si="50"/>
        <v>0</v>
      </c>
      <c r="CM28" s="18">
        <f t="shared" si="51"/>
        <v>0</v>
      </c>
      <c r="CN28" s="18">
        <f t="shared" si="52"/>
        <v>0</v>
      </c>
      <c r="CO28" s="18">
        <f t="shared" si="53"/>
        <v>0</v>
      </c>
      <c r="CP28" s="18">
        <f t="shared" si="54"/>
        <v>51.156322730518085</v>
      </c>
      <c r="CQ28" s="18">
        <f t="shared" si="55"/>
        <v>0</v>
      </c>
      <c r="CR28" s="18">
        <f t="shared" si="56"/>
        <v>0</v>
      </c>
      <c r="CS28" s="18">
        <f t="shared" si="57"/>
        <v>0</v>
      </c>
      <c r="CT28" s="18">
        <f t="shared" si="58"/>
        <v>0</v>
      </c>
      <c r="CU28" s="18">
        <f t="shared" si="59"/>
        <v>0</v>
      </c>
      <c r="CV28" s="18">
        <f t="shared" si="60"/>
        <v>0</v>
      </c>
      <c r="CW28" s="18">
        <f t="shared" si="61"/>
        <v>0</v>
      </c>
      <c r="CX28" s="18">
        <f t="shared" si="46"/>
        <v>0</v>
      </c>
      <c r="CY28" s="18">
        <f t="shared" si="62"/>
        <v>0</v>
      </c>
      <c r="CZ28" s="18">
        <f t="shared" si="63"/>
        <v>107.26980728051392</v>
      </c>
      <c r="DA28" s="18">
        <f t="shared" si="64"/>
        <v>0</v>
      </c>
      <c r="DB28" s="18">
        <f t="shared" si="65"/>
        <v>0</v>
      </c>
      <c r="DC28" s="18">
        <f t="shared" si="66"/>
        <v>0</v>
      </c>
      <c r="DD28" s="18">
        <f t="shared" si="67"/>
        <v>0</v>
      </c>
      <c r="DE28" s="18">
        <f t="shared" si="68"/>
        <v>0</v>
      </c>
      <c r="DF28" s="18">
        <f t="shared" si="69"/>
        <v>0</v>
      </c>
      <c r="DG28" s="17"/>
    </row>
    <row r="29" spans="1:111" x14ac:dyDescent="0.25">
      <c r="A29" s="16">
        <f t="shared" si="41"/>
        <v>2041</v>
      </c>
      <c r="B29" s="18">
        <f>INDEX('[2]Displacement Source Base'!$CO$138:$DN$165,MATCH(B$7,'[2]Displacement Source Base'!$CN$138:$CN$165,0),MATCH($A29,'[2]Displacement Source Base'!$CO$136:$DN$136,0))</f>
        <v>2.579753485645</v>
      </c>
      <c r="C29" s="18">
        <f>INDEX('[2]Displacement Source Base'!$CO$138:$DN$165,MATCH(C$7,'[2]Displacement Source Base'!$CN$138:$CN$165,0),MATCH($A29,'[2]Displacement Source Base'!$CO$136:$DN$136,0))</f>
        <v>0</v>
      </c>
      <c r="D29" s="18">
        <f>INDEX('[2]Displacement Source Base'!$CO$138:$DN$165,MATCH(D$7,'[2]Displacement Source Base'!$CN$138:$CN$165,0),MATCH($A29,'[2]Displacement Source Base'!$CO$136:$DN$136,0))</f>
        <v>0</v>
      </c>
      <c r="E29" s="20">
        <f>INDEX('[2]Displacement Source Base'!$CO$138:$DN$165,MATCH(E$7,'[2]Displacement Source Base'!$CN$138:$CN$165,0),MATCH($A29,'[2]Displacement Source Base'!$CO$136:$DN$136,0))</f>
        <v>0</v>
      </c>
      <c r="F29" s="20">
        <f>INDEX('[2]Displacement Source Base'!$CO$138:$DN$165,MATCH(F$7,'[2]Displacement Source Base'!$CN$138:$CN$165,0),MATCH($A29,'[2]Displacement Source Base'!$CO$136:$DN$136,0))</f>
        <v>0</v>
      </c>
      <c r="G29" s="20">
        <f>INDEX('[2]Displacement Source Base'!$CO$138:$DN$165,MATCH(G$7,'[2]Displacement Source Base'!$CN$138:$CN$165,0),MATCH($A29,'[2]Displacement Source Base'!$CO$136:$DN$136,0))</f>
        <v>0</v>
      </c>
      <c r="H29" s="20">
        <f>INDEX('[2]Displacement Source Base'!$CO$138:$DN$165,MATCH(H$7,'[2]Displacement Source Base'!$CN$138:$CN$165,0),MATCH($A29,'[2]Displacement Source Base'!$CO$136:$DN$136,0))</f>
        <v>0</v>
      </c>
      <c r="I29" s="20">
        <f>INDEX('[2]Displacement Source Base'!$CO$138:$DN$165,MATCH(I$7,'[2]Displacement Source Base'!$CN$138:$CN$165,0),MATCH($A29,'[2]Displacement Source Base'!$CO$136:$DN$136,0))</f>
        <v>0</v>
      </c>
      <c r="J29" s="20">
        <f>INDEX('[2]Displacement Source Base'!$CO$138:$DN$165,MATCH(J$7,'[2]Displacement Source Base'!$CN$138:$CN$165,0),MATCH($A29,'[2]Displacement Source Base'!$CO$136:$DN$136,0))</f>
        <v>42.334820227500003</v>
      </c>
      <c r="K29" s="20">
        <f>INDEX('[2]Displacement Source Base'!$CO$138:$DN$165,MATCH(K$7,'[2]Displacement Source Base'!$CN$138:$CN$165,0),MATCH($A29,'[2]Displacement Source Base'!$CO$136:$DN$136,0))</f>
        <v>0</v>
      </c>
      <c r="L29" s="20">
        <f>INDEX('[2]Displacement Source Base'!$CO$138:$DN$165,MATCH(L$7,'[2]Displacement Source Base'!$CN$138:$CN$165,0),MATCH($A29,'[2]Displacement Source Base'!$CO$136:$DN$136,0))</f>
        <v>0</v>
      </c>
      <c r="M29" s="20">
        <f>INDEX('[2]Displacement Source Base'!$CO$138:$DN$165,MATCH(M$7,'[2]Displacement Source Base'!$CN$138:$CN$165,0),MATCH($A29,'[2]Displacement Source Base'!$CO$136:$DN$136,0))</f>
        <v>0</v>
      </c>
      <c r="N29" s="20">
        <f>INDEX('[2]Displacement Source Base'!$CO$138:$DN$165,MATCH(N$7,'[2]Displacement Source Base'!$CN$138:$CN$165,0),MATCH($A29,'[2]Displacement Source Base'!$CO$136:$DN$136,0))</f>
        <v>0</v>
      </c>
      <c r="O29" s="20">
        <f>INDEX('[2]Displacement Source Base'!$CO$138:$DN$165,MATCH(O$7,'[2]Displacement Source Base'!$CN$138:$CN$165,0),MATCH($A29,'[2]Displacement Source Base'!$CO$136:$DN$136,0))</f>
        <v>0</v>
      </c>
      <c r="P29" s="20">
        <f>INDEX('[2]Displacement Source Base'!$CO$138:$DN$165,MATCH(P$7,'[2]Displacement Source Base'!$CN$138:$CN$165,0),MATCH($A29,'[2]Displacement Source Base'!$CO$136:$DN$136,0))</f>
        <v>0</v>
      </c>
      <c r="Q29" s="20">
        <f>INDEX('[2]Displacement Source Base'!$CO$138:$DN$165,MATCH(Q$7,'[2]Displacement Source Base'!$CN$138:$CN$165,0),MATCH($A29,'[2]Displacement Source Base'!$CO$136:$DN$136,0))</f>
        <v>0</v>
      </c>
      <c r="R29" s="20"/>
      <c r="S29" s="20"/>
      <c r="T29" s="20">
        <f>INDEX('[2]Displacement Source Base'!$CO$138:$DN$165,MATCH(T$7,'[2]Displacement Source Base'!$CN$138:$CN$165,0),MATCH($A29,'[2]Displacement Source Base'!$CO$136:$DN$136,0))</f>
        <v>0.19</v>
      </c>
      <c r="U29" s="20">
        <f>INDEX('[2]Displacement Source Base'!$CO$138:$DN$165,MATCH(U$7,'[2]Displacement Source Base'!$CN$138:$CN$165,0),MATCH($A29,'[2]Displacement Source Base'!$CO$136:$DN$136,0))</f>
        <v>0</v>
      </c>
      <c r="V29" s="20">
        <f>INDEX('[2]Displacement Source Base'!$CO$138:$DN$165,MATCH(V$7,'[2]Displacement Source Base'!$CN$138:$CN$165,0),MATCH($A29,'[2]Displacement Source Base'!$CO$136:$DN$136,0))</f>
        <v>0</v>
      </c>
      <c r="W29" s="20">
        <f>INDEX('[2]Displacement Source Base'!$CO$138:$DN$165,MATCH(W$7,'[2]Displacement Source Base'!$CN$138:$CN$165,0),MATCH($A29,'[2]Displacement Source Base'!$CO$136:$DN$136,0))</f>
        <v>0</v>
      </c>
      <c r="X29" s="20">
        <f>INDEX('[2]Displacement Source Base'!$CO$138:$DN$165,MATCH(X$7,'[2]Displacement Source Base'!$CN$138:$CN$165,0),MATCH($A29,'[2]Displacement Source Base'!$CO$136:$DN$136,0))</f>
        <v>0</v>
      </c>
      <c r="Y29" s="20">
        <f>INDEX('[2]Displacement Source Base'!$CO$138:$DN$165,MATCH(Y$7,'[2]Displacement Source Base'!$CN$138:$CN$165,0),MATCH($A29,'[2]Displacement Source Base'!$CO$136:$DN$136,0))</f>
        <v>0</v>
      </c>
      <c r="Z29" s="20">
        <f>INDEX('[2]Displacement Source Base'!$CO$138:$DN$165,MATCH(Z$7,'[2]Displacement Source Base'!$CN$138:$CN$165,0),MATCH($A29,'[2]Displacement Source Base'!$CO$136:$DN$136,0))</f>
        <v>0</v>
      </c>
      <c r="AA29" s="15"/>
      <c r="AC29" s="19">
        <f t="shared" si="42"/>
        <v>2041</v>
      </c>
      <c r="AD29" s="20">
        <f>INDEX('[2]Displacement Source AC'!$CO$138:$DN$165,MATCH(AD$7,'[2]Displacement Source AC'!$CN$138:$CN$165,0),MATCH($A29,'[2]Displacement Source AC'!$CO$136:$DN$136,0))</f>
        <v>2.579753485645</v>
      </c>
      <c r="AE29" s="20">
        <f>INDEX('[2]Displacement Source AC'!$CO$138:$DN$165,MATCH(AE$7,'[2]Displacement Source AC'!$CN$138:$CN$165,0),MATCH($A29,'[2]Displacement Source AC'!$CO$136:$DN$136,0))</f>
        <v>0</v>
      </c>
      <c r="AF29" s="20">
        <f>INDEX('[2]Displacement Source AC'!$CO$138:$DN$165,MATCH(AF$7,'[2]Displacement Source AC'!$CN$138:$CN$165,0),MATCH($A29,'[2]Displacement Source AC'!$CO$136:$DN$136,0))</f>
        <v>0</v>
      </c>
      <c r="AG29" s="20">
        <f>INDEX('[2]Displacement Source AC'!$CO$138:$DN$165,MATCH(AG$7,'[2]Displacement Source AC'!$CN$138:$CN$165,0),MATCH($A29,'[2]Displacement Source AC'!$CO$136:$DN$136,0))</f>
        <v>0</v>
      </c>
      <c r="AH29" s="20">
        <f>INDEX('[2]Displacement Source AC'!$CO$138:$DN$165,MATCH(AH$7,'[2]Displacement Source AC'!$CN$138:$CN$165,0),MATCH($A29,'[2]Displacement Source AC'!$CO$136:$DN$136,0))</f>
        <v>0</v>
      </c>
      <c r="AI29" s="20">
        <f>INDEX('[2]Displacement Source AC'!$CO$138:$DN$165,MATCH(AI$7,'[2]Displacement Source AC'!$CN$138:$CN$165,0),MATCH($A29,'[2]Displacement Source AC'!$CO$136:$DN$136,0))</f>
        <v>0</v>
      </c>
      <c r="AJ29" s="20">
        <f>INDEX('[2]Displacement Source AC'!$CO$138:$DN$165,MATCH(AJ$7,'[2]Displacement Source AC'!$CN$138:$CN$165,0),MATCH($A29,'[2]Displacement Source AC'!$CO$136:$DN$136,0))</f>
        <v>0</v>
      </c>
      <c r="AK29" s="20">
        <f>INDEX('[2]Displacement Source AC'!$CO$138:$DN$165,MATCH(AK$7,'[2]Displacement Source AC'!$CN$138:$CN$165,0),MATCH($A29,'[2]Displacement Source AC'!$CO$136:$DN$136,0))</f>
        <v>0</v>
      </c>
      <c r="AL29" s="20">
        <f>INDEX('[2]Displacement Source AC'!$CO$138:$DN$165,MATCH(AL$7,'[2]Displacement Source AC'!$CN$138:$CN$165,0),MATCH($A29,'[2]Displacement Source AC'!$CO$136:$DN$136,0))</f>
        <v>42.334820227500003</v>
      </c>
      <c r="AM29" s="20">
        <f>INDEX('[2]Displacement Source AC'!$CO$138:$DN$165,MATCH(AM$7,'[2]Displacement Source AC'!$CN$138:$CN$165,0),MATCH($A29,'[2]Displacement Source AC'!$CO$136:$DN$136,0))</f>
        <v>0</v>
      </c>
      <c r="AN29" s="20">
        <f>INDEX('[2]Displacement Source AC'!$CO$138:$DN$165,MATCH(AN$7,'[2]Displacement Source AC'!$CN$138:$CN$165,0),MATCH($A29,'[2]Displacement Source AC'!$CO$136:$DN$136,0))</f>
        <v>0</v>
      </c>
      <c r="AO29" s="20">
        <f>INDEX('[2]Displacement Source AC'!$CO$138:$DN$165,MATCH(AO$7,'[2]Displacement Source AC'!$CN$138:$CN$165,0),MATCH($A29,'[2]Displacement Source AC'!$CO$136:$DN$136,0))</f>
        <v>0</v>
      </c>
      <c r="AP29" s="20">
        <f>INDEX('[2]Displacement Source AC'!$CO$138:$DN$165,MATCH(AP$7,'[2]Displacement Source AC'!$CN$138:$CN$165,0),MATCH($A29,'[2]Displacement Source AC'!$CO$136:$DN$136,0))</f>
        <v>0</v>
      </c>
      <c r="AQ29" s="20">
        <f>INDEX('[2]Displacement Source AC'!$CO$138:$DN$165,MATCH(AQ$7,'[2]Displacement Source AC'!$CN$138:$CN$165,0),MATCH($A29,'[2]Displacement Source AC'!$CO$136:$DN$136,0))</f>
        <v>0</v>
      </c>
      <c r="AR29" s="20">
        <f>INDEX('[2]Displacement Source AC'!$CO$138:$DN$165,MATCH(AR$7,'[2]Displacement Source AC'!$CN$138:$CN$165,0),MATCH($A29,'[2]Displacement Source AC'!$CO$136:$DN$136,0))</f>
        <v>0</v>
      </c>
      <c r="AS29" s="20">
        <f>INDEX('[2]Displacement Source AC'!$CO$138:$DN$165,MATCH(AS$7,'[2]Displacement Source AC'!$CN$138:$CN$165,0),MATCH($A29,'[2]Displacement Source AC'!$CO$136:$DN$136,0))</f>
        <v>0</v>
      </c>
      <c r="AT29" s="20">
        <f>INDEX('[2]Displacement Source AC'!$CO$138:$DN$165,MATCH(AT$7,'[2]Displacement Source AC'!$CN$138:$CN$165,0),MATCH($A29,'[2]Displacement Source AC'!$CO$136:$DN$136,0))</f>
        <v>0</v>
      </c>
      <c r="AU29" s="20">
        <f>INDEX('[2]Displacement Source AC'!$CO$138:$DN$165,MATCH(AU$7,'[2]Displacement Source AC'!$CN$138:$CN$165,0),MATCH($A29,'[2]Displacement Source AC'!$CO$136:$DN$136,0))</f>
        <v>0</v>
      </c>
      <c r="AV29" s="20">
        <f>INDEX('[2]Displacement Source AC'!$CO$138:$DN$165,MATCH(AV$7,'[2]Displacement Source AC'!$CN$138:$CN$165,0),MATCH($A29,'[2]Displacement Source AC'!$CO$136:$DN$136,0))</f>
        <v>100.19</v>
      </c>
      <c r="AW29" s="20">
        <f>INDEX('[2]Displacement Source AC'!$CO$138:$DN$165,MATCH(AW$7,'[2]Displacement Source AC'!$CN$138:$CN$165,0),MATCH($A29,'[2]Displacement Source AC'!$CO$136:$DN$136,0))</f>
        <v>0</v>
      </c>
      <c r="AX29" s="20">
        <f>INDEX('[2]Displacement Source AC'!$CO$138:$DN$165,MATCH(AX$7,'[2]Displacement Source AC'!$CN$138:$CN$165,0),MATCH($A29,'[2]Displacement Source AC'!$CO$136:$DN$136,0))</f>
        <v>0</v>
      </c>
      <c r="AY29" s="20">
        <f>INDEX('[2]Displacement Source AC'!$CO$138:$DN$165,MATCH(AY$7,'[2]Displacement Source AC'!$CN$138:$CN$165,0),MATCH($A29,'[2]Displacement Source AC'!$CO$136:$DN$136,0))</f>
        <v>0</v>
      </c>
      <c r="AZ29" s="20">
        <f>INDEX('[2]Displacement Source AC'!$CO$138:$DN$165,MATCH(AZ$7,'[2]Displacement Source AC'!$CN$138:$CN$165,0),MATCH($A29,'[2]Displacement Source AC'!$CO$136:$DN$136,0))</f>
        <v>0</v>
      </c>
      <c r="BA29" s="20">
        <f>INDEX('[2]Displacement Source AC'!$CO$138:$DN$165,MATCH(BA$7,'[2]Displacement Source AC'!$CN$138:$CN$165,0),MATCH($A29,'[2]Displacement Source AC'!$CO$136:$DN$136,0))</f>
        <v>0</v>
      </c>
      <c r="BB29" s="20">
        <f>INDEX('[2]Displacement Source AC'!$CO$138:$DN$165,MATCH(BB$7,'[2]Displacement Source AC'!$CN$138:$CN$165,0),MATCH($A29,'[2]Displacement Source AC'!$CO$136:$DN$136,0))</f>
        <v>0</v>
      </c>
      <c r="BC29" s="15"/>
      <c r="BE29" s="16">
        <f t="shared" si="38"/>
        <v>2041</v>
      </c>
      <c r="BF29" s="20">
        <f t="shared" si="15"/>
        <v>6.2682020622490384</v>
      </c>
      <c r="BG29" s="20">
        <f t="shared" si="44"/>
        <v>0</v>
      </c>
      <c r="BH29" s="20">
        <f t="shared" si="44"/>
        <v>0</v>
      </c>
      <c r="BI29" s="20">
        <f t="shared" si="44"/>
        <v>0</v>
      </c>
      <c r="BJ29" s="20">
        <f t="shared" si="44"/>
        <v>0</v>
      </c>
      <c r="BK29" s="20">
        <f t="shared" si="44"/>
        <v>0</v>
      </c>
      <c r="BL29" s="20">
        <f t="shared" si="44"/>
        <v>0</v>
      </c>
      <c r="BM29" s="20">
        <f t="shared" si="44"/>
        <v>0</v>
      </c>
      <c r="BN29" s="20">
        <f t="shared" si="44"/>
        <v>51.156322730518085</v>
      </c>
      <c r="BO29" s="20">
        <f t="shared" si="44"/>
        <v>0</v>
      </c>
      <c r="BP29" s="20">
        <f t="shared" si="44"/>
        <v>0</v>
      </c>
      <c r="BQ29" s="20">
        <f t="shared" si="44"/>
        <v>0</v>
      </c>
      <c r="BR29" s="20">
        <f t="shared" si="44"/>
        <v>0</v>
      </c>
      <c r="BS29" s="20">
        <f t="shared" si="44"/>
        <v>0</v>
      </c>
      <c r="BT29" s="20">
        <f t="shared" si="44"/>
        <v>0</v>
      </c>
      <c r="BU29" s="20">
        <f t="shared" si="44"/>
        <v>0</v>
      </c>
      <c r="BV29" s="20">
        <f t="shared" si="43"/>
        <v>0</v>
      </c>
      <c r="BW29" s="20">
        <f t="shared" si="43"/>
        <v>0</v>
      </c>
      <c r="BX29" s="20">
        <f t="shared" si="43"/>
        <v>0.20342612419700215</v>
      </c>
      <c r="BY29" s="20">
        <f t="shared" si="43"/>
        <v>0</v>
      </c>
      <c r="BZ29" s="20">
        <f t="shared" si="43"/>
        <v>0</v>
      </c>
      <c r="CA29" s="20">
        <f t="shared" si="43"/>
        <v>0</v>
      </c>
      <c r="CB29" s="20">
        <f t="shared" si="43"/>
        <v>0</v>
      </c>
      <c r="CC29" s="20">
        <f t="shared" si="43"/>
        <v>0</v>
      </c>
      <c r="CD29" s="20">
        <f t="shared" si="43"/>
        <v>0</v>
      </c>
      <c r="CE29" s="15"/>
      <c r="CG29" s="19">
        <f t="shared" si="39"/>
        <v>2041</v>
      </c>
      <c r="CH29" s="18">
        <f t="shared" si="70"/>
        <v>6.2682020622490384</v>
      </c>
      <c r="CI29" s="18">
        <f t="shared" si="47"/>
        <v>0</v>
      </c>
      <c r="CJ29" s="18">
        <f t="shared" si="48"/>
        <v>0</v>
      </c>
      <c r="CK29" s="18">
        <f t="shared" si="49"/>
        <v>0</v>
      </c>
      <c r="CL29" s="18">
        <f t="shared" si="50"/>
        <v>0</v>
      </c>
      <c r="CM29" s="18">
        <f t="shared" si="51"/>
        <v>0</v>
      </c>
      <c r="CN29" s="18">
        <f t="shared" si="52"/>
        <v>0</v>
      </c>
      <c r="CO29" s="18">
        <f t="shared" si="53"/>
        <v>0</v>
      </c>
      <c r="CP29" s="18">
        <f t="shared" si="54"/>
        <v>51.156322730518085</v>
      </c>
      <c r="CQ29" s="18">
        <f t="shared" si="55"/>
        <v>0</v>
      </c>
      <c r="CR29" s="18">
        <f t="shared" si="56"/>
        <v>0</v>
      </c>
      <c r="CS29" s="18">
        <f t="shared" si="57"/>
        <v>0</v>
      </c>
      <c r="CT29" s="18">
        <f t="shared" si="58"/>
        <v>0</v>
      </c>
      <c r="CU29" s="18">
        <f t="shared" si="59"/>
        <v>0</v>
      </c>
      <c r="CV29" s="18">
        <f t="shared" si="60"/>
        <v>0</v>
      </c>
      <c r="CW29" s="18">
        <f t="shared" si="61"/>
        <v>0</v>
      </c>
      <c r="CX29" s="18">
        <f t="shared" si="46"/>
        <v>0</v>
      </c>
      <c r="CY29" s="18">
        <f t="shared" si="62"/>
        <v>0</v>
      </c>
      <c r="CZ29" s="18">
        <f t="shared" si="63"/>
        <v>107.26980728051392</v>
      </c>
      <c r="DA29" s="18">
        <f t="shared" si="64"/>
        <v>0</v>
      </c>
      <c r="DB29" s="18">
        <f t="shared" si="65"/>
        <v>0</v>
      </c>
      <c r="DC29" s="18">
        <f t="shared" si="66"/>
        <v>0</v>
      </c>
      <c r="DD29" s="18">
        <f t="shared" si="67"/>
        <v>0</v>
      </c>
      <c r="DE29" s="18">
        <f t="shared" si="68"/>
        <v>0</v>
      </c>
      <c r="DF29" s="18">
        <f t="shared" si="69"/>
        <v>0</v>
      </c>
      <c r="DG29" s="15"/>
    </row>
    <row r="31" spans="1:111" x14ac:dyDescent="0.25">
      <c r="AG31" s="18"/>
      <c r="BG31" s="38"/>
      <c r="BL31" s="41"/>
    </row>
    <row r="32" spans="1:111" x14ac:dyDescent="0.25">
      <c r="AG32" s="18"/>
    </row>
    <row r="33" spans="33:33" x14ac:dyDescent="0.25">
      <c r="AG33" s="18"/>
    </row>
    <row r="34" spans="33:33" x14ac:dyDescent="0.25">
      <c r="AG34" s="18"/>
    </row>
    <row r="35" spans="33:33" x14ac:dyDescent="0.25">
      <c r="AG35" s="18"/>
    </row>
    <row r="36" spans="33:33" x14ac:dyDescent="0.25">
      <c r="AG36" s="18"/>
    </row>
    <row r="37" spans="33:33" x14ac:dyDescent="0.25">
      <c r="AG37" s="18"/>
    </row>
    <row r="38" spans="33:33" x14ac:dyDescent="0.25">
      <c r="AG38" s="18"/>
    </row>
    <row r="39" spans="33:33" x14ac:dyDescent="0.25">
      <c r="AG39" s="18"/>
    </row>
    <row r="40" spans="33:33" x14ac:dyDescent="0.25">
      <c r="AG40" s="18"/>
    </row>
    <row r="41" spans="33:33" x14ac:dyDescent="0.25">
      <c r="AG41" s="18"/>
    </row>
    <row r="42" spans="33:33" x14ac:dyDescent="0.25">
      <c r="AG42" s="18"/>
    </row>
    <row r="43" spans="33:33" x14ac:dyDescent="0.25">
      <c r="AG43" s="18"/>
    </row>
    <row r="44" spans="33:33" x14ac:dyDescent="0.25">
      <c r="AG44" s="18"/>
    </row>
    <row r="45" spans="33:33" x14ac:dyDescent="0.25">
      <c r="AG45" s="18"/>
    </row>
    <row r="46" spans="33:33" x14ac:dyDescent="0.25">
      <c r="AG46" s="18"/>
    </row>
    <row r="47" spans="33:33" x14ac:dyDescent="0.25">
      <c r="AG47" s="18"/>
    </row>
    <row r="48" spans="33:33" x14ac:dyDescent="0.25">
      <c r="AG48" s="18"/>
    </row>
    <row r="49" spans="33:33" x14ac:dyDescent="0.25">
      <c r="AG49" s="18"/>
    </row>
    <row r="50" spans="33:33" x14ac:dyDescent="0.25">
      <c r="AG50" s="18"/>
    </row>
  </sheetData>
  <pageMargins left="0.7" right="0.7" top="0.75" bottom="0.75" header="0.3" footer="0.3"/>
  <pageSetup scale="46" orientation="portrait" r:id="rId1"/>
  <colBreaks count="3" manualBreakCount="3">
    <brk id="27" max="1048575" man="1"/>
    <brk id="55" max="1048575" man="1"/>
    <brk id="8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Base</vt:lpstr>
      <vt:lpstr>AC</vt:lpstr>
      <vt:lpstr>Displacement</vt:lpstr>
      <vt:lpstr>AC!Print_Area</vt:lpstr>
      <vt:lpstr>Base!Print_Area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2023-06-02T22:09:49Z</dcterms:modified>
</cp:coreProperties>
</file>