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8\"/>
    </mc:Choice>
  </mc:AlternateContent>
  <xr:revisionPtr revIDLastSave="0" documentId="8_{31051859-BFCD-408B-AFBC-5C69D3B8BEC1}" xr6:coauthVersionLast="47" xr6:coauthVersionMax="47" xr10:uidLastSave="{00000000-0000-0000-0000-000000000000}"/>
  <bookViews>
    <workbookView xWindow="780" yWindow="0" windowWidth="24600" windowHeight="15480" xr2:uid="{00000000-000D-0000-FFFF-FFFF00000000}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AC!$A$1:$AA$120</definedName>
    <definedName name="_xlnm.Print_Area" localSheetId="0">Base!$A$1:$AB$186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9" i="12" l="1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H135" i="12"/>
  <c r="J134" i="12"/>
  <c r="J133" i="12"/>
  <c r="J132" i="12"/>
  <c r="J131" i="12"/>
  <c r="H131" i="12"/>
  <c r="J130" i="12"/>
  <c r="J129" i="12"/>
  <c r="H129" i="12"/>
  <c r="J128" i="12"/>
  <c r="J127" i="12"/>
  <c r="H127" i="12"/>
  <c r="J126" i="12"/>
  <c r="J125" i="12"/>
  <c r="J124" i="12"/>
  <c r="J123" i="12"/>
  <c r="H123" i="12"/>
  <c r="J122" i="12"/>
  <c r="J121" i="12"/>
  <c r="J120" i="12"/>
  <c r="J119" i="12"/>
  <c r="H119" i="12"/>
  <c r="J118" i="12"/>
  <c r="J117" i="12"/>
  <c r="J116" i="12"/>
  <c r="J115" i="12"/>
  <c r="H115" i="12"/>
  <c r="J114" i="12"/>
  <c r="J113" i="12"/>
  <c r="H113" i="12"/>
  <c r="J112" i="12"/>
  <c r="J111" i="12"/>
  <c r="J110" i="12"/>
  <c r="J109" i="12"/>
  <c r="H109" i="12"/>
  <c r="J108" i="12"/>
  <c r="J107" i="12"/>
  <c r="H107" i="12"/>
  <c r="J106" i="12"/>
  <c r="J105" i="12"/>
  <c r="H105" i="12"/>
  <c r="J104" i="12"/>
  <c r="J103" i="12"/>
  <c r="H103" i="12"/>
  <c r="J102" i="12"/>
  <c r="J101" i="12"/>
  <c r="J100" i="12"/>
  <c r="J99" i="12"/>
  <c r="H99" i="12"/>
  <c r="J98" i="12"/>
  <c r="J97" i="12"/>
  <c r="J96" i="12"/>
  <c r="J95" i="12"/>
  <c r="J94" i="12"/>
  <c r="J93" i="12"/>
  <c r="J92" i="12"/>
  <c r="J91" i="12"/>
  <c r="H91" i="12"/>
  <c r="J90" i="12"/>
  <c r="J89" i="12"/>
  <c r="J88" i="12"/>
  <c r="J87" i="12"/>
  <c r="H87" i="12"/>
  <c r="J86" i="12"/>
  <c r="J85" i="12"/>
  <c r="H85" i="12"/>
  <c r="J84" i="12"/>
  <c r="J83" i="12"/>
  <c r="H83" i="12"/>
  <c r="J82" i="12"/>
  <c r="J81" i="12"/>
  <c r="J80" i="12"/>
  <c r="J79" i="12"/>
  <c r="J78" i="12"/>
  <c r="J77" i="12"/>
  <c r="J76" i="12"/>
  <c r="J75" i="12"/>
  <c r="H75" i="12"/>
  <c r="J74" i="12"/>
  <c r="J73" i="12"/>
  <c r="J72" i="12"/>
  <c r="J71" i="12"/>
  <c r="H71" i="12"/>
  <c r="J70" i="12"/>
  <c r="J69" i="12"/>
  <c r="J68" i="12"/>
  <c r="J67" i="12"/>
  <c r="H67" i="12"/>
  <c r="J66" i="12"/>
  <c r="J65" i="12"/>
  <c r="J64" i="12"/>
  <c r="J63" i="12"/>
  <c r="H63" i="12"/>
  <c r="J62" i="12"/>
  <c r="J61" i="12"/>
  <c r="J60" i="12"/>
  <c r="J59" i="12"/>
  <c r="H59" i="12"/>
  <c r="J58" i="12"/>
  <c r="J57" i="12"/>
  <c r="J56" i="12"/>
  <c r="J55" i="12"/>
  <c r="J54" i="12"/>
  <c r="J53" i="12"/>
  <c r="H53" i="12"/>
  <c r="J52" i="12"/>
  <c r="J51" i="12"/>
  <c r="H51" i="12"/>
  <c r="J50" i="12"/>
  <c r="J49" i="12"/>
  <c r="J48" i="12"/>
  <c r="J47" i="12"/>
  <c r="H47" i="12"/>
  <c r="J46" i="12"/>
  <c r="J45" i="12"/>
  <c r="J44" i="12"/>
  <c r="J43" i="12"/>
  <c r="H43" i="12"/>
  <c r="J42" i="12"/>
  <c r="J41" i="12"/>
  <c r="J40" i="12"/>
  <c r="J39" i="12"/>
  <c r="H39" i="12"/>
  <c r="H38" i="12"/>
  <c r="J38" i="12"/>
  <c r="J37" i="12"/>
  <c r="J36" i="12"/>
  <c r="J35" i="12"/>
  <c r="J34" i="12"/>
  <c r="H34" i="12"/>
  <c r="J33" i="12"/>
  <c r="J32" i="12"/>
  <c r="J31" i="12"/>
  <c r="J30" i="12"/>
  <c r="H30" i="12"/>
  <c r="J29" i="12"/>
  <c r="J28" i="12"/>
  <c r="J27" i="12"/>
  <c r="H27" i="12" s="1"/>
  <c r="J26" i="12"/>
  <c r="H26" i="12"/>
  <c r="J25" i="12"/>
  <c r="J24" i="12"/>
  <c r="J23" i="12"/>
  <c r="J22" i="12"/>
  <c r="H22" i="12"/>
  <c r="J21" i="12"/>
  <c r="J20" i="12"/>
  <c r="J19" i="12"/>
  <c r="J18" i="12"/>
  <c r="H18" i="12"/>
  <c r="J17" i="12"/>
  <c r="J16" i="12"/>
  <c r="J15" i="12"/>
  <c r="J14" i="12"/>
  <c r="H14" i="12"/>
  <c r="J13" i="12"/>
  <c r="J12" i="12"/>
  <c r="J11" i="12"/>
  <c r="J10" i="12"/>
  <c r="H10" i="12"/>
  <c r="J9" i="12"/>
  <c r="J8" i="12"/>
  <c r="EU29" i="7"/>
  <c r="EU28" i="7"/>
  <c r="EU27" i="7"/>
  <c r="EU26" i="7"/>
  <c r="EU25" i="7"/>
  <c r="EU24" i="7"/>
  <c r="EU23" i="7"/>
  <c r="EU22" i="7"/>
  <c r="EU21" i="7"/>
  <c r="EU20" i="7"/>
  <c r="EU19" i="7"/>
  <c r="EU18" i="7"/>
  <c r="EU17" i="7"/>
  <c r="EU16" i="7"/>
  <c r="EU15" i="7"/>
  <c r="EU14" i="7"/>
  <c r="EU13" i="7"/>
  <c r="EU12" i="7"/>
  <c r="EU11" i="7"/>
  <c r="EU10" i="7"/>
  <c r="EU7" i="7"/>
  <c r="EQ7" i="7"/>
  <c r="EM7" i="7"/>
  <c r="EI7" i="7"/>
  <c r="EE7" i="7"/>
  <c r="EA7" i="7"/>
  <c r="DW7" i="7"/>
  <c r="DS7" i="7"/>
  <c r="DO7" i="7"/>
  <c r="DH7" i="7"/>
  <c r="DG7" i="7"/>
  <c r="DF7" i="7"/>
  <c r="DE7" i="7"/>
  <c r="DD7" i="7"/>
  <c r="DC7" i="7"/>
  <c r="DB7" i="7"/>
  <c r="DA7" i="7"/>
  <c r="CZ7" i="7"/>
  <c r="CY7" i="7"/>
  <c r="CX7" i="7"/>
  <c r="CW7" i="7"/>
  <c r="CV7" i="7"/>
  <c r="CU7" i="7"/>
  <c r="CT7" i="7"/>
  <c r="CS7" i="7"/>
  <c r="CR7" i="7"/>
  <c r="CQ7" i="7"/>
  <c r="CP7" i="7"/>
  <c r="CO7" i="7"/>
  <c r="CN7" i="7"/>
  <c r="CM7" i="7"/>
  <c r="CL7" i="7"/>
  <c r="CK7" i="7"/>
  <c r="CJ7" i="7"/>
  <c r="CI7" i="7"/>
  <c r="CH7" i="7"/>
  <c r="CG7" i="7"/>
  <c r="CF7" i="7"/>
  <c r="CE7" i="7"/>
  <c r="CD7" i="7"/>
  <c r="CC7" i="7"/>
  <c r="CB7" i="7"/>
  <c r="CA7" i="7"/>
  <c r="BV7" i="7"/>
  <c r="BU7" i="7"/>
  <c r="ES7" i="7" s="1"/>
  <c r="BT7" i="7"/>
  <c r="ER7" i="7" s="1"/>
  <c r="BS7" i="7"/>
  <c r="BR7" i="7"/>
  <c r="BQ7" i="7"/>
  <c r="BP7" i="7"/>
  <c r="EN7" i="7" s="1"/>
  <c r="BO7" i="7"/>
  <c r="BN7" i="7"/>
  <c r="BM7" i="7"/>
  <c r="EK7" i="7" s="1"/>
  <c r="BL7" i="7"/>
  <c r="EJ7" i="7" s="1"/>
  <c r="BK7" i="7"/>
  <c r="BJ7" i="7"/>
  <c r="EH7" i="7" s="1"/>
  <c r="BI7" i="7"/>
  <c r="BH7" i="7"/>
  <c r="EF7" i="7" s="1"/>
  <c r="BG7" i="7"/>
  <c r="BF7" i="7"/>
  <c r="BE7" i="7"/>
  <c r="EC7" i="7" s="1"/>
  <c r="BD7" i="7"/>
  <c r="EB7" i="7" s="1"/>
  <c r="BC7" i="7"/>
  <c r="BB7" i="7"/>
  <c r="BA7" i="7"/>
  <c r="AZ7" i="7"/>
  <c r="DX7" i="7" s="1"/>
  <c r="AY7" i="7"/>
  <c r="AX7" i="7"/>
  <c r="AW7" i="7"/>
  <c r="DU7" i="7" s="1"/>
  <c r="AV7" i="7"/>
  <c r="DT7" i="7" s="1"/>
  <c r="AU7" i="7"/>
  <c r="AT7" i="7"/>
  <c r="DR7" i="7" s="1"/>
  <c r="AS7" i="7"/>
  <c r="AR7" i="7"/>
  <c r="DP7" i="7" s="1"/>
  <c r="AQ7" i="7"/>
  <c r="AP7" i="7"/>
  <c r="AO7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DM10" i="7" l="1"/>
  <c r="DQ10" i="7"/>
  <c r="DY10" i="7"/>
  <c r="EG10" i="7"/>
  <c r="EO10" i="7"/>
  <c r="CP10" i="7"/>
  <c r="DF10" i="7"/>
  <c r="DN10" i="7"/>
  <c r="DV10" i="7"/>
  <c r="DZ10" i="7"/>
  <c r="ED10" i="7"/>
  <c r="EL10" i="7"/>
  <c r="EP10" i="7"/>
  <c r="ET10" i="7"/>
  <c r="DR10" i="7"/>
  <c r="EK10" i="7"/>
  <c r="CC10" i="7"/>
  <c r="CG10" i="7"/>
  <c r="CK10" i="7"/>
  <c r="CO10" i="7"/>
  <c r="CS10" i="7"/>
  <c r="CW10" i="7"/>
  <c r="DA10" i="7"/>
  <c r="DE10" i="7"/>
  <c r="DU10" i="7"/>
  <c r="ES10" i="7"/>
  <c r="CD10" i="7"/>
  <c r="CH10" i="7"/>
  <c r="CL10" i="7"/>
  <c r="CT10" i="7"/>
  <c r="CX10" i="7"/>
  <c r="DB10" i="7"/>
  <c r="EC10" i="7"/>
  <c r="DM7" i="7"/>
  <c r="DQ7" i="7"/>
  <c r="DY7" i="7"/>
  <c r="EG7" i="7"/>
  <c r="EO7" i="7"/>
  <c r="CA10" i="7"/>
  <c r="CE10" i="7"/>
  <c r="CI10" i="7"/>
  <c r="CM10" i="7"/>
  <c r="CQ10" i="7"/>
  <c r="CU10" i="7"/>
  <c r="CY10" i="7"/>
  <c r="DC10" i="7"/>
  <c r="DG10" i="7"/>
  <c r="EH10" i="7"/>
  <c r="DN7" i="7"/>
  <c r="DV7" i="7"/>
  <c r="DZ7" i="7"/>
  <c r="ED7" i="7"/>
  <c r="EL7" i="7"/>
  <c r="EP7" i="7"/>
  <c r="ET7" i="7"/>
  <c r="H9" i="12"/>
  <c r="H13" i="12"/>
  <c r="H17" i="12"/>
  <c r="H21" i="12"/>
  <c r="H25" i="12"/>
  <c r="H29" i="12"/>
  <c r="H33" i="12"/>
  <c r="H28" i="12"/>
  <c r="H32" i="12"/>
  <c r="H36" i="12"/>
  <c r="H55" i="12"/>
  <c r="H79" i="12"/>
  <c r="H95" i="12"/>
  <c r="H11" i="12"/>
  <c r="H15" i="12"/>
  <c r="H19" i="12"/>
  <c r="H23" i="12"/>
  <c r="H31" i="12"/>
  <c r="H35" i="12"/>
  <c r="H65" i="12"/>
  <c r="H111" i="12"/>
  <c r="H42" i="12"/>
  <c r="H46" i="12"/>
  <c r="H50" i="12"/>
  <c r="H54" i="12"/>
  <c r="H58" i="12"/>
  <c r="H62" i="12"/>
  <c r="H66" i="12"/>
  <c r="H70" i="12"/>
  <c r="H74" i="12"/>
  <c r="H78" i="12"/>
  <c r="H82" i="12"/>
  <c r="H86" i="12"/>
  <c r="H90" i="12"/>
  <c r="H94" i="12"/>
  <c r="H98" i="12"/>
  <c r="H102" i="12"/>
  <c r="H106" i="12"/>
  <c r="H110" i="12"/>
  <c r="H114" i="12"/>
  <c r="H118" i="12"/>
  <c r="H122" i="12"/>
  <c r="H126" i="12"/>
  <c r="H130" i="12"/>
  <c r="H134" i="12"/>
  <c r="H162" i="12"/>
  <c r="H164" i="12"/>
  <c r="H166" i="12"/>
  <c r="H168" i="12"/>
  <c r="H172" i="12"/>
  <c r="H174" i="12"/>
  <c r="H176" i="12"/>
  <c r="H40" i="12"/>
  <c r="H44" i="12"/>
  <c r="H48" i="12"/>
  <c r="H52" i="12"/>
  <c r="H56" i="12"/>
  <c r="H60" i="12"/>
  <c r="H64" i="12"/>
  <c r="H68" i="12"/>
  <c r="H72" i="12"/>
  <c r="H76" i="12"/>
  <c r="H80" i="12"/>
  <c r="H84" i="12"/>
  <c r="H88" i="12"/>
  <c r="H92" i="12"/>
  <c r="H96" i="12"/>
  <c r="H100" i="12"/>
  <c r="H104" i="12"/>
  <c r="H108" i="12"/>
  <c r="H112" i="12"/>
  <c r="H116" i="12"/>
  <c r="H120" i="12"/>
  <c r="H124" i="12"/>
  <c r="H128" i="12"/>
  <c r="H132" i="12"/>
  <c r="H136" i="12"/>
  <c r="H138" i="12"/>
  <c r="H140" i="12"/>
  <c r="H142" i="12"/>
  <c r="H144" i="12"/>
  <c r="H146" i="12"/>
  <c r="H148" i="12"/>
  <c r="H150" i="12"/>
  <c r="H152" i="12"/>
  <c r="H154" i="12"/>
  <c r="H156" i="12"/>
  <c r="H158" i="12"/>
  <c r="H160" i="12"/>
  <c r="H170" i="12"/>
  <c r="H41" i="12"/>
  <c r="H49" i="12"/>
  <c r="H61" i="12"/>
  <c r="H69" i="12"/>
  <c r="H77" i="12"/>
  <c r="H93" i="12"/>
  <c r="H101" i="12"/>
  <c r="H121" i="12"/>
  <c r="H8" i="12"/>
  <c r="H12" i="12"/>
  <c r="H16" i="12"/>
  <c r="H24" i="12"/>
  <c r="H37" i="12"/>
  <c r="H45" i="12"/>
  <c r="H57" i="12"/>
  <c r="H73" i="12"/>
  <c r="H81" i="12"/>
  <c r="H89" i="12"/>
  <c r="H97" i="12"/>
  <c r="H117" i="12"/>
  <c r="H125" i="12"/>
  <c r="H133" i="12"/>
  <c r="H137" i="12"/>
  <c r="H20" i="12"/>
  <c r="H139" i="12"/>
  <c r="H141" i="12"/>
  <c r="H143" i="12"/>
  <c r="H145" i="12"/>
  <c r="H147" i="12"/>
  <c r="H149" i="12"/>
  <c r="H151" i="12"/>
  <c r="H153" i="12"/>
  <c r="H155" i="12"/>
  <c r="H157" i="12"/>
  <c r="H159" i="12"/>
  <c r="H161" i="12"/>
  <c r="H163" i="12"/>
  <c r="H165" i="12"/>
  <c r="H167" i="12"/>
  <c r="H169" i="12"/>
  <c r="H171" i="12"/>
  <c r="H173" i="12"/>
  <c r="H175" i="12"/>
  <c r="CB10" i="7"/>
  <c r="CF10" i="7"/>
  <c r="CJ10" i="7"/>
  <c r="CN10" i="7"/>
  <c r="CR10" i="7"/>
  <c r="CV10" i="7"/>
  <c r="CZ10" i="7"/>
  <c r="DD10" i="7"/>
  <c r="DH10" i="7"/>
  <c r="DO10" i="7"/>
  <c r="DS10" i="7"/>
  <c r="DW10" i="7"/>
  <c r="EA10" i="7"/>
  <c r="EE10" i="7"/>
  <c r="EI10" i="7"/>
  <c r="EM10" i="7"/>
  <c r="EQ10" i="7"/>
  <c r="DP10" i="7"/>
  <c r="DT10" i="7"/>
  <c r="DX10" i="7"/>
  <c r="EB10" i="7"/>
  <c r="EF10" i="7"/>
  <c r="EJ10" i="7"/>
  <c r="EN10" i="7"/>
  <c r="ER10" i="7"/>
  <c r="V8" i="12" l="1"/>
  <c r="X8" i="12"/>
  <c r="V8" i="10"/>
  <c r="X8" i="10"/>
  <c r="H177" i="12" l="1"/>
  <c r="H187" i="12"/>
  <c r="H189" i="12"/>
  <c r="H178" i="12" l="1"/>
  <c r="H188" i="12"/>
  <c r="H197" i="12"/>
  <c r="H190" i="12" l="1"/>
  <c r="H199" i="12"/>
  <c r="H180" i="12"/>
  <c r="H198" i="12"/>
  <c r="H179" i="12"/>
  <c r="H191" i="12"/>
  <c r="H192" i="12" l="1"/>
  <c r="H181" i="12"/>
  <c r="H193" i="12" l="1"/>
  <c r="H182" i="12" l="1"/>
  <c r="H184" i="12" l="1"/>
  <c r="H194" i="12"/>
  <c r="H185" i="12"/>
  <c r="H183" i="12"/>
  <c r="H196" i="12"/>
  <c r="H195" i="12"/>
  <c r="H186" i="12" l="1"/>
  <c r="J186" i="10" l="1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H122" i="10" l="1"/>
  <c r="H124" i="10"/>
  <c r="H126" i="10"/>
  <c r="H128" i="10"/>
  <c r="H130" i="10"/>
  <c r="H132" i="10"/>
  <c r="H134" i="10"/>
  <c r="H136" i="10"/>
  <c r="H138" i="10"/>
  <c r="H140" i="10"/>
  <c r="H142" i="10"/>
  <c r="H144" i="10"/>
  <c r="H146" i="10"/>
  <c r="H148" i="10"/>
  <c r="H150" i="10"/>
  <c r="H152" i="10"/>
  <c r="H154" i="10"/>
  <c r="H156" i="10"/>
  <c r="H158" i="10"/>
  <c r="H160" i="10"/>
  <c r="H162" i="10"/>
  <c r="H164" i="10"/>
  <c r="H166" i="10"/>
  <c r="H168" i="10"/>
  <c r="H170" i="10"/>
  <c r="H172" i="10"/>
  <c r="H174" i="10"/>
  <c r="H176" i="10"/>
  <c r="H178" i="10"/>
  <c r="H180" i="10"/>
  <c r="H182" i="10"/>
  <c r="H184" i="10"/>
  <c r="H186" i="10"/>
  <c r="H121" i="10"/>
  <c r="H125" i="10"/>
  <c r="H129" i="10"/>
  <c r="H133" i="10"/>
  <c r="H137" i="10"/>
  <c r="H141" i="10"/>
  <c r="H145" i="10"/>
  <c r="H149" i="10"/>
  <c r="H153" i="10"/>
  <c r="H157" i="10"/>
  <c r="H161" i="10"/>
  <c r="H165" i="10"/>
  <c r="H169" i="10"/>
  <c r="H173" i="10"/>
  <c r="H177" i="10"/>
  <c r="H181" i="10"/>
  <c r="H185" i="10"/>
  <c r="H123" i="10"/>
  <c r="H127" i="10"/>
  <c r="H131" i="10"/>
  <c r="H135" i="10"/>
  <c r="H139" i="10"/>
  <c r="H143" i="10"/>
  <c r="H147" i="10"/>
  <c r="H151" i="10"/>
  <c r="H155" i="10"/>
  <c r="H159" i="10"/>
  <c r="H163" i="10"/>
  <c r="H167" i="10"/>
  <c r="H171" i="10"/>
  <c r="H175" i="10"/>
  <c r="H179" i="10"/>
  <c r="H183" i="10"/>
  <c r="BW6" i="7" l="1"/>
  <c r="AM10" i="7"/>
  <c r="BY10" i="7" s="1"/>
  <c r="DK10" i="7" s="1"/>
  <c r="A11" i="7"/>
  <c r="ES11" i="7" l="1"/>
  <c r="EH11" i="7"/>
  <c r="EC11" i="7"/>
  <c r="ER11" i="7"/>
  <c r="DV11" i="7"/>
  <c r="EL11" i="7"/>
  <c r="DR11" i="7"/>
  <c r="EG11" i="7"/>
  <c r="DN11" i="7"/>
  <c r="EB11" i="7"/>
  <c r="DW11" i="7"/>
  <c r="EM11" i="7"/>
  <c r="DX11" i="7"/>
  <c r="DY11" i="7"/>
  <c r="ET11" i="7"/>
  <c r="DQ11" i="7"/>
  <c r="EK11" i="7"/>
  <c r="DU11" i="7"/>
  <c r="EP11" i="7"/>
  <c r="DP11" i="7"/>
  <c r="EN11" i="7"/>
  <c r="ED11" i="7"/>
  <c r="DO11" i="7"/>
  <c r="EA11" i="7"/>
  <c r="EI11" i="7"/>
  <c r="EJ11" i="7"/>
  <c r="DS11" i="7"/>
  <c r="DM11" i="7"/>
  <c r="DZ11" i="7"/>
  <c r="EE11" i="7"/>
  <c r="EQ11" i="7"/>
  <c r="EF11" i="7"/>
  <c r="DT11" i="7"/>
  <c r="EO11" i="7"/>
  <c r="DE11" i="7"/>
  <c r="DA11" i="7"/>
  <c r="CW11" i="7"/>
  <c r="CS11" i="7"/>
  <c r="CO11" i="7"/>
  <c r="CK11" i="7"/>
  <c r="CG11" i="7"/>
  <c r="CC11" i="7"/>
  <c r="DH11" i="7"/>
  <c r="DD11" i="7"/>
  <c r="CZ11" i="7"/>
  <c r="CV11" i="7"/>
  <c r="CR11" i="7"/>
  <c r="CN11" i="7"/>
  <c r="CJ11" i="7"/>
  <c r="CF11" i="7"/>
  <c r="CB11" i="7"/>
  <c r="DF11" i="7"/>
  <c r="CX11" i="7"/>
  <c r="CP11" i="7"/>
  <c r="CH11" i="7"/>
  <c r="CY11" i="7"/>
  <c r="CI11" i="7"/>
  <c r="CA11" i="7"/>
  <c r="DC11" i="7"/>
  <c r="CU11" i="7"/>
  <c r="CM11" i="7"/>
  <c r="CE11" i="7"/>
  <c r="DB11" i="7"/>
  <c r="CT11" i="7"/>
  <c r="CL11" i="7"/>
  <c r="CD11" i="7"/>
  <c r="DG11" i="7"/>
  <c r="CQ11" i="7"/>
  <c r="V9" i="10" l="1"/>
  <c r="X9" i="10"/>
  <c r="V9" i="12"/>
  <c r="X9" i="12"/>
  <c r="AM11" i="7"/>
  <c r="AM12" i="7" l="1"/>
  <c r="BY11" i="7"/>
  <c r="DK11" i="7" s="1"/>
  <c r="AM13" i="7" l="1"/>
  <c r="BY12" i="7"/>
  <c r="DK12" i="7" s="1"/>
  <c r="AM14" i="7" l="1"/>
  <c r="BY13" i="7"/>
  <c r="DK13" i="7" s="1"/>
  <c r="AM15" i="7" l="1"/>
  <c r="BY14" i="7"/>
  <c r="DK14" i="7" s="1"/>
  <c r="H120" i="10"/>
  <c r="J119" i="10"/>
  <c r="H119" i="10" s="1"/>
  <c r="J118" i="10"/>
  <c r="H118" i="10" s="1"/>
  <c r="J117" i="10"/>
  <c r="H117" i="10" s="1"/>
  <c r="J116" i="10"/>
  <c r="H116" i="10" s="1"/>
  <c r="J115" i="10"/>
  <c r="H115" i="10" s="1"/>
  <c r="J114" i="10"/>
  <c r="H114" i="10" s="1"/>
  <c r="J113" i="10"/>
  <c r="H113" i="10" s="1"/>
  <c r="J112" i="10"/>
  <c r="H112" i="10" s="1"/>
  <c r="J111" i="10"/>
  <c r="H111" i="10" s="1"/>
  <c r="J110" i="10"/>
  <c r="H110" i="10" s="1"/>
  <c r="J109" i="10"/>
  <c r="H109" i="10" s="1"/>
  <c r="J108" i="10"/>
  <c r="H108" i="10" s="1"/>
  <c r="J107" i="10"/>
  <c r="H107" i="10" s="1"/>
  <c r="J106" i="10"/>
  <c r="H106" i="10" s="1"/>
  <c r="J105" i="10"/>
  <c r="H105" i="10" s="1"/>
  <c r="J104" i="10"/>
  <c r="H104" i="10" s="1"/>
  <c r="J103" i="10"/>
  <c r="H103" i="10" s="1"/>
  <c r="J102" i="10"/>
  <c r="H102" i="10" s="1"/>
  <c r="J101" i="10"/>
  <c r="H101" i="10" s="1"/>
  <c r="J100" i="10"/>
  <c r="H100" i="10" s="1"/>
  <c r="J99" i="10"/>
  <c r="H99" i="10" s="1"/>
  <c r="J98" i="10"/>
  <c r="H98" i="10" s="1"/>
  <c r="J97" i="10"/>
  <c r="H97" i="10" s="1"/>
  <c r="J96" i="10"/>
  <c r="H96" i="10" s="1"/>
  <c r="J95" i="10"/>
  <c r="H95" i="10" s="1"/>
  <c r="J94" i="10"/>
  <c r="H94" i="10" s="1"/>
  <c r="J93" i="10"/>
  <c r="H93" i="10" s="1"/>
  <c r="J92" i="10"/>
  <c r="H92" i="10" s="1"/>
  <c r="J91" i="10"/>
  <c r="H91" i="10" s="1"/>
  <c r="J90" i="10"/>
  <c r="H90" i="10" s="1"/>
  <c r="J89" i="10"/>
  <c r="H89" i="10" s="1"/>
  <c r="J88" i="10"/>
  <c r="H88" i="10" s="1"/>
  <c r="J87" i="10"/>
  <c r="H87" i="10" s="1"/>
  <c r="J86" i="10"/>
  <c r="H86" i="10" s="1"/>
  <c r="J85" i="10"/>
  <c r="H85" i="10" s="1"/>
  <c r="J84" i="10"/>
  <c r="H84" i="10" s="1"/>
  <c r="J83" i="10"/>
  <c r="H83" i="10" s="1"/>
  <c r="J82" i="10"/>
  <c r="H82" i="10" s="1"/>
  <c r="J81" i="10"/>
  <c r="H81" i="10" s="1"/>
  <c r="J80" i="10"/>
  <c r="H80" i="10" s="1"/>
  <c r="J79" i="10"/>
  <c r="H79" i="10" s="1"/>
  <c r="J78" i="10"/>
  <c r="H78" i="10" s="1"/>
  <c r="J77" i="10"/>
  <c r="H77" i="10" s="1"/>
  <c r="J76" i="10"/>
  <c r="H76" i="10" s="1"/>
  <c r="J75" i="10"/>
  <c r="H75" i="10" s="1"/>
  <c r="J74" i="10"/>
  <c r="H74" i="10" s="1"/>
  <c r="J73" i="10"/>
  <c r="H73" i="10" s="1"/>
  <c r="J72" i="10"/>
  <c r="H72" i="10" s="1"/>
  <c r="J71" i="10"/>
  <c r="H71" i="10" s="1"/>
  <c r="J70" i="10"/>
  <c r="H70" i="10" s="1"/>
  <c r="J69" i="10"/>
  <c r="H69" i="10" s="1"/>
  <c r="J68" i="10"/>
  <c r="H68" i="10" s="1"/>
  <c r="J67" i="10"/>
  <c r="H67" i="10" s="1"/>
  <c r="J66" i="10"/>
  <c r="H66" i="10" s="1"/>
  <c r="J65" i="10"/>
  <c r="H65" i="10" s="1"/>
  <c r="J64" i="10"/>
  <c r="H64" i="10" s="1"/>
  <c r="J63" i="10"/>
  <c r="H63" i="10" s="1"/>
  <c r="J62" i="10"/>
  <c r="H62" i="10" s="1"/>
  <c r="J61" i="10"/>
  <c r="H61" i="10" s="1"/>
  <c r="J60" i="10"/>
  <c r="H60" i="10" s="1"/>
  <c r="J59" i="10"/>
  <c r="H59" i="10" s="1"/>
  <c r="J58" i="10"/>
  <c r="H58" i="10" s="1"/>
  <c r="J57" i="10"/>
  <c r="H57" i="10" s="1"/>
  <c r="J56" i="10"/>
  <c r="H56" i="10" s="1"/>
  <c r="J55" i="10"/>
  <c r="H55" i="10" s="1"/>
  <c r="J54" i="10"/>
  <c r="H54" i="10" s="1"/>
  <c r="J53" i="10"/>
  <c r="H53" i="10" s="1"/>
  <c r="J52" i="10"/>
  <c r="H52" i="10" s="1"/>
  <c r="J51" i="10"/>
  <c r="H51" i="10" s="1"/>
  <c r="J50" i="10"/>
  <c r="H50" i="10" s="1"/>
  <c r="J49" i="10"/>
  <c r="H49" i="10" s="1"/>
  <c r="J48" i="10"/>
  <c r="H48" i="10" s="1"/>
  <c r="J47" i="10"/>
  <c r="H47" i="10" s="1"/>
  <c r="J46" i="10"/>
  <c r="H46" i="10" s="1"/>
  <c r="J45" i="10"/>
  <c r="H45" i="10" s="1"/>
  <c r="J44" i="10"/>
  <c r="H44" i="10" s="1"/>
  <c r="J43" i="10"/>
  <c r="H43" i="10" s="1"/>
  <c r="J42" i="10"/>
  <c r="H42" i="10" s="1"/>
  <c r="J41" i="10"/>
  <c r="H41" i="10" s="1"/>
  <c r="J40" i="10"/>
  <c r="H40" i="10" s="1"/>
  <c r="J39" i="10"/>
  <c r="H39" i="10" s="1"/>
  <c r="J38" i="10"/>
  <c r="H38" i="10" s="1"/>
  <c r="J37" i="10"/>
  <c r="H37" i="10" s="1"/>
  <c r="J36" i="10"/>
  <c r="H36" i="10" s="1"/>
  <c r="J35" i="10"/>
  <c r="H35" i="10" s="1"/>
  <c r="J34" i="10"/>
  <c r="H34" i="10" s="1"/>
  <c r="J33" i="10"/>
  <c r="H33" i="10" s="1"/>
  <c r="J32" i="10"/>
  <c r="H32" i="10" s="1"/>
  <c r="J31" i="10"/>
  <c r="H31" i="10" s="1"/>
  <c r="J30" i="10"/>
  <c r="H30" i="10" s="1"/>
  <c r="J29" i="10"/>
  <c r="H29" i="10" s="1"/>
  <c r="J28" i="10"/>
  <c r="H28" i="10" s="1"/>
  <c r="J27" i="10"/>
  <c r="H27" i="10" s="1"/>
  <c r="J26" i="10"/>
  <c r="H26" i="10" s="1"/>
  <c r="J25" i="10"/>
  <c r="H25" i="10" s="1"/>
  <c r="J24" i="10"/>
  <c r="H24" i="10" s="1"/>
  <c r="J23" i="10"/>
  <c r="H23" i="10" s="1"/>
  <c r="J22" i="10"/>
  <c r="H22" i="10" s="1"/>
  <c r="J21" i="10"/>
  <c r="H21" i="10" s="1"/>
  <c r="J20" i="10"/>
  <c r="H20" i="10" s="1"/>
  <c r="J19" i="10"/>
  <c r="H19" i="10" s="1"/>
  <c r="J18" i="10"/>
  <c r="H18" i="10" s="1"/>
  <c r="J17" i="10"/>
  <c r="H17" i="10" s="1"/>
  <c r="A12" i="7"/>
  <c r="BZ7" i="7"/>
  <c r="AN7" i="7"/>
  <c r="M9" i="12"/>
  <c r="J7" i="12"/>
  <c r="EK12" i="7" l="1"/>
  <c r="DZ12" i="7"/>
  <c r="EP12" i="7"/>
  <c r="DU12" i="7"/>
  <c r="ED12" i="7"/>
  <c r="ET12" i="7"/>
  <c r="DY12" i="7"/>
  <c r="EO12" i="7"/>
  <c r="DS12" i="7"/>
  <c r="EI12" i="7"/>
  <c r="DN12" i="7"/>
  <c r="EE12" i="7"/>
  <c r="EQ12" i="7"/>
  <c r="EJ12" i="7"/>
  <c r="EF12" i="7"/>
  <c r="EC12" i="7"/>
  <c r="EH12" i="7"/>
  <c r="EN12" i="7"/>
  <c r="EG12" i="7"/>
  <c r="DO12" i="7"/>
  <c r="EA12" i="7"/>
  <c r="DX12" i="7"/>
  <c r="DQ12" i="7"/>
  <c r="DV12" i="7"/>
  <c r="DW12" i="7"/>
  <c r="DP12" i="7"/>
  <c r="DT12" i="7"/>
  <c r="EB12" i="7"/>
  <c r="ER12" i="7"/>
  <c r="EL12" i="7"/>
  <c r="DR12" i="7"/>
  <c r="ES12" i="7"/>
  <c r="EM12" i="7"/>
  <c r="DM12" i="7"/>
  <c r="DF12" i="7"/>
  <c r="DB12" i="7"/>
  <c r="CX12" i="7"/>
  <c r="CT12" i="7"/>
  <c r="CP12" i="7"/>
  <c r="CL12" i="7"/>
  <c r="CH12" i="7"/>
  <c r="CD12" i="7"/>
  <c r="DE12" i="7"/>
  <c r="DA12" i="7"/>
  <c r="CW12" i="7"/>
  <c r="CS12" i="7"/>
  <c r="CO12" i="7"/>
  <c r="CK12" i="7"/>
  <c r="CG12" i="7"/>
  <c r="CC12" i="7"/>
  <c r="DC12" i="7"/>
  <c r="CU12" i="7"/>
  <c r="CM12" i="7"/>
  <c r="CE12" i="7"/>
  <c r="CV12" i="7"/>
  <c r="CF12" i="7"/>
  <c r="DH12" i="7"/>
  <c r="CZ12" i="7"/>
  <c r="CR12" i="7"/>
  <c r="CJ12" i="7"/>
  <c r="CB12" i="7"/>
  <c r="DG12" i="7"/>
  <c r="CY12" i="7"/>
  <c r="CQ12" i="7"/>
  <c r="CI12" i="7"/>
  <c r="CA12" i="7"/>
  <c r="DD12" i="7"/>
  <c r="CN12" i="7"/>
  <c r="AM16" i="7"/>
  <c r="BY15" i="7"/>
  <c r="DK15" i="7" s="1"/>
  <c r="A13" i="7"/>
  <c r="DL7" i="7"/>
  <c r="M10" i="12"/>
  <c r="V10" i="10" l="1"/>
  <c r="V10" i="12"/>
  <c r="X10" i="12"/>
  <c r="X10" i="10"/>
  <c r="EH13" i="7"/>
  <c r="DR13" i="7"/>
  <c r="EL13" i="7"/>
  <c r="DP13" i="7"/>
  <c r="EF13" i="7"/>
  <c r="EA13" i="7"/>
  <c r="EQ13" i="7"/>
  <c r="DV13" i="7"/>
  <c r="DN13" i="7"/>
  <c r="DW13" i="7"/>
  <c r="DM13" i="7"/>
  <c r="DQ13" i="7"/>
  <c r="DU13" i="7"/>
  <c r="EK13" i="7"/>
  <c r="DX13" i="7"/>
  <c r="DZ13" i="7"/>
  <c r="EJ13" i="7"/>
  <c r="EG13" i="7"/>
  <c r="DS13" i="7"/>
  <c r="DY13" i="7"/>
  <c r="EO13" i="7"/>
  <c r="ES13" i="7"/>
  <c r="ED13" i="7"/>
  <c r="EI13" i="7"/>
  <c r="EM13" i="7"/>
  <c r="EB13" i="7"/>
  <c r="EN13" i="7"/>
  <c r="DO13" i="7"/>
  <c r="EC13" i="7"/>
  <c r="DT13" i="7"/>
  <c r="EE13" i="7"/>
  <c r="ER13" i="7"/>
  <c r="ET13" i="7"/>
  <c r="EP13" i="7"/>
  <c r="DG13" i="7"/>
  <c r="DC13" i="7"/>
  <c r="CY13" i="7"/>
  <c r="CU13" i="7"/>
  <c r="CQ13" i="7"/>
  <c r="CM13" i="7"/>
  <c r="CI13" i="7"/>
  <c r="CE13" i="7"/>
  <c r="CA13" i="7"/>
  <c r="DE13" i="7"/>
  <c r="CW13" i="7"/>
  <c r="CO13" i="7"/>
  <c r="DF13" i="7"/>
  <c r="DB13" i="7"/>
  <c r="CX13" i="7"/>
  <c r="CT13" i="7"/>
  <c r="CP13" i="7"/>
  <c r="CL13" i="7"/>
  <c r="CH13" i="7"/>
  <c r="CD13" i="7"/>
  <c r="DA13" i="7"/>
  <c r="CS13" i="7"/>
  <c r="CV13" i="7"/>
  <c r="CJ13" i="7"/>
  <c r="CB13" i="7"/>
  <c r="CK13" i="7"/>
  <c r="CC13" i="7"/>
  <c r="DH13" i="7"/>
  <c r="CR13" i="7"/>
  <c r="CG13" i="7"/>
  <c r="DD13" i="7"/>
  <c r="CN13" i="7"/>
  <c r="CF13" i="7"/>
  <c r="CZ13" i="7"/>
  <c r="A14" i="7"/>
  <c r="A15" i="7"/>
  <c r="AM17" i="7"/>
  <c r="BY16" i="7"/>
  <c r="DK16" i="7" s="1"/>
  <c r="M11" i="12"/>
  <c r="V11" i="12" l="1"/>
  <c r="X11" i="10"/>
  <c r="V11" i="10"/>
  <c r="X11" i="12"/>
  <c r="EK15" i="7"/>
  <c r="EC15" i="7"/>
  <c r="DU15" i="7"/>
  <c r="DM15" i="7"/>
  <c r="ES15" i="7"/>
  <c r="DT15" i="7"/>
  <c r="ER15" i="7"/>
  <c r="EJ15" i="7"/>
  <c r="EB15" i="7"/>
  <c r="DO15" i="7"/>
  <c r="EF15" i="7"/>
  <c r="DR15" i="7"/>
  <c r="DY15" i="7"/>
  <c r="EG15" i="7"/>
  <c r="DP15" i="7"/>
  <c r="EA15" i="7"/>
  <c r="EI15" i="7"/>
  <c r="EN15" i="7"/>
  <c r="ED15" i="7"/>
  <c r="EH15" i="7"/>
  <c r="EE15" i="7"/>
  <c r="EQ15" i="7"/>
  <c r="EM15" i="7"/>
  <c r="DN15" i="7"/>
  <c r="DW15" i="7"/>
  <c r="DX15" i="7"/>
  <c r="EP15" i="7"/>
  <c r="EO15" i="7"/>
  <c r="DS15" i="7"/>
  <c r="DZ15" i="7"/>
  <c r="EL15" i="7"/>
  <c r="DQ15" i="7"/>
  <c r="DV15" i="7"/>
  <c r="ET15" i="7"/>
  <c r="DY14" i="7"/>
  <c r="DX14" i="7"/>
  <c r="DS14" i="7"/>
  <c r="EM14" i="7"/>
  <c r="DM14" i="7"/>
  <c r="EE14" i="7"/>
  <c r="DO14" i="7"/>
  <c r="EA14" i="7"/>
  <c r="DT14" i="7"/>
  <c r="EO14" i="7"/>
  <c r="DP14" i="7"/>
  <c r="DN14" i="7"/>
  <c r="DR14" i="7"/>
  <c r="ED14" i="7"/>
  <c r="ET14" i="7"/>
  <c r="EB14" i="7"/>
  <c r="EJ14" i="7"/>
  <c r="EN14" i="7"/>
  <c r="EC14" i="7"/>
  <c r="DW14" i="7"/>
  <c r="EI14" i="7"/>
  <c r="EF14" i="7"/>
  <c r="EG14" i="7"/>
  <c r="ES14" i="7"/>
  <c r="DU14" i="7"/>
  <c r="DV14" i="7"/>
  <c r="EL14" i="7"/>
  <c r="EK14" i="7"/>
  <c r="DQ14" i="7"/>
  <c r="ER14" i="7"/>
  <c r="EP14" i="7"/>
  <c r="EQ14" i="7"/>
  <c r="DZ14" i="7"/>
  <c r="EH14" i="7"/>
  <c r="DE15" i="7"/>
  <c r="DA15" i="7"/>
  <c r="CW15" i="7"/>
  <c r="CS15" i="7"/>
  <c r="CO15" i="7"/>
  <c r="CK15" i="7"/>
  <c r="CG15" i="7"/>
  <c r="CC15" i="7"/>
  <c r="DC15" i="7"/>
  <c r="CU15" i="7"/>
  <c r="CM15" i="7"/>
  <c r="CI15" i="7"/>
  <c r="DH15" i="7"/>
  <c r="DD15" i="7"/>
  <c r="CZ15" i="7"/>
  <c r="CV15" i="7"/>
  <c r="CR15" i="7"/>
  <c r="CN15" i="7"/>
  <c r="CJ15" i="7"/>
  <c r="CF15" i="7"/>
  <c r="CB15" i="7"/>
  <c r="DG15" i="7"/>
  <c r="CY15" i="7"/>
  <c r="CQ15" i="7"/>
  <c r="CE15" i="7"/>
  <c r="CA15" i="7"/>
  <c r="DF15" i="7"/>
  <c r="CP15" i="7"/>
  <c r="CT15" i="7"/>
  <c r="DB15" i="7"/>
  <c r="CL15" i="7"/>
  <c r="CX15" i="7"/>
  <c r="CH15" i="7"/>
  <c r="CD15" i="7"/>
  <c r="DH14" i="7"/>
  <c r="DD14" i="7"/>
  <c r="CZ14" i="7"/>
  <c r="CV14" i="7"/>
  <c r="CR14" i="7"/>
  <c r="CN14" i="7"/>
  <c r="CJ14" i="7"/>
  <c r="CF14" i="7"/>
  <c r="CB14" i="7"/>
  <c r="DF14" i="7"/>
  <c r="CX14" i="7"/>
  <c r="CP14" i="7"/>
  <c r="CH14" i="7"/>
  <c r="CD14" i="7"/>
  <c r="DG14" i="7"/>
  <c r="DC14" i="7"/>
  <c r="CY14" i="7"/>
  <c r="CU14" i="7"/>
  <c r="CQ14" i="7"/>
  <c r="CM14" i="7"/>
  <c r="CI14" i="7"/>
  <c r="CE14" i="7"/>
  <c r="CA14" i="7"/>
  <c r="DB14" i="7"/>
  <c r="CT14" i="7"/>
  <c r="CL14" i="7"/>
  <c r="CS14" i="7"/>
  <c r="CC14" i="7"/>
  <c r="DE14" i="7"/>
  <c r="CO14" i="7"/>
  <c r="DA14" i="7"/>
  <c r="CK14" i="7"/>
  <c r="CW14" i="7"/>
  <c r="CG14" i="7"/>
  <c r="A16" i="7"/>
  <c r="AM18" i="7"/>
  <c r="BY17" i="7"/>
  <c r="DK17" i="7" s="1"/>
  <c r="M12" i="12"/>
  <c r="V13" i="10" l="1"/>
  <c r="X13" i="12"/>
  <c r="V12" i="12"/>
  <c r="V13" i="12"/>
  <c r="X12" i="10"/>
  <c r="V12" i="10"/>
  <c r="X13" i="10"/>
  <c r="X12" i="12"/>
  <c r="A17" i="7"/>
  <c r="DQ17" i="7"/>
  <c r="EA17" i="7"/>
  <c r="DP17" i="7"/>
  <c r="EK17" i="7"/>
  <c r="DW17" i="7"/>
  <c r="EN17" i="7"/>
  <c r="DM17" i="7"/>
  <c r="DY17" i="7"/>
  <c r="EO17" i="7"/>
  <c r="ES17" i="7"/>
  <c r="EF17" i="7"/>
  <c r="DN17" i="7"/>
  <c r="EP17" i="7"/>
  <c r="ER17" i="7"/>
  <c r="EE17" i="7"/>
  <c r="EI17" i="7"/>
  <c r="EM17" i="7"/>
  <c r="DT17" i="7"/>
  <c r="EC17" i="7"/>
  <c r="DR17" i="7"/>
  <c r="DV17" i="7"/>
  <c r="ED17" i="7"/>
  <c r="DS17" i="7"/>
  <c r="EQ17" i="7"/>
  <c r="EJ17" i="7"/>
  <c r="DZ17" i="7"/>
  <c r="EG17" i="7"/>
  <c r="DX17" i="7"/>
  <c r="EB17" i="7"/>
  <c r="DU17" i="7"/>
  <c r="EH17" i="7"/>
  <c r="ET17" i="7"/>
  <c r="DO17" i="7"/>
  <c r="EL17" i="7"/>
  <c r="EP16" i="7"/>
  <c r="EH16" i="7"/>
  <c r="DZ16" i="7"/>
  <c r="DR16" i="7"/>
  <c r="DQ16" i="7"/>
  <c r="EO16" i="7"/>
  <c r="EG16" i="7"/>
  <c r="DY16" i="7"/>
  <c r="EM16" i="7"/>
  <c r="EQ16" i="7"/>
  <c r="DX16" i="7"/>
  <c r="ES16" i="7"/>
  <c r="EC16" i="7"/>
  <c r="DV16" i="7"/>
  <c r="ED16" i="7"/>
  <c r="EB16" i="7"/>
  <c r="ER16" i="7"/>
  <c r="EE16" i="7"/>
  <c r="DP16" i="7"/>
  <c r="EN16" i="7"/>
  <c r="EK16" i="7"/>
  <c r="DO16" i="7"/>
  <c r="DW16" i="7"/>
  <c r="EA16" i="7"/>
  <c r="EI16" i="7"/>
  <c r="DT16" i="7"/>
  <c r="DU16" i="7"/>
  <c r="DN16" i="7"/>
  <c r="EL16" i="7"/>
  <c r="ET16" i="7"/>
  <c r="EF16" i="7"/>
  <c r="EJ16" i="7"/>
  <c r="DM16" i="7"/>
  <c r="DS16" i="7"/>
  <c r="DG17" i="7"/>
  <c r="DC17" i="7"/>
  <c r="CY17" i="7"/>
  <c r="CU17" i="7"/>
  <c r="CQ17" i="7"/>
  <c r="CM17" i="7"/>
  <c r="CI17" i="7"/>
  <c r="CE17" i="7"/>
  <c r="CA17" i="7"/>
  <c r="DA17" i="7"/>
  <c r="CS17" i="7"/>
  <c r="CK17" i="7"/>
  <c r="DF17" i="7"/>
  <c r="DB17" i="7"/>
  <c r="CX17" i="7"/>
  <c r="CT17" i="7"/>
  <c r="CP17" i="7"/>
  <c r="CL17" i="7"/>
  <c r="CH17" i="7"/>
  <c r="CD17" i="7"/>
  <c r="DE17" i="7"/>
  <c r="CW17" i="7"/>
  <c r="CO17" i="7"/>
  <c r="CG17" i="7"/>
  <c r="CC17" i="7"/>
  <c r="CZ17" i="7"/>
  <c r="CJ17" i="7"/>
  <c r="CV17" i="7"/>
  <c r="CF17" i="7"/>
  <c r="DH17" i="7"/>
  <c r="CR17" i="7"/>
  <c r="CB17" i="7"/>
  <c r="DD17" i="7"/>
  <c r="CN17" i="7"/>
  <c r="DF16" i="7"/>
  <c r="DB16" i="7"/>
  <c r="CX16" i="7"/>
  <c r="CT16" i="7"/>
  <c r="CP16" i="7"/>
  <c r="CL16" i="7"/>
  <c r="CH16" i="7"/>
  <c r="CD16" i="7"/>
  <c r="DH16" i="7"/>
  <c r="CZ16" i="7"/>
  <c r="CR16" i="7"/>
  <c r="CF16" i="7"/>
  <c r="CB16" i="7"/>
  <c r="DE16" i="7"/>
  <c r="DA16" i="7"/>
  <c r="CW16" i="7"/>
  <c r="CS16" i="7"/>
  <c r="CO16" i="7"/>
  <c r="CK16" i="7"/>
  <c r="CG16" i="7"/>
  <c r="CC16" i="7"/>
  <c r="DD16" i="7"/>
  <c r="CV16" i="7"/>
  <c r="CN16" i="7"/>
  <c r="CJ16" i="7"/>
  <c r="DC16" i="7"/>
  <c r="CM16" i="7"/>
  <c r="CY16" i="7"/>
  <c r="CI16" i="7"/>
  <c r="CU16" i="7"/>
  <c r="CE16" i="7"/>
  <c r="DG16" i="7"/>
  <c r="CQ16" i="7"/>
  <c r="CA16" i="7"/>
  <c r="AM19" i="7"/>
  <c r="BY18" i="7"/>
  <c r="DK18" i="7" s="1"/>
  <c r="A18" i="7"/>
  <c r="M13" i="12"/>
  <c r="V15" i="12" l="1"/>
  <c r="V14" i="12"/>
  <c r="X15" i="12"/>
  <c r="X14" i="10"/>
  <c r="V14" i="10"/>
  <c r="X15" i="10"/>
  <c r="V15" i="10"/>
  <c r="X14" i="12"/>
  <c r="ET18" i="7"/>
  <c r="DY18" i="7"/>
  <c r="DN18" i="7"/>
  <c r="EH18" i="7"/>
  <c r="DX18" i="7"/>
  <c r="DM18" i="7"/>
  <c r="ES18" i="7"/>
  <c r="EE18" i="7"/>
  <c r="EJ18" i="7"/>
  <c r="DV18" i="7"/>
  <c r="EL18" i="7"/>
  <c r="EP18" i="7"/>
  <c r="DT18" i="7"/>
  <c r="DR18" i="7"/>
  <c r="DO18" i="7"/>
  <c r="EI18" i="7"/>
  <c r="EM18" i="7"/>
  <c r="EB18" i="7"/>
  <c r="ER18" i="7"/>
  <c r="DU18" i="7"/>
  <c r="EG18" i="7"/>
  <c r="EC18" i="7"/>
  <c r="DW18" i="7"/>
  <c r="EA18" i="7"/>
  <c r="EK18" i="7"/>
  <c r="DS18" i="7"/>
  <c r="EO18" i="7"/>
  <c r="DP18" i="7"/>
  <c r="EN18" i="7"/>
  <c r="EQ18" i="7"/>
  <c r="DZ18" i="7"/>
  <c r="EF18" i="7"/>
  <c r="DQ18" i="7"/>
  <c r="ED18" i="7"/>
  <c r="DE18" i="7"/>
  <c r="DD18" i="7"/>
  <c r="CZ18" i="7"/>
  <c r="CV18" i="7"/>
  <c r="CR18" i="7"/>
  <c r="CN18" i="7"/>
  <c r="CJ18" i="7"/>
  <c r="CF18" i="7"/>
  <c r="CB18" i="7"/>
  <c r="DB18" i="7"/>
  <c r="CT18" i="7"/>
  <c r="CL18" i="7"/>
  <c r="CD18" i="7"/>
  <c r="DH18" i="7"/>
  <c r="DC18" i="7"/>
  <c r="CY18" i="7"/>
  <c r="CU18" i="7"/>
  <c r="CQ18" i="7"/>
  <c r="CM18" i="7"/>
  <c r="CI18" i="7"/>
  <c r="CE18" i="7"/>
  <c r="CA18" i="7"/>
  <c r="DG18" i="7"/>
  <c r="CX18" i="7"/>
  <c r="CP18" i="7"/>
  <c r="CH18" i="7"/>
  <c r="CW18" i="7"/>
  <c r="CG18" i="7"/>
  <c r="CS18" i="7"/>
  <c r="CC18" i="7"/>
  <c r="DF18" i="7"/>
  <c r="CO18" i="7"/>
  <c r="DA18" i="7"/>
  <c r="CK18" i="7"/>
  <c r="AM20" i="7"/>
  <c r="BY19" i="7"/>
  <c r="DK19" i="7" s="1"/>
  <c r="A19" i="7"/>
  <c r="M14" i="12"/>
  <c r="X16" i="10" l="1"/>
  <c r="V16" i="10"/>
  <c r="X16" i="12"/>
  <c r="V16" i="12"/>
  <c r="EG19" i="7"/>
  <c r="DV19" i="7"/>
  <c r="EP19" i="7"/>
  <c r="DU19" i="7"/>
  <c r="EI19" i="7"/>
  <c r="DP19" i="7"/>
  <c r="ER19" i="7"/>
  <c r="EC19" i="7"/>
  <c r="EH19" i="7"/>
  <c r="ET19" i="7"/>
  <c r="DQ19" i="7"/>
  <c r="EL19" i="7"/>
  <c r="DO19" i="7"/>
  <c r="DW19" i="7"/>
  <c r="EB19" i="7"/>
  <c r="DS19" i="7"/>
  <c r="EQ19" i="7"/>
  <c r="DT19" i="7"/>
  <c r="EF19" i="7"/>
  <c r="DZ19" i="7"/>
  <c r="DX19" i="7"/>
  <c r="EK19" i="7"/>
  <c r="EA19" i="7"/>
  <c r="EO19" i="7"/>
  <c r="DN19" i="7"/>
  <c r="DR19" i="7"/>
  <c r="ED19" i="7"/>
  <c r="DY19" i="7"/>
  <c r="EM19" i="7"/>
  <c r="EE19" i="7"/>
  <c r="EN19" i="7"/>
  <c r="DM19" i="7"/>
  <c r="ES19" i="7"/>
  <c r="EJ19" i="7"/>
  <c r="DG19" i="7"/>
  <c r="DC19" i="7"/>
  <c r="CY19" i="7"/>
  <c r="CU19" i="7"/>
  <c r="CQ19" i="7"/>
  <c r="CM19" i="7"/>
  <c r="CI19" i="7"/>
  <c r="DF19" i="7"/>
  <c r="DB19" i="7"/>
  <c r="CX19" i="7"/>
  <c r="CT19" i="7"/>
  <c r="CP19" i="7"/>
  <c r="CL19" i="7"/>
  <c r="CH19" i="7"/>
  <c r="CD19" i="7"/>
  <c r="DD19" i="7"/>
  <c r="CV19" i="7"/>
  <c r="CN19" i="7"/>
  <c r="CF19" i="7"/>
  <c r="CA19" i="7"/>
  <c r="DH19" i="7"/>
  <c r="CR19" i="7"/>
  <c r="CC19" i="7"/>
  <c r="DA19" i="7"/>
  <c r="CS19" i="7"/>
  <c r="CK19" i="7"/>
  <c r="CE19" i="7"/>
  <c r="CZ19" i="7"/>
  <c r="CJ19" i="7"/>
  <c r="CG19" i="7"/>
  <c r="DE19" i="7"/>
  <c r="CB19" i="7"/>
  <c r="CW19" i="7"/>
  <c r="CO19" i="7"/>
  <c r="AM21" i="7"/>
  <c r="BY20" i="7"/>
  <c r="DK20" i="7" s="1"/>
  <c r="A20" i="7"/>
  <c r="M15" i="12"/>
  <c r="X17" i="10" l="1"/>
  <c r="V17" i="10"/>
  <c r="X17" i="12"/>
  <c r="V17" i="12"/>
  <c r="EK20" i="7"/>
  <c r="DV20" i="7"/>
  <c r="EH20" i="7"/>
  <c r="DU20" i="7"/>
  <c r="EQ20" i="7"/>
  <c r="EN20" i="7"/>
  <c r="EG20" i="7"/>
  <c r="EO20" i="7"/>
  <c r="DM20" i="7"/>
  <c r="ED20" i="7"/>
  <c r="ER20" i="7"/>
  <c r="DY20" i="7"/>
  <c r="DS20" i="7"/>
  <c r="EE20" i="7"/>
  <c r="DT20" i="7"/>
  <c r="DQ20" i="7"/>
  <c r="EB20" i="7"/>
  <c r="DZ20" i="7"/>
  <c r="DO20" i="7"/>
  <c r="EM20" i="7"/>
  <c r="EJ20" i="7"/>
  <c r="DX20" i="7"/>
  <c r="EF20" i="7"/>
  <c r="ES20" i="7"/>
  <c r="DN20" i="7"/>
  <c r="DR20" i="7"/>
  <c r="EL20" i="7"/>
  <c r="ET20" i="7"/>
  <c r="DP20" i="7"/>
  <c r="EI20" i="7"/>
  <c r="DW20" i="7"/>
  <c r="EP20" i="7"/>
  <c r="EC20" i="7"/>
  <c r="EA20" i="7"/>
  <c r="DH20" i="7"/>
  <c r="DD20" i="7"/>
  <c r="CZ20" i="7"/>
  <c r="CV20" i="7"/>
  <c r="CR20" i="7"/>
  <c r="CN20" i="7"/>
  <c r="CJ20" i="7"/>
  <c r="CF20" i="7"/>
  <c r="CB20" i="7"/>
  <c r="DG20" i="7"/>
  <c r="DC20" i="7"/>
  <c r="CY20" i="7"/>
  <c r="CU20" i="7"/>
  <c r="CQ20" i="7"/>
  <c r="CM20" i="7"/>
  <c r="CI20" i="7"/>
  <c r="CE20" i="7"/>
  <c r="CA20" i="7"/>
  <c r="DA20" i="7"/>
  <c r="CS20" i="7"/>
  <c r="CK20" i="7"/>
  <c r="CC20" i="7"/>
  <c r="DE20" i="7"/>
  <c r="CO20" i="7"/>
  <c r="DF20" i="7"/>
  <c r="CX20" i="7"/>
  <c r="CP20" i="7"/>
  <c r="CH20" i="7"/>
  <c r="CW20" i="7"/>
  <c r="CG20" i="7"/>
  <c r="CD20" i="7"/>
  <c r="DB20" i="7"/>
  <c r="CT20" i="7"/>
  <c r="CL20" i="7"/>
  <c r="AM22" i="7"/>
  <c r="BY21" i="7"/>
  <c r="DK21" i="7" s="1"/>
  <c r="A21" i="7"/>
  <c r="M16" i="12"/>
  <c r="X18" i="10" l="1"/>
  <c r="V18" i="10"/>
  <c r="X18" i="12"/>
  <c r="V18" i="12"/>
  <c r="ES21" i="7"/>
  <c r="ED21" i="7"/>
  <c r="EC21" i="7"/>
  <c r="DN21" i="7"/>
  <c r="EP21" i="7"/>
  <c r="EE21" i="7"/>
  <c r="EI21" i="7"/>
  <c r="DT21" i="7"/>
  <c r="DY21" i="7"/>
  <c r="DV21" i="7"/>
  <c r="DZ21" i="7"/>
  <c r="ET21" i="7"/>
  <c r="EK21" i="7"/>
  <c r="EO21" i="7"/>
  <c r="V19" i="12" s="1"/>
  <c r="DS21" i="7"/>
  <c r="EA21" i="7"/>
  <c r="EJ21" i="7"/>
  <c r="DP21" i="7"/>
  <c r="DQ21" i="7"/>
  <c r="EH21" i="7"/>
  <c r="EL21" i="7"/>
  <c r="EM21" i="7"/>
  <c r="EQ21" i="7"/>
  <c r="ER21" i="7"/>
  <c r="EN21" i="7"/>
  <c r="DM21" i="7"/>
  <c r="EG21" i="7"/>
  <c r="DR21" i="7"/>
  <c r="EB21" i="7"/>
  <c r="DU21" i="7"/>
  <c r="DX21" i="7"/>
  <c r="EF21" i="7"/>
  <c r="DW21" i="7"/>
  <c r="DO21" i="7"/>
  <c r="DE21" i="7"/>
  <c r="DA21" i="7"/>
  <c r="CW21" i="7"/>
  <c r="CS21" i="7"/>
  <c r="CO21" i="7"/>
  <c r="CK21" i="7"/>
  <c r="CG21" i="7"/>
  <c r="CC21" i="7"/>
  <c r="DH21" i="7"/>
  <c r="DD21" i="7"/>
  <c r="CZ21" i="7"/>
  <c r="CV21" i="7"/>
  <c r="CR21" i="7"/>
  <c r="CN21" i="7"/>
  <c r="CJ21" i="7"/>
  <c r="CF21" i="7"/>
  <c r="CB21" i="7"/>
  <c r="DF21" i="7"/>
  <c r="CX21" i="7"/>
  <c r="CP21" i="7"/>
  <c r="CH21" i="7"/>
  <c r="DB21" i="7"/>
  <c r="CD21" i="7"/>
  <c r="DC21" i="7"/>
  <c r="CU21" i="7"/>
  <c r="CM21" i="7"/>
  <c r="CE21" i="7"/>
  <c r="CT21" i="7"/>
  <c r="CL21" i="7"/>
  <c r="DG21" i="7"/>
  <c r="CA21" i="7"/>
  <c r="CY21" i="7"/>
  <c r="CQ21" i="7"/>
  <c r="CI21" i="7"/>
  <c r="AM23" i="7"/>
  <c r="BY22" i="7"/>
  <c r="DK22" i="7" s="1"/>
  <c r="A22" i="7"/>
  <c r="M17" i="12"/>
  <c r="X19" i="10" l="1"/>
  <c r="X19" i="12"/>
  <c r="V19" i="10"/>
  <c r="EL22" i="7"/>
  <c r="EJ22" i="7"/>
  <c r="DV22" i="7"/>
  <c r="DO22" i="7"/>
  <c r="EA22" i="7"/>
  <c r="EI22" i="7"/>
  <c r="DT22" i="7"/>
  <c r="DM22" i="7"/>
  <c r="DU22" i="7"/>
  <c r="DY22" i="7"/>
  <c r="EK22" i="7"/>
  <c r="EB22" i="7"/>
  <c r="EH22" i="7"/>
  <c r="ET22" i="7"/>
  <c r="EO22" i="7"/>
  <c r="ES22" i="7"/>
  <c r="EM22" i="7"/>
  <c r="EQ22" i="7"/>
  <c r="EF22" i="7"/>
  <c r="EG22" i="7"/>
  <c r="DR22" i="7"/>
  <c r="DZ22" i="7"/>
  <c r="DS22" i="7"/>
  <c r="EE22" i="7"/>
  <c r="DX22" i="7"/>
  <c r="EN22" i="7"/>
  <c r="ED22" i="7"/>
  <c r="ER22" i="7"/>
  <c r="EP22" i="7"/>
  <c r="DQ22" i="7"/>
  <c r="EC22" i="7"/>
  <c r="DW22" i="7"/>
  <c r="DP22" i="7"/>
  <c r="DN22" i="7"/>
  <c r="DF22" i="7"/>
  <c r="DB22" i="7"/>
  <c r="CX22" i="7"/>
  <c r="CT22" i="7"/>
  <c r="CP22" i="7"/>
  <c r="CL22" i="7"/>
  <c r="CH22" i="7"/>
  <c r="CD22" i="7"/>
  <c r="DE22" i="7"/>
  <c r="DA22" i="7"/>
  <c r="CW22" i="7"/>
  <c r="CS22" i="7"/>
  <c r="CO22" i="7"/>
  <c r="CK22" i="7"/>
  <c r="CG22" i="7"/>
  <c r="CC22" i="7"/>
  <c r="DC22" i="7"/>
  <c r="CU22" i="7"/>
  <c r="CM22" i="7"/>
  <c r="CE22" i="7"/>
  <c r="DG22" i="7"/>
  <c r="CQ22" i="7"/>
  <c r="DH22" i="7"/>
  <c r="CZ22" i="7"/>
  <c r="CR22" i="7"/>
  <c r="CJ22" i="7"/>
  <c r="CB22" i="7"/>
  <c r="CY22" i="7"/>
  <c r="CI22" i="7"/>
  <c r="CA22" i="7"/>
  <c r="DD22" i="7"/>
  <c r="CV22" i="7"/>
  <c r="CN22" i="7"/>
  <c r="CF22" i="7"/>
  <c r="AM24" i="7"/>
  <c r="BY23" i="7"/>
  <c r="DK23" i="7" s="1"/>
  <c r="A23" i="7"/>
  <c r="M18" i="12"/>
  <c r="X20" i="10" l="1"/>
  <c r="V20" i="12"/>
  <c r="X20" i="12"/>
  <c r="V20" i="10"/>
  <c r="ES23" i="7"/>
  <c r="DQ23" i="7"/>
  <c r="ER23" i="7"/>
  <c r="EC23" i="7"/>
  <c r="DW23" i="7"/>
  <c r="EA23" i="7"/>
  <c r="DO23" i="7"/>
  <c r="EB23" i="7"/>
  <c r="EG23" i="7"/>
  <c r="EH23" i="7"/>
  <c r="EL23" i="7"/>
  <c r="DX23" i="7"/>
  <c r="DU23" i="7"/>
  <c r="EK23" i="7"/>
  <c r="DS23" i="7"/>
  <c r="EQ23" i="7"/>
  <c r="EF23" i="7"/>
  <c r="EO23" i="7"/>
  <c r="EJ23" i="7"/>
  <c r="DN23" i="7"/>
  <c r="DZ23" i="7"/>
  <c r="EM23" i="7"/>
  <c r="DM23" i="7"/>
  <c r="DY23" i="7"/>
  <c r="DV23" i="7"/>
  <c r="ET23" i="7"/>
  <c r="EN23" i="7"/>
  <c r="DT23" i="7"/>
  <c r="EE23" i="7"/>
  <c r="DP23" i="7"/>
  <c r="DR23" i="7"/>
  <c r="EP23" i="7"/>
  <c r="EI23" i="7"/>
  <c r="ED23" i="7"/>
  <c r="DG23" i="7"/>
  <c r="DC23" i="7"/>
  <c r="CY23" i="7"/>
  <c r="CU23" i="7"/>
  <c r="CQ23" i="7"/>
  <c r="CM23" i="7"/>
  <c r="CI23" i="7"/>
  <c r="CE23" i="7"/>
  <c r="CA23" i="7"/>
  <c r="DF23" i="7"/>
  <c r="DB23" i="7"/>
  <c r="CX23" i="7"/>
  <c r="CT23" i="7"/>
  <c r="CP23" i="7"/>
  <c r="CL23" i="7"/>
  <c r="CH23" i="7"/>
  <c r="CD23" i="7"/>
  <c r="DH23" i="7"/>
  <c r="CZ23" i="7"/>
  <c r="CR23" i="7"/>
  <c r="CJ23" i="7"/>
  <c r="CB23" i="7"/>
  <c r="CN23" i="7"/>
  <c r="DE23" i="7"/>
  <c r="CW23" i="7"/>
  <c r="CO23" i="7"/>
  <c r="CG23" i="7"/>
  <c r="DD23" i="7"/>
  <c r="CV23" i="7"/>
  <c r="CF23" i="7"/>
  <c r="DA23" i="7"/>
  <c r="CS23" i="7"/>
  <c r="CK23" i="7"/>
  <c r="CC23" i="7"/>
  <c r="AM25" i="7"/>
  <c r="BY24" i="7"/>
  <c r="DK24" i="7" s="1"/>
  <c r="A24" i="7"/>
  <c r="M19" i="12"/>
  <c r="V21" i="12" l="1"/>
  <c r="X21" i="10"/>
  <c r="V21" i="10"/>
  <c r="X21" i="12"/>
  <c r="EL24" i="7"/>
  <c r="DY24" i="7"/>
  <c r="EK24" i="7"/>
  <c r="DV24" i="7"/>
  <c r="ED24" i="7"/>
  <c r="DS24" i="7"/>
  <c r="EE24" i="7"/>
  <c r="EC24" i="7"/>
  <c r="DR24" i="7"/>
  <c r="DZ24" i="7"/>
  <c r="EP24" i="7"/>
  <c r="DQ24" i="7"/>
  <c r="DO24" i="7"/>
  <c r="EM24" i="7"/>
  <c r="DT24" i="7"/>
  <c r="EJ24" i="7"/>
  <c r="DX24" i="7"/>
  <c r="EN24" i="7"/>
  <c r="DM24" i="7"/>
  <c r="DW24" i="7"/>
  <c r="EA24" i="7"/>
  <c r="EI24" i="7"/>
  <c r="EQ24" i="7"/>
  <c r="ES24" i="7"/>
  <c r="ER24" i="7"/>
  <c r="EH24" i="7"/>
  <c r="EF24" i="7"/>
  <c r="ET24" i="7"/>
  <c r="EO24" i="7"/>
  <c r="V22" i="12" s="1"/>
  <c r="DU24" i="7"/>
  <c r="EG24" i="7"/>
  <c r="DN24" i="7"/>
  <c r="DP24" i="7"/>
  <c r="EB24" i="7"/>
  <c r="DH24" i="7"/>
  <c r="DD24" i="7"/>
  <c r="CZ24" i="7"/>
  <c r="CV24" i="7"/>
  <c r="CR24" i="7"/>
  <c r="CN24" i="7"/>
  <c r="CJ24" i="7"/>
  <c r="CF24" i="7"/>
  <c r="CB24" i="7"/>
  <c r="DG24" i="7"/>
  <c r="DC24" i="7"/>
  <c r="CY24" i="7"/>
  <c r="CU24" i="7"/>
  <c r="CQ24" i="7"/>
  <c r="CM24" i="7"/>
  <c r="CI24" i="7"/>
  <c r="CE24" i="7"/>
  <c r="CA24" i="7"/>
  <c r="DE24" i="7"/>
  <c r="CW24" i="7"/>
  <c r="CO24" i="7"/>
  <c r="CG24" i="7"/>
  <c r="DA24" i="7"/>
  <c r="DB24" i="7"/>
  <c r="CT24" i="7"/>
  <c r="CL24" i="7"/>
  <c r="CD24" i="7"/>
  <c r="CS24" i="7"/>
  <c r="CK24" i="7"/>
  <c r="CC24" i="7"/>
  <c r="CX24" i="7"/>
  <c r="CP24" i="7"/>
  <c r="CH24" i="7"/>
  <c r="DF24" i="7"/>
  <c r="AM26" i="7"/>
  <c r="BY25" i="7"/>
  <c r="DK25" i="7" s="1"/>
  <c r="A25" i="7"/>
  <c r="M20" i="12"/>
  <c r="X22" i="12" l="1"/>
  <c r="X22" i="10"/>
  <c r="V22" i="10"/>
  <c r="ET25" i="7"/>
  <c r="EG25" i="7"/>
  <c r="DR25" i="7"/>
  <c r="ES25" i="7"/>
  <c r="ED25" i="7"/>
  <c r="DQ25" i="7"/>
  <c r="DO25" i="7"/>
  <c r="DS25" i="7"/>
  <c r="EJ25" i="7"/>
  <c r="DP25" i="7"/>
  <c r="DY25" i="7"/>
  <c r="EN25" i="7"/>
  <c r="DM25" i="7"/>
  <c r="EL25" i="7"/>
  <c r="EA25" i="7"/>
  <c r="EM25" i="7"/>
  <c r="EQ25" i="7"/>
  <c r="ER25" i="7"/>
  <c r="DU25" i="7"/>
  <c r="EK25" i="7"/>
  <c r="DN25" i="7"/>
  <c r="EI25" i="7"/>
  <c r="DX25" i="7"/>
  <c r="EB25" i="7"/>
  <c r="EF25" i="7"/>
  <c r="EC25" i="7"/>
  <c r="EO25" i="7"/>
  <c r="DW25" i="7"/>
  <c r="EH25" i="7"/>
  <c r="EP25" i="7"/>
  <c r="DZ25" i="7"/>
  <c r="DT25" i="7"/>
  <c r="EE25" i="7"/>
  <c r="DV25" i="7"/>
  <c r="DE25" i="7"/>
  <c r="DA25" i="7"/>
  <c r="CW25" i="7"/>
  <c r="CS25" i="7"/>
  <c r="CO25" i="7"/>
  <c r="CK25" i="7"/>
  <c r="CG25" i="7"/>
  <c r="CC25" i="7"/>
  <c r="DH25" i="7"/>
  <c r="DD25" i="7"/>
  <c r="CZ25" i="7"/>
  <c r="CV25" i="7"/>
  <c r="CR25" i="7"/>
  <c r="CN25" i="7"/>
  <c r="CJ25" i="7"/>
  <c r="CF25" i="7"/>
  <c r="CB25" i="7"/>
  <c r="DB25" i="7"/>
  <c r="CT25" i="7"/>
  <c r="CL25" i="7"/>
  <c r="CD25" i="7"/>
  <c r="DG25" i="7"/>
  <c r="CY25" i="7"/>
  <c r="CQ25" i="7"/>
  <c r="CI25" i="7"/>
  <c r="CA25" i="7"/>
  <c r="DF25" i="7"/>
  <c r="CX25" i="7"/>
  <c r="CP25" i="7"/>
  <c r="CH25" i="7"/>
  <c r="CU25" i="7"/>
  <c r="CM25" i="7"/>
  <c r="CE25" i="7"/>
  <c r="DC25" i="7"/>
  <c r="V23" i="10" s="1"/>
  <c r="AM27" i="7"/>
  <c r="BY26" i="7"/>
  <c r="DK26" i="7" s="1"/>
  <c r="A26" i="7"/>
  <c r="M21" i="12"/>
  <c r="X23" i="10" l="1"/>
  <c r="V23" i="12"/>
  <c r="X23" i="12"/>
  <c r="DZ26" i="7"/>
  <c r="EL26" i="7"/>
  <c r="DX26" i="7"/>
  <c r="DS26" i="7"/>
  <c r="EA26" i="7"/>
  <c r="EI26" i="7"/>
  <c r="EM26" i="7"/>
  <c r="EQ26" i="7"/>
  <c r="DT26" i="7"/>
  <c r="EJ26" i="7"/>
  <c r="EB26" i="7"/>
  <c r="EG26" i="7"/>
  <c r="DP26" i="7"/>
  <c r="EP26" i="7"/>
  <c r="EF26" i="7"/>
  <c r="EC26" i="7"/>
  <c r="DW26" i="7"/>
  <c r="EE26" i="7"/>
  <c r="EN26" i="7"/>
  <c r="EO26" i="7"/>
  <c r="ES26" i="7"/>
  <c r="EH26" i="7"/>
  <c r="DO26" i="7"/>
  <c r="DQ26" i="7"/>
  <c r="DU26" i="7"/>
  <c r="ED26" i="7"/>
  <c r="ER26" i="7"/>
  <c r="ET26" i="7"/>
  <c r="DV26" i="7"/>
  <c r="DY26" i="7"/>
  <c r="EK26" i="7"/>
  <c r="DR26" i="7"/>
  <c r="DN26" i="7"/>
  <c r="DM26" i="7"/>
  <c r="DF26" i="7"/>
  <c r="DE26" i="7"/>
  <c r="DA26" i="7"/>
  <c r="CW26" i="7"/>
  <c r="CS26" i="7"/>
  <c r="CO26" i="7"/>
  <c r="CK26" i="7"/>
  <c r="CG26" i="7"/>
  <c r="CC26" i="7"/>
  <c r="DH26" i="7"/>
  <c r="DD26" i="7"/>
  <c r="CZ26" i="7"/>
  <c r="CV26" i="7"/>
  <c r="CR26" i="7"/>
  <c r="CN26" i="7"/>
  <c r="CJ26" i="7"/>
  <c r="CF26" i="7"/>
  <c r="DC26" i="7"/>
  <c r="CU26" i="7"/>
  <c r="CM26" i="7"/>
  <c r="CE26" i="7"/>
  <c r="DB26" i="7"/>
  <c r="CT26" i="7"/>
  <c r="CL26" i="7"/>
  <c r="CD26" i="7"/>
  <c r="DG26" i="7"/>
  <c r="CP26" i="7"/>
  <c r="CA26" i="7"/>
  <c r="CY26" i="7"/>
  <c r="CI26" i="7"/>
  <c r="CX26" i="7"/>
  <c r="CH26" i="7"/>
  <c r="CQ26" i="7"/>
  <c r="CB26" i="7"/>
  <c r="AM28" i="7"/>
  <c r="BY27" i="7"/>
  <c r="DK27" i="7" s="1"/>
  <c r="A27" i="7"/>
  <c r="M22" i="12"/>
  <c r="V24" i="10" l="1"/>
  <c r="V24" i="12"/>
  <c r="X24" i="10"/>
  <c r="X24" i="12"/>
  <c r="EQ27" i="7"/>
  <c r="ES27" i="7"/>
  <c r="ER27" i="7"/>
  <c r="ET27" i="7"/>
  <c r="DU27" i="7"/>
  <c r="EO27" i="7"/>
  <c r="DS27" i="7"/>
  <c r="DW27" i="7"/>
  <c r="DX27" i="7"/>
  <c r="EB27" i="7"/>
  <c r="EF27" i="7"/>
  <c r="EN27" i="7"/>
  <c r="DN27" i="7"/>
  <c r="DZ27" i="7"/>
  <c r="DQ27" i="7"/>
  <c r="DT27" i="7"/>
  <c r="DM27" i="7"/>
  <c r="EC27" i="7"/>
  <c r="DR27" i="7"/>
  <c r="ED27" i="7"/>
  <c r="EP27" i="7"/>
  <c r="EE27" i="7"/>
  <c r="EJ27" i="7"/>
  <c r="DP27" i="7"/>
  <c r="DY27" i="7"/>
  <c r="EA27" i="7"/>
  <c r="EI27" i="7"/>
  <c r="EH27" i="7"/>
  <c r="EL27" i="7"/>
  <c r="EG27" i="7"/>
  <c r="EM27" i="7"/>
  <c r="EK27" i="7"/>
  <c r="DO27" i="7"/>
  <c r="DV27" i="7"/>
  <c r="DG27" i="7"/>
  <c r="DC27" i="7"/>
  <c r="CY27" i="7"/>
  <c r="CU27" i="7"/>
  <c r="CQ27" i="7"/>
  <c r="CM27" i="7"/>
  <c r="CI27" i="7"/>
  <c r="CE27" i="7"/>
  <c r="CA27" i="7"/>
  <c r="DF27" i="7"/>
  <c r="DB27" i="7"/>
  <c r="CX27" i="7"/>
  <c r="CT27" i="7"/>
  <c r="CP27" i="7"/>
  <c r="CL27" i="7"/>
  <c r="CH27" i="7"/>
  <c r="CD27" i="7"/>
  <c r="DE27" i="7"/>
  <c r="DA27" i="7"/>
  <c r="CW27" i="7"/>
  <c r="CS27" i="7"/>
  <c r="CO27" i="7"/>
  <c r="CK27" i="7"/>
  <c r="CG27" i="7"/>
  <c r="CC27" i="7"/>
  <c r="CZ27" i="7"/>
  <c r="CJ27" i="7"/>
  <c r="CV27" i="7"/>
  <c r="CF27" i="7"/>
  <c r="DD27" i="7"/>
  <c r="CR27" i="7"/>
  <c r="CN27" i="7"/>
  <c r="CB27" i="7"/>
  <c r="DH27" i="7"/>
  <c r="AM29" i="7"/>
  <c r="BY29" i="7" s="1"/>
  <c r="DK29" i="7" s="1"/>
  <c r="BY28" i="7"/>
  <c r="DK28" i="7" s="1"/>
  <c r="A28" i="7"/>
  <c r="M23" i="12"/>
  <c r="X25" i="12" l="1"/>
  <c r="X25" i="10"/>
  <c r="V25" i="10"/>
  <c r="V25" i="12"/>
  <c r="EQ28" i="7"/>
  <c r="ER28" i="7"/>
  <c r="ES28" i="7"/>
  <c r="ET28" i="7"/>
  <c r="EH28" i="7"/>
  <c r="ED28" i="7"/>
  <c r="DO28" i="7"/>
  <c r="EM28" i="7"/>
  <c r="DX28" i="7"/>
  <c r="EF28" i="7"/>
  <c r="EN28" i="7"/>
  <c r="EO28" i="7"/>
  <c r="DW28" i="7"/>
  <c r="EA28" i="7"/>
  <c r="EI28" i="7"/>
  <c r="EJ28" i="7"/>
  <c r="DQ28" i="7"/>
  <c r="EC28" i="7"/>
  <c r="DN28" i="7"/>
  <c r="EP28" i="7"/>
  <c r="DP28" i="7"/>
  <c r="EB28" i="7"/>
  <c r="DM28" i="7"/>
  <c r="DU28" i="7"/>
  <c r="DY28" i="7"/>
  <c r="EK28" i="7"/>
  <c r="EE28" i="7"/>
  <c r="DZ28" i="7"/>
  <c r="EL28" i="7"/>
  <c r="DV28" i="7"/>
  <c r="DS28" i="7"/>
  <c r="DR28" i="7"/>
  <c r="DT28" i="7"/>
  <c r="EG28" i="7"/>
  <c r="DH28" i="7"/>
  <c r="DD28" i="7"/>
  <c r="CZ28" i="7"/>
  <c r="CV28" i="7"/>
  <c r="CR28" i="7"/>
  <c r="CN28" i="7"/>
  <c r="CJ28" i="7"/>
  <c r="CF28" i="7"/>
  <c r="CB28" i="7"/>
  <c r="DG28" i="7"/>
  <c r="DC28" i="7"/>
  <c r="CY28" i="7"/>
  <c r="CU28" i="7"/>
  <c r="CQ28" i="7"/>
  <c r="CM28" i="7"/>
  <c r="CI28" i="7"/>
  <c r="CE28" i="7"/>
  <c r="CA28" i="7"/>
  <c r="DF28" i="7"/>
  <c r="DB28" i="7"/>
  <c r="CX28" i="7"/>
  <c r="CT28" i="7"/>
  <c r="CP28" i="7"/>
  <c r="CL28" i="7"/>
  <c r="CH28" i="7"/>
  <c r="CD28" i="7"/>
  <c r="CW28" i="7"/>
  <c r="CG28" i="7"/>
  <c r="CS28" i="7"/>
  <c r="CC28" i="7"/>
  <c r="DA28" i="7"/>
  <c r="CO28" i="7"/>
  <c r="CK28" i="7"/>
  <c r="DE28" i="7"/>
  <c r="A29" i="7"/>
  <c r="M24" i="12"/>
  <c r="X26" i="10" l="1"/>
  <c r="V26" i="10"/>
  <c r="X26" i="12"/>
  <c r="V26" i="12"/>
  <c r="EQ29" i="7"/>
  <c r="ER29" i="7"/>
  <c r="ET29" i="7"/>
  <c r="ES29" i="7"/>
  <c r="DU29" i="7"/>
  <c r="DS29" i="7"/>
  <c r="EE29" i="7"/>
  <c r="DQ29" i="7"/>
  <c r="DR29" i="7"/>
  <c r="ED29" i="7"/>
  <c r="EP29" i="7"/>
  <c r="DM29" i="7"/>
  <c r="DO29" i="7"/>
  <c r="DX29" i="7"/>
  <c r="EB29" i="7"/>
  <c r="EF29" i="7"/>
  <c r="EN29" i="7"/>
  <c r="DY29" i="7"/>
  <c r="EC29" i="7"/>
  <c r="EK29" i="7"/>
  <c r="DV29" i="7"/>
  <c r="DW29" i="7"/>
  <c r="EM29" i="7"/>
  <c r="DT29" i="7"/>
  <c r="EG29" i="7"/>
  <c r="DP29" i="7"/>
  <c r="DZ29" i="7"/>
  <c r="EL29" i="7"/>
  <c r="EA29" i="7"/>
  <c r="EI29" i="7"/>
  <c r="EJ29" i="7"/>
  <c r="EO29" i="7"/>
  <c r="DN29" i="7"/>
  <c r="EH29" i="7"/>
  <c r="DE29" i="7"/>
  <c r="DA29" i="7"/>
  <c r="CW29" i="7"/>
  <c r="CS29" i="7"/>
  <c r="CO29" i="7"/>
  <c r="CK29" i="7"/>
  <c r="CG29" i="7"/>
  <c r="CC29" i="7"/>
  <c r="DH29" i="7"/>
  <c r="DD29" i="7"/>
  <c r="CZ29" i="7"/>
  <c r="CV29" i="7"/>
  <c r="CR29" i="7"/>
  <c r="CN29" i="7"/>
  <c r="CJ29" i="7"/>
  <c r="CF29" i="7"/>
  <c r="CB29" i="7"/>
  <c r="DG29" i="7"/>
  <c r="DC29" i="7"/>
  <c r="CY29" i="7"/>
  <c r="CU29" i="7"/>
  <c r="CQ29" i="7"/>
  <c r="CM29" i="7"/>
  <c r="CI29" i="7"/>
  <c r="CE29" i="7"/>
  <c r="CA29" i="7"/>
  <c r="CT29" i="7"/>
  <c r="CD29" i="7"/>
  <c r="DF29" i="7"/>
  <c r="CP29" i="7"/>
  <c r="CX29" i="7"/>
  <c r="CL29" i="7"/>
  <c r="CH29" i="7"/>
  <c r="DB29" i="7"/>
  <c r="M25" i="12"/>
  <c r="V27" i="10" l="1"/>
  <c r="X27" i="10"/>
  <c r="X27" i="12"/>
  <c r="V27" i="12"/>
  <c r="M26" i="12"/>
  <c r="J16" i="10"/>
  <c r="H16" i="10" s="1"/>
  <c r="J15" i="10"/>
  <c r="H15" i="10" s="1"/>
  <c r="J14" i="10"/>
  <c r="H14" i="10" s="1"/>
  <c r="J13" i="10"/>
  <c r="H13" i="10" s="1"/>
  <c r="J12" i="10"/>
  <c r="H12" i="10" s="1"/>
  <c r="J11" i="10"/>
  <c r="H11" i="10" s="1"/>
  <c r="J10" i="10"/>
  <c r="H10" i="10" s="1"/>
  <c r="J9" i="10"/>
  <c r="H9" i="10" s="1"/>
  <c r="J8" i="10"/>
  <c r="H8" i="10" s="1"/>
  <c r="J7" i="10"/>
  <c r="M27" i="12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l="1"/>
  <c r="M25" i="10" l="1"/>
  <c r="M26" i="10" l="1"/>
  <c r="M27" i="10" l="1"/>
  <c r="AN6" i="7" l="1"/>
  <c r="BZ10" i="7" l="1"/>
  <c r="Y8" i="10" s="1"/>
  <c r="BZ11" i="7"/>
  <c r="Y9" i="10" s="1"/>
  <c r="BZ12" i="7" l="1"/>
  <c r="Y10" i="10" s="1"/>
  <c r="BZ14" i="7" l="1"/>
  <c r="Y12" i="10" s="1"/>
  <c r="BZ13" i="7"/>
  <c r="Y11" i="10" s="1"/>
  <c r="BZ15" i="7" l="1"/>
  <c r="Y13" i="10" s="1"/>
  <c r="DL10" i="7"/>
  <c r="Y8" i="12" s="1"/>
  <c r="BZ16" i="7" l="1"/>
  <c r="Y14" i="10" s="1"/>
  <c r="DL11" i="7"/>
  <c r="Y9" i="12" s="1"/>
  <c r="DL12" i="7" l="1"/>
  <c r="Y10" i="12" s="1"/>
  <c r="BZ17" i="7"/>
  <c r="Y15" i="10" s="1"/>
  <c r="DL13" i="7" l="1"/>
  <c r="Y11" i="12" s="1"/>
  <c r="DL14" i="7" l="1"/>
  <c r="Y12" i="12" s="1"/>
  <c r="DL15" i="7"/>
  <c r="Y13" i="12" s="1"/>
  <c r="BZ18" i="7"/>
  <c r="Y16" i="10" s="1"/>
  <c r="BZ20" i="7" l="1"/>
  <c r="Y18" i="10" s="1"/>
  <c r="BZ19" i="7"/>
  <c r="Y17" i="10" s="1"/>
  <c r="DL16" i="7"/>
  <c r="Y14" i="12" s="1"/>
  <c r="DL17" i="7" l="1"/>
  <c r="Y15" i="12" s="1"/>
  <c r="DL18" i="7" l="1"/>
  <c r="Y16" i="12" s="1"/>
  <c r="BZ21" i="7"/>
  <c r="Y19" i="10" s="1"/>
  <c r="BZ22" i="7" l="1"/>
  <c r="Y20" i="10" s="1"/>
  <c r="BZ23" i="7"/>
  <c r="Y21" i="10" s="1"/>
  <c r="DL19" i="7"/>
  <c r="Y17" i="12" s="1"/>
  <c r="DL20" i="7"/>
  <c r="Y18" i="12" s="1"/>
  <c r="DL22" i="7" l="1"/>
  <c r="Y20" i="12" s="1"/>
  <c r="DL21" i="7"/>
  <c r="Y19" i="12" s="1"/>
  <c r="BZ24" i="7" l="1"/>
  <c r="Y22" i="10" s="1"/>
  <c r="BZ25" i="7" l="1"/>
  <c r="Y23" i="10" s="1"/>
  <c r="BZ26" i="7"/>
  <c r="Y24" i="10" s="1"/>
  <c r="DL23" i="7"/>
  <c r="Y21" i="12" s="1"/>
  <c r="DL24" i="7" l="1"/>
  <c r="Y22" i="12" s="1"/>
  <c r="BZ27" i="7"/>
  <c r="Y25" i="10" s="1"/>
  <c r="DL25" i="7" l="1"/>
  <c r="Y23" i="12" s="1"/>
  <c r="DL26" i="7"/>
  <c r="Y24" i="12" s="1"/>
  <c r="BZ28" i="7"/>
  <c r="Y26" i="10" s="1"/>
  <c r="DL27" i="7"/>
  <c r="Y25" i="12" s="1"/>
  <c r="BZ29" i="7" l="1"/>
  <c r="Y27" i="10" s="1"/>
  <c r="DL29" i="7" l="1"/>
  <c r="Y27" i="12" s="1"/>
  <c r="DL28" i="7"/>
  <c r="Y26" i="12" s="1"/>
  <c r="H7" i="10" l="1"/>
  <c r="H7" i="12" l="1"/>
</calcChain>
</file>

<file path=xl/sharedStrings.xml><?xml version="1.0" encoding="utf-8"?>
<sst xmlns="http://schemas.openxmlformats.org/spreadsheetml/2006/main" count="473" uniqueCount="79">
  <si>
    <t>Front Office Trade Partial Displacement</t>
  </si>
  <si>
    <t xml:space="preserve">Displacement in Base Case  </t>
  </si>
  <si>
    <t>Year</t>
  </si>
  <si>
    <t>Displaced Resource</t>
  </si>
  <si>
    <t>Remaining MW</t>
  </si>
  <si>
    <t>FOT Type</t>
  </si>
  <si>
    <t>BASE</t>
  </si>
  <si>
    <t>AC</t>
  </si>
  <si>
    <t>Cumulative Displ CC Adjusted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</si>
  <si>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</si>
  <si>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</si>
  <si>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</si>
  <si>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</si>
  <si>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</si>
  <si>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</si>
  <si>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</si>
  <si>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</si>
  <si>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</si>
  <si>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</si>
  <si>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</si>
  <si>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</si>
  <si>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</si>
  <si>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</si>
  <si>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FOT Summer</t>
  </si>
  <si>
    <t>IRP FOT Winter</t>
  </si>
  <si>
    <t>Battery</t>
  </si>
  <si>
    <t>Partial DisplacementFlat</t>
  </si>
  <si>
    <t xml:space="preserve">Displacement in AC Case  </t>
  </si>
  <si>
    <t xml:space="preserve">IRP Solar </t>
  </si>
  <si>
    <t>IRP Wind</t>
  </si>
  <si>
    <t>Solar</t>
  </si>
  <si>
    <t>2023IRP  - Resource Size</t>
  </si>
  <si>
    <t>IRP Thermal (Nuclear and Non Emitting)</t>
  </si>
  <si>
    <t>Battery (PVS, Nuclear and Std Alone)</t>
  </si>
  <si>
    <t>23IRP_WD_.PX.WYE._.PTC.WD</t>
  </si>
  <si>
    <t>23IRP_WD_.PX.WYN._.PTC.WD</t>
  </si>
  <si>
    <t>23IRP_WD_.PX.BOR._.PTC.WD</t>
  </si>
  <si>
    <t>23IRP_WD_.PX.BDG._.PTC.Bridger.WD</t>
  </si>
  <si>
    <t>23IRP_WD_.PX.UWY._.SER.WD_T</t>
  </si>
  <si>
    <t>23IRP_WD_.PX.WYE._.SER.WD_T</t>
  </si>
  <si>
    <t>23IRP_WD_.PX.WYE.1.A01.WD_T</t>
  </si>
  <si>
    <t>23IRP_WD_.PX.YAK._.PTC.WD</t>
  </si>
  <si>
    <t>23IRP_WD_.PX.WYE._.PTC.Djohns.WD</t>
  </si>
  <si>
    <t>23IRP_WD_.PX.WWA._.215.WD_T</t>
  </si>
  <si>
    <t>23IRP_WD_.PX.PNC._.PTC.WD</t>
  </si>
  <si>
    <t>23IRP_WD_.PX.WWA._.PTC.WD</t>
  </si>
  <si>
    <t>23IRP_WD_.PX.SOR._.PTC.WD</t>
  </si>
  <si>
    <t>23IRP_PV_.PX.BOR._.PTC.PV</t>
  </si>
  <si>
    <t>23IRP_PV_.PX.UWY._.SER.PV</t>
  </si>
  <si>
    <t>23IRP_PV_.PX.UTS._.PTC.Hunter.PV</t>
  </si>
  <si>
    <t>23IRP_PV_.PX.UTS._.PTC.Huntington.PV</t>
  </si>
  <si>
    <t>23IRP_PV_.PX.UTS._.SER.PV</t>
  </si>
  <si>
    <t>23IRP_PVS.PX.YAK._.110.PV</t>
  </si>
  <si>
    <t>23IRP_PVS.PX.WWA._.215.PV</t>
  </si>
  <si>
    <t>23IRP_PVS.PX.WMV._.222.PV</t>
  </si>
  <si>
    <t>23IRP_PVS.PX.WMV._.223.PV</t>
  </si>
  <si>
    <t>23IRP_PVS.PX.BOR._.2C5.PV</t>
  </si>
  <si>
    <t>23IRP_PVS.PX.COR._.TC8.PV</t>
  </si>
  <si>
    <t>23IRP_PVS.PX.UWY._.SER.PV</t>
  </si>
  <si>
    <t>23IRP_PVS.PX.WYE._.SER.PV</t>
  </si>
  <si>
    <t>23IRP_PVS.PX.CLV.1.TC4.PV</t>
  </si>
  <si>
    <t>23IRP_PVS.PX.UTS._.SER.PV</t>
  </si>
  <si>
    <t>23IRP_PVS.PX.GOE.1.A43.PV</t>
  </si>
  <si>
    <t>23IRP_NUC.PX.UTN._.___.Sm Adv Naughton</t>
  </si>
  <si>
    <t>23IRP_NUC.PX.UTS._.PTC.SM Adv Hunter+Huntington</t>
  </si>
  <si>
    <t>23IRP_NUC.PX.UTS._.PTC.SM Adv Hunter+Huntington_2</t>
  </si>
  <si>
    <t>23IRP_XSC.PX.UTN._.ITC.Non-E</t>
  </si>
  <si>
    <t>23IRP_XSC.PX.SOR._.ITC.Non-E</t>
  </si>
  <si>
    <t>23IRP_XSC.PX.BDG._.ITC.Jim Bridger - Non-E</t>
  </si>
  <si>
    <t>IRP23_FOT_COB_Summer</t>
  </si>
  <si>
    <t>IRP23_FOT_Mona_Winter</t>
  </si>
  <si>
    <t>IRP23_FOT_4C_Winter</t>
  </si>
  <si>
    <t>IRP23_FOT_NOB_Winter</t>
  </si>
  <si>
    <t>IRP23_FOT_MDC_Winter</t>
  </si>
  <si>
    <t>IRP23_FOT_MDC_Summer</t>
  </si>
  <si>
    <t>IRP23_FOT_Mona_Summer</t>
  </si>
  <si>
    <t>IRP23_FOT_4C_Summer</t>
  </si>
  <si>
    <t>IRP23_FOT_COB_Winter</t>
  </si>
  <si>
    <t>IRP23_FOT_NOB_Summer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</si>
</sst>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164" fontId="6" fillId="0" borderId="11" xfId="3" applyBorder="1"/>
    <xf numFmtId="164" fontId="8" fillId="0" borderId="10" xfId="3" applyFont="1" applyBorder="1"/>
    <xf numFmtId="164" fontId="8" fillId="0" borderId="10" xfId="3" applyFont="1" applyBorder="1" applyAlignment="1">
      <alignment horizontal="center"/>
    </xf>
    <xf numFmtId="0" fontId="6" fillId="0" borderId="13" xfId="3" applyNumberFormat="1" applyBorder="1" applyAlignment="1">
      <alignment horizontal="center"/>
    </xf>
    <xf numFmtId="167" fontId="6" fillId="0" borderId="13" xfId="5" applyNumberFormat="1" applyFont="1" applyFill="1" applyBorder="1"/>
    <xf numFmtId="0" fontId="6" fillId="0" borderId="14" xfId="3" applyNumberFormat="1" applyBorder="1" applyAlignment="1">
      <alignment horizontal="center"/>
    </xf>
    <xf numFmtId="167" fontId="6" fillId="0" borderId="14" xfId="5" applyNumberFormat="1" applyFont="1" applyFill="1" applyBorder="1"/>
    <xf numFmtId="41" fontId="6" fillId="0" borderId="13" xfId="5" applyNumberFormat="1" applyFont="1" applyFill="1" applyBorder="1"/>
    <xf numFmtId="0" fontId="0" fillId="0" borderId="9" xfId="0" applyBorder="1"/>
    <xf numFmtId="0" fontId="0" fillId="0" borderId="13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4" xfId="0" applyBorder="1"/>
    <xf numFmtId="166" fontId="0" fillId="0" borderId="15" xfId="1" applyNumberFormat="1" applyFont="1" applyBorder="1"/>
    <xf numFmtId="41" fontId="6" fillId="0" borderId="14" xfId="5" applyNumberFormat="1" applyFont="1" applyFill="1" applyBorder="1"/>
    <xf numFmtId="0" fontId="4" fillId="0" borderId="0" xfId="0" applyFont="1" applyAlignment="1">
      <alignment horizontal="centerContinuous"/>
    </xf>
    <xf numFmtId="0" fontId="2" fillId="0" borderId="11" xfId="0" applyFont="1" applyBorder="1"/>
    <xf numFmtId="0" fontId="2" fillId="0" borderId="12" xfId="0" applyFont="1" applyBorder="1"/>
    <xf numFmtId="0" fontId="2" fillId="0" borderId="5" xfId="0" applyFont="1" applyBorder="1"/>
    <xf numFmtId="0" fontId="2" fillId="0" borderId="13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3" xfId="0" applyFont="1" applyFill="1" applyBorder="1" applyAlignment="1">
      <alignment wrapText="1"/>
    </xf>
    <xf numFmtId="43" fontId="0" fillId="0" borderId="0" xfId="0" applyNumberFormat="1"/>
    <xf numFmtId="0" fontId="6" fillId="0" borderId="0" xfId="3" applyNumberFormat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0" fontId="2" fillId="0" borderId="9" xfId="0" applyFont="1" applyBorder="1" applyAlignment="1">
      <alignment vertical="top" wrapText="1"/>
    </xf>
    <xf numFmtId="41" fontId="6" fillId="0" borderId="11" xfId="5" applyNumberFormat="1" applyFont="1" applyFill="1" applyBorder="1"/>
    <xf numFmtId="166" fontId="2" fillId="0" borderId="0" xfId="1" applyNumberFormat="1" applyFont="1" applyBorder="1" applyAlignment="1">
      <alignment wrapText="1"/>
    </xf>
    <xf numFmtId="166" fontId="2" fillId="0" borderId="0" xfId="0" applyNumberFormat="1" applyFont="1" applyAlignment="1">
      <alignment wrapText="1"/>
    </xf>
    <xf numFmtId="164" fontId="6" fillId="0" borderId="4" xfId="3" applyBorder="1"/>
    <xf numFmtId="0" fontId="6" fillId="0" borderId="6" xfId="3" applyNumberFormat="1" applyBorder="1" applyAlignment="1">
      <alignment horizontal="center"/>
    </xf>
    <xf numFmtId="0" fontId="6" fillId="0" borderId="8" xfId="3" applyNumberFormat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7" fillId="0" borderId="13" xfId="3" applyNumberFormat="1" applyFont="1" applyBorder="1" applyAlignment="1">
      <alignment horizontal="center" wrapText="1"/>
    </xf>
    <xf numFmtId="166" fontId="0" fillId="0" borderId="7" xfId="0" applyNumberFormat="1" applyBorder="1"/>
    <xf numFmtId="0" fontId="7" fillId="0" borderId="14" xfId="3" applyNumberFormat="1" applyFont="1" applyBorder="1" applyAlignment="1">
      <alignment horizontal="center" wrapText="1"/>
    </xf>
    <xf numFmtId="166" fontId="0" fillId="0" borderId="9" xfId="0" applyNumberFormat="1" applyBorder="1"/>
    <xf numFmtId="165" fontId="7" fillId="0" borderId="6" xfId="3" applyNumberFormat="1" applyFont="1" applyBorder="1"/>
    <xf numFmtId="165" fontId="7" fillId="0" borderId="8" xfId="3" applyNumberFormat="1" applyFont="1" applyBorder="1"/>
    <xf numFmtId="165" fontId="7" fillId="0" borderId="0" xfId="3" applyNumberFormat="1" applyFont="1"/>
    <xf numFmtId="165" fontId="7" fillId="0" borderId="15" xfId="3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164" fontId="8" fillId="0" borderId="17" xfId="3" applyFont="1" applyBorder="1" applyAlignment="1">
      <alignment horizontal="center"/>
    </xf>
    <xf numFmtId="164" fontId="8" fillId="0" borderId="18" xfId="3" applyFont="1" applyBorder="1" applyAlignment="1">
      <alignment horizontal="center"/>
    </xf>
    <xf numFmtId="164" fontId="8" fillId="0" borderId="16" xfId="3" applyFont="1" applyBorder="1" applyAlignment="1">
      <alignment horizontal="center" wrapText="1"/>
    </xf>
    <xf numFmtId="164" fontId="8" fillId="0" borderId="17" xfId="3" applyFont="1" applyBorder="1" applyAlignment="1">
      <alignment horizontal="center" wrapText="1"/>
    </xf>
    <xf numFmtId="164" fontId="8" fillId="0" borderId="18" xfId="3" applyFont="1" applyBorder="1" applyAlignment="1">
      <alignment horizontal="center" wrapText="1"/>
    </xf>
    <xf numFmtId="164" fontId="8" fillId="0" borderId="16" xfId="3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 2" xfId="4" xr:uid="{00000000-0005-0000-0000-000002000000}"/>
    <cellStyle name="Normal" xfId="0" builtinId="0"/>
    <cellStyle name="Normal 176" xfId="6" xr:uid="{00000000-0005-0000-0000-000004000000}"/>
    <cellStyle name="Normal_xAC_Demand (Avoided Cost)" xfId="3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96"/>
  <sheetViews>
    <sheetView showGridLines="0" tabSelected="1" view="pageBreakPreview" zoomScale="60" zoomScaleNormal="70" workbookViewId="0">
      <selection activeCell="AD21" sqref="AD21"/>
    </sheetView>
  </sheetViews>
  <sheetFormatPr defaultRowHeight="15" x14ac:dyDescent="0.25"/>
  <cols>
    <col min="1" max="1" width="9.140625" customWidth="1"/>
    <col min="2" max="2" width="10.28515625" customWidth="1"/>
    <col min="3" max="3" width="31.140625" customWidth="1"/>
    <col min="4" max="4" width="12.28515625" customWidth="1"/>
    <col min="5" max="7" width="14.5703125" customWidth="1"/>
    <col min="8" max="8" width="13.85546875" customWidth="1"/>
    <col min="9" max="10" width="9.140625" customWidth="1"/>
    <col min="11" max="11" width="1" customWidth="1"/>
    <col min="12" max="12" width="5.85546875" customWidth="1"/>
    <col min="14" max="14" width="19" customWidth="1"/>
    <col min="15" max="15" width="19.7109375" customWidth="1"/>
    <col min="16" max="17" width="13.140625" customWidth="1"/>
    <col min="18" max="18" width="13.140625" hidden="1" customWidth="1"/>
    <col min="19" max="20" width="13.140625" customWidth="1"/>
    <col min="21" max="21" width="10.85546875" hidden="1" customWidth="1"/>
    <col min="22" max="22" width="10.28515625" customWidth="1"/>
    <col min="23" max="23" width="13.85546875" hidden="1" customWidth="1"/>
    <col min="24" max="24" width="14.85546875" customWidth="1"/>
    <col min="25" max="25" width="12.7109375" customWidth="1"/>
    <col min="26" max="26" width="14.5703125" customWidth="1"/>
    <col min="27" max="27" width="15.7109375" customWidth="1"/>
  </cols>
  <sheetData>
    <row r="1" spans="1:27" x14ac:dyDescent="0.25">
      <c r="B1" s="1"/>
      <c r="C1" s="1"/>
      <c r="D1" s="1"/>
      <c r="E1" s="1"/>
      <c r="F1" s="1"/>
      <c r="G1" s="1"/>
      <c r="H1" s="1"/>
    </row>
    <row r="2" spans="1:27" ht="18.75" x14ac:dyDescent="0.3">
      <c r="A2" s="1"/>
      <c r="B2" s="18" t="s">
        <v>0</v>
      </c>
      <c r="C2" s="18"/>
      <c r="D2" s="18"/>
      <c r="E2" s="18"/>
      <c r="F2" s="18"/>
      <c r="G2" s="18"/>
      <c r="H2" s="18"/>
    </row>
    <row r="3" spans="1:27" ht="15.75" thickBot="1" x14ac:dyDescent="0.3">
      <c r="A3" s="1"/>
      <c r="B3" s="1"/>
      <c r="C3" s="1"/>
      <c r="D3" s="1"/>
      <c r="E3" s="1"/>
      <c r="F3" s="1"/>
      <c r="G3" s="1"/>
      <c r="H3" s="1"/>
    </row>
    <row r="4" spans="1:27" ht="15.75" customHeight="1" thickBot="1" x14ac:dyDescent="0.3">
      <c r="A4" s="1"/>
      <c r="B4" s="61" t="s">
        <v>1</v>
      </c>
      <c r="C4" s="62"/>
      <c r="D4" s="62"/>
      <c r="E4" s="62"/>
      <c r="F4" s="62"/>
      <c r="G4" s="62"/>
      <c r="H4" s="63"/>
    </row>
    <row r="5" spans="1:27" x14ac:dyDescent="0.25">
      <c r="A5" s="1"/>
      <c r="B5" s="54"/>
      <c r="C5" s="55"/>
      <c r="D5" s="54"/>
      <c r="E5" s="54"/>
      <c r="F5" s="54"/>
      <c r="G5" s="54"/>
      <c r="H5" s="54"/>
    </row>
    <row r="6" spans="1:27" ht="39" customHeight="1" x14ac:dyDescent="0.25">
      <c r="A6" s="1"/>
      <c r="B6" s="56" t="s">
        <v>2</v>
      </c>
      <c r="C6" s="57" t="s">
        <v>3</v>
      </c>
      <c r="D6" s="58" t="s">
        <v>31</v>
      </c>
      <c r="E6" s="59" t="s">
        <v>17</v>
      </c>
      <c r="F6" s="59" t="s">
        <v>18</v>
      </c>
      <c r="G6" s="59" t="s">
        <v>26</v>
      </c>
      <c r="H6" s="60" t="s">
        <v>4</v>
      </c>
      <c r="J6" s="2" t="s">
        <v>5</v>
      </c>
      <c r="M6" s="39"/>
      <c r="N6" s="64" t="s">
        <v>21</v>
      </c>
      <c r="O6" s="64"/>
      <c r="P6" s="64"/>
      <c r="Q6" s="64"/>
      <c r="R6" s="64"/>
      <c r="S6" s="64"/>
      <c r="T6" s="64"/>
      <c r="U6" s="65"/>
      <c r="V6" s="66" t="s">
        <v>20</v>
      </c>
      <c r="W6" s="67"/>
      <c r="X6" s="67"/>
      <c r="Y6" s="67"/>
      <c r="Z6" s="67"/>
      <c r="AA6" s="68"/>
    </row>
    <row r="7" spans="1:27" ht="47.25" customHeight="1" x14ac:dyDescent="0.25">
      <c r="B7" s="45">
        <v>2023</v>
      </c>
      <c r="C7" s="51" t="s">
        <v>69</v>
      </c>
      <c r="D7" s="51">
        <v>8.025956284153006E-2</v>
      </c>
      <c r="E7" s="51">
        <v>0</v>
      </c>
      <c r="F7" s="51">
        <v>0</v>
      </c>
      <c r="G7" s="51">
        <v>0</v>
      </c>
      <c r="H7" s="46">
        <f>D7-IF(J7="Summer",E7,IF(J7="Flat",G7,F7))</f>
        <v>8.025956284153006E-2</v>
      </c>
      <c r="J7" t="str">
        <f>IF(ISNUMBER(FIND("_W",C7)),"Winter",IF(OR(ISNUMBER(FIND("_COBFL",C7)),ISNUMBER(FIND("_MDCFL",C7))),"Flat","Summer"))</f>
        <v>Summer</v>
      </c>
      <c r="M7" s="4" t="s">
        <v>2</v>
      </c>
      <c r="N7" s="35" t="s">
        <v>32</v>
      </c>
      <c r="O7" s="35" t="s">
        <v>33</v>
      </c>
      <c r="P7" s="35" t="s">
        <v>28</v>
      </c>
      <c r="Q7" s="35" t="s">
        <v>29</v>
      </c>
      <c r="R7" s="35" t="s">
        <v>9</v>
      </c>
      <c r="S7" s="35" t="s">
        <v>23</v>
      </c>
      <c r="T7" s="35" t="s">
        <v>24</v>
      </c>
      <c r="U7" s="35"/>
      <c r="V7" s="5" t="s">
        <v>10</v>
      </c>
      <c r="W7" s="5" t="s">
        <v>25</v>
      </c>
      <c r="X7" s="5" t="s">
        <v>30</v>
      </c>
      <c r="Y7" s="5" t="s">
        <v>13</v>
      </c>
      <c r="Z7" s="5" t="s">
        <v>11</v>
      </c>
      <c r="AA7" s="5" t="s">
        <v>12</v>
      </c>
    </row>
    <row r="8" spans="1:27" x14ac:dyDescent="0.25">
      <c r="B8" s="45">
        <v>2023</v>
      </c>
      <c r="C8" s="51" t="s">
        <v>70</v>
      </c>
      <c r="D8" s="51">
        <v>29.920624030517473</v>
      </c>
      <c r="E8" s="51">
        <v>0</v>
      </c>
      <c r="F8" s="51">
        <v>0</v>
      </c>
      <c r="G8" s="51">
        <v>0</v>
      </c>
      <c r="H8" s="46">
        <f t="shared" ref="H8:H36" si="0">D8-IF(J8="Summer",E8,IF(J8="Flat",G8,F8))</f>
        <v>29.920624030517473</v>
      </c>
      <c r="J8" t="str">
        <f t="shared" ref="J8:J16" si="1">IF(ISNUMBER(FIND("_W",C8)),"Winter",IF(OR(ISNUMBER(FIND("_COBFL",C8)),ISNUMBER(FIND("_MDCFL",C8))),"Flat","Summer"))</f>
        <v>Winter</v>
      </c>
      <c r="M8" s="40">
        <v>2023</v>
      </c>
      <c r="N8" s="42">
        <v>0</v>
      </c>
      <c r="O8" s="42">
        <v>0</v>
      </c>
      <c r="P8" s="42">
        <v>0</v>
      </c>
      <c r="Q8" s="42">
        <v>0</v>
      </c>
      <c r="R8" s="42"/>
      <c r="S8" s="42">
        <v>652.1369155357479</v>
      </c>
      <c r="T8" s="42">
        <v>62.270719315255377</v>
      </c>
      <c r="U8" s="42"/>
      <c r="V8" s="42">
        <f>SUM(Displacement!DC10:DH10)</f>
        <v>0</v>
      </c>
      <c r="W8" s="42">
        <v>0</v>
      </c>
      <c r="X8" s="42">
        <f>SUM(Displacement!CM10:DB10)</f>
        <v>0</v>
      </c>
      <c r="Y8" s="42">
        <f>SUM(Displacement!BZ10:CL10)</f>
        <v>0</v>
      </c>
      <c r="Z8" s="42">
        <v>0</v>
      </c>
      <c r="AA8" s="42">
        <v>0</v>
      </c>
    </row>
    <row r="9" spans="1:27" x14ac:dyDescent="0.25">
      <c r="B9" s="45">
        <v>2023</v>
      </c>
      <c r="C9" s="51" t="s">
        <v>71</v>
      </c>
      <c r="D9" s="51">
        <v>0</v>
      </c>
      <c r="E9" s="51">
        <v>0</v>
      </c>
      <c r="F9" s="51">
        <v>0</v>
      </c>
      <c r="G9" s="51">
        <v>0</v>
      </c>
      <c r="H9" s="46">
        <f t="shared" si="0"/>
        <v>0</v>
      </c>
      <c r="J9" t="str">
        <f t="shared" si="1"/>
        <v>Winter</v>
      </c>
      <c r="M9" s="40">
        <f>M8+1</f>
        <v>2024</v>
      </c>
      <c r="N9" s="43">
        <v>0</v>
      </c>
      <c r="O9" s="43">
        <v>0</v>
      </c>
      <c r="P9" s="43">
        <v>0</v>
      </c>
      <c r="Q9" s="43">
        <v>0</v>
      </c>
      <c r="R9" s="43"/>
      <c r="S9" s="43">
        <v>810.66810984532776</v>
      </c>
      <c r="T9" s="43">
        <v>117.6657339329301</v>
      </c>
      <c r="U9" s="43"/>
      <c r="V9" s="43">
        <f>SUM(Displacement!DC11:DH11)</f>
        <v>0</v>
      </c>
      <c r="W9" s="43">
        <v>0</v>
      </c>
      <c r="X9" s="43">
        <f>SUM(Displacement!CM11:DB11)</f>
        <v>0</v>
      </c>
      <c r="Y9" s="43">
        <f>SUM(Displacement!BZ11:CL11)</f>
        <v>0</v>
      </c>
      <c r="Z9" s="43">
        <v>12.9</v>
      </c>
      <c r="AA9" s="43">
        <v>12.9</v>
      </c>
    </row>
    <row r="10" spans="1:27" x14ac:dyDescent="0.25">
      <c r="B10" s="45">
        <v>2023</v>
      </c>
      <c r="C10" s="51" t="s">
        <v>72</v>
      </c>
      <c r="D10" s="51">
        <v>0</v>
      </c>
      <c r="E10" s="51">
        <v>0</v>
      </c>
      <c r="F10" s="51">
        <v>0</v>
      </c>
      <c r="G10" s="51">
        <v>0</v>
      </c>
      <c r="H10" s="46">
        <f t="shared" si="0"/>
        <v>0</v>
      </c>
      <c r="J10" t="str">
        <f t="shared" si="1"/>
        <v>Winter</v>
      </c>
      <c r="M10" s="40">
        <f t="shared" ref="M10:M27" si="2">M9+1</f>
        <v>2025</v>
      </c>
      <c r="N10" s="43">
        <v>0</v>
      </c>
      <c r="O10" s="43">
        <v>753.9</v>
      </c>
      <c r="P10" s="43">
        <v>1068.9000000000001</v>
      </c>
      <c r="Q10" s="43">
        <v>295.89999999999998</v>
      </c>
      <c r="R10" s="43"/>
      <c r="S10" s="43">
        <v>168.81969548443652</v>
      </c>
      <c r="T10" s="43">
        <v>49.76118858645161</v>
      </c>
      <c r="U10" s="43"/>
      <c r="V10" s="43">
        <f>SUM(Displacement!DC12:DH12)</f>
        <v>0</v>
      </c>
      <c r="W10" s="43">
        <v>0</v>
      </c>
      <c r="X10" s="43">
        <f>SUM(Displacement!CM12:DB12)</f>
        <v>91.716036568418815</v>
      </c>
      <c r="Y10" s="43">
        <f>SUM(Displacement!BZ12:CL12)</f>
        <v>0</v>
      </c>
      <c r="Z10" s="43">
        <v>0</v>
      </c>
      <c r="AA10" s="43">
        <v>0</v>
      </c>
    </row>
    <row r="11" spans="1:27" x14ac:dyDescent="0.25">
      <c r="B11" s="45">
        <v>2023</v>
      </c>
      <c r="C11" s="51" t="s">
        <v>73</v>
      </c>
      <c r="D11" s="51">
        <v>10.713670553555108</v>
      </c>
      <c r="E11" s="51">
        <v>0</v>
      </c>
      <c r="F11" s="51">
        <v>0</v>
      </c>
      <c r="G11" s="51">
        <v>0</v>
      </c>
      <c r="H11" s="46">
        <f t="shared" si="0"/>
        <v>10.713670553555108</v>
      </c>
      <c r="J11" t="str">
        <f t="shared" si="1"/>
        <v>Winter</v>
      </c>
      <c r="M11" s="40">
        <f t="shared" si="2"/>
        <v>2026</v>
      </c>
      <c r="N11" s="43">
        <v>0</v>
      </c>
      <c r="O11" s="43">
        <v>3681.9</v>
      </c>
      <c r="P11" s="43">
        <v>3592.89</v>
      </c>
      <c r="Q11" s="43">
        <v>295.89999999999998</v>
      </c>
      <c r="R11" s="43"/>
      <c r="S11" s="43">
        <v>1141.4065391556248</v>
      </c>
      <c r="T11" s="43">
        <v>1.3940911326276881</v>
      </c>
      <c r="U11" s="43"/>
      <c r="V11" s="43">
        <f>SUM(Displacement!DC13:DH13)</f>
        <v>0</v>
      </c>
      <c r="W11" s="43">
        <v>0</v>
      </c>
      <c r="X11" s="43">
        <f>SUM(Displacement!CM13:DB13)</f>
        <v>143.49715743544797</v>
      </c>
      <c r="Y11" s="43">
        <f>SUM(Displacement!BZ13:CL13)</f>
        <v>0</v>
      </c>
      <c r="Z11" s="43">
        <v>4.6834999999999996</v>
      </c>
      <c r="AA11" s="43">
        <v>1.3940911326276881</v>
      </c>
    </row>
    <row r="12" spans="1:27" x14ac:dyDescent="0.25">
      <c r="B12" s="45">
        <v>2023</v>
      </c>
      <c r="C12" s="51" t="s">
        <v>74</v>
      </c>
      <c r="D12" s="51">
        <v>642.06530104359967</v>
      </c>
      <c r="E12" s="51">
        <v>0</v>
      </c>
      <c r="F12" s="51">
        <v>0</v>
      </c>
      <c r="G12" s="51">
        <v>0</v>
      </c>
      <c r="H12" s="46">
        <f t="shared" si="0"/>
        <v>642.06530104359967</v>
      </c>
      <c r="J12" t="str">
        <f t="shared" si="1"/>
        <v>Summer</v>
      </c>
      <c r="M12" s="40">
        <f t="shared" si="2"/>
        <v>2027</v>
      </c>
      <c r="N12" s="43">
        <v>0</v>
      </c>
      <c r="O12" s="43">
        <v>4309.8999999999996</v>
      </c>
      <c r="P12" s="43">
        <v>4075.89</v>
      </c>
      <c r="Q12" s="43">
        <v>395.9</v>
      </c>
      <c r="R12" s="43"/>
      <c r="S12" s="43">
        <v>944.29544496870551</v>
      </c>
      <c r="T12" s="43">
        <v>43.383860327090048</v>
      </c>
      <c r="U12" s="43"/>
      <c r="V12" s="43">
        <f>SUM(Displacement!DC14:DH14)</f>
        <v>0</v>
      </c>
      <c r="W12" s="43">
        <v>0</v>
      </c>
      <c r="X12" s="43">
        <f>SUM(Displacement!CM14:DB14)</f>
        <v>143.49715743544797</v>
      </c>
      <c r="Y12" s="43">
        <f>SUM(Displacement!BZ14:CL14)</f>
        <v>0</v>
      </c>
      <c r="Z12" s="43">
        <v>4.6834999999999996</v>
      </c>
      <c r="AA12" s="43">
        <v>4.6834999999999996</v>
      </c>
    </row>
    <row r="13" spans="1:27" x14ac:dyDescent="0.25">
      <c r="B13" s="45">
        <v>2023</v>
      </c>
      <c r="C13" s="51" t="s">
        <v>75</v>
      </c>
      <c r="D13" s="51">
        <v>1.8677333678278688E-2</v>
      </c>
      <c r="E13" s="51">
        <v>0</v>
      </c>
      <c r="F13" s="51">
        <v>0</v>
      </c>
      <c r="G13" s="51">
        <v>0</v>
      </c>
      <c r="H13" s="46">
        <f t="shared" si="0"/>
        <v>1.8677333678278688E-2</v>
      </c>
      <c r="J13" t="str">
        <f t="shared" si="1"/>
        <v>Summer</v>
      </c>
      <c r="M13" s="40">
        <f t="shared" si="2"/>
        <v>2028</v>
      </c>
      <c r="N13" s="43">
        <v>0</v>
      </c>
      <c r="O13" s="43">
        <v>6209.9</v>
      </c>
      <c r="P13" s="43">
        <v>5983.2464</v>
      </c>
      <c r="Q13" s="43">
        <v>695.9</v>
      </c>
      <c r="R13" s="43"/>
      <c r="S13" s="43">
        <v>493.42545101062501</v>
      </c>
      <c r="T13" s="43">
        <v>31.283602150537632</v>
      </c>
      <c r="U13" s="43"/>
      <c r="V13" s="43">
        <f>SUM(Displacement!DC15:DH15)</f>
        <v>0</v>
      </c>
      <c r="W13" s="43">
        <v>0</v>
      </c>
      <c r="X13" s="43">
        <f>SUM(Displacement!CM15:DB15)</f>
        <v>143.49715743544797</v>
      </c>
      <c r="Y13" s="43">
        <f>SUM(Displacement!BZ15:CL15)</f>
        <v>0</v>
      </c>
      <c r="Z13" s="43">
        <v>4.6834999999999996</v>
      </c>
      <c r="AA13" s="43">
        <v>4.6834999999999996</v>
      </c>
    </row>
    <row r="14" spans="1:27" x14ac:dyDescent="0.25">
      <c r="B14" s="45">
        <v>2023</v>
      </c>
      <c r="C14" s="51" t="s">
        <v>76</v>
      </c>
      <c r="D14" s="51">
        <v>0</v>
      </c>
      <c r="E14" s="51">
        <v>0</v>
      </c>
      <c r="F14" s="51">
        <v>0</v>
      </c>
      <c r="G14" s="51">
        <v>0</v>
      </c>
      <c r="H14" s="46">
        <f t="shared" si="0"/>
        <v>0</v>
      </c>
      <c r="J14" t="str">
        <f t="shared" si="1"/>
        <v>Summer</v>
      </c>
      <c r="M14" s="40">
        <f t="shared" si="2"/>
        <v>2029</v>
      </c>
      <c r="N14" s="43">
        <v>0</v>
      </c>
      <c r="O14" s="43">
        <v>7009.9</v>
      </c>
      <c r="P14" s="43">
        <v>6183.2464</v>
      </c>
      <c r="Q14" s="43">
        <v>2595.9</v>
      </c>
      <c r="R14" s="43"/>
      <c r="S14" s="43">
        <v>337.5822318496414</v>
      </c>
      <c r="T14" s="43">
        <v>31.283602150537632</v>
      </c>
      <c r="U14" s="43"/>
      <c r="V14" s="43">
        <f>SUM(Displacement!DC16:DH16)</f>
        <v>0</v>
      </c>
      <c r="W14" s="43">
        <v>0</v>
      </c>
      <c r="X14" s="43">
        <f>SUM(Displacement!CM16:DB16)</f>
        <v>143.49715743544797</v>
      </c>
      <c r="Y14" s="43">
        <f>SUM(Displacement!BZ16:CL16)</f>
        <v>0</v>
      </c>
      <c r="Z14" s="43">
        <v>4.6834999999999996</v>
      </c>
      <c r="AA14" s="43">
        <v>4.6834999999999996</v>
      </c>
    </row>
    <row r="15" spans="1:27" x14ac:dyDescent="0.25">
      <c r="B15" s="45">
        <v>2023</v>
      </c>
      <c r="C15" s="51" t="s">
        <v>77</v>
      </c>
      <c r="D15" s="51">
        <v>21.636424731182796</v>
      </c>
      <c r="E15" s="51">
        <v>0</v>
      </c>
      <c r="F15" s="51">
        <v>0</v>
      </c>
      <c r="G15" s="51">
        <v>0</v>
      </c>
      <c r="H15" s="46">
        <f t="shared" si="0"/>
        <v>21.636424731182796</v>
      </c>
      <c r="J15" t="str">
        <f t="shared" si="1"/>
        <v>Winter</v>
      </c>
      <c r="M15" s="40">
        <f t="shared" si="2"/>
        <v>2030</v>
      </c>
      <c r="N15" s="43">
        <v>951</v>
      </c>
      <c r="O15" s="43">
        <v>7164.9</v>
      </c>
      <c r="P15" s="43">
        <v>6183.2464</v>
      </c>
      <c r="Q15" s="43">
        <v>2595.9</v>
      </c>
      <c r="R15" s="43"/>
      <c r="S15" s="43">
        <v>446.87750016525274</v>
      </c>
      <c r="T15" s="43">
        <v>42.335349462365599</v>
      </c>
      <c r="U15" s="43"/>
      <c r="V15" s="43">
        <f>SUM(Displacement!DC17:DH17)</f>
        <v>5.0144539614561028</v>
      </c>
      <c r="W15" s="43">
        <v>0</v>
      </c>
      <c r="X15" s="43">
        <f>SUM(Displacement!CM17:DB17)</f>
        <v>143.49715743544797</v>
      </c>
      <c r="Y15" s="43">
        <f>SUM(Displacement!BZ17:CL17)</f>
        <v>0</v>
      </c>
      <c r="Z15" s="43">
        <v>0</v>
      </c>
      <c r="AA15" s="43">
        <v>0</v>
      </c>
    </row>
    <row r="16" spans="1:27" x14ac:dyDescent="0.25">
      <c r="B16" s="47">
        <v>2023</v>
      </c>
      <c r="C16" s="52" t="s">
        <v>78</v>
      </c>
      <c r="D16" s="52">
        <v>9.972677595628415</v>
      </c>
      <c r="E16" s="52">
        <v>0</v>
      </c>
      <c r="F16" s="52">
        <v>0</v>
      </c>
      <c r="G16" s="52">
        <v>0</v>
      </c>
      <c r="H16" s="48">
        <f t="shared" si="0"/>
        <v>9.972677595628415</v>
      </c>
      <c r="J16" t="str">
        <f t="shared" si="1"/>
        <v>Summer</v>
      </c>
      <c r="M16" s="40">
        <f t="shared" si="2"/>
        <v>2031</v>
      </c>
      <c r="N16" s="43">
        <v>951</v>
      </c>
      <c r="O16" s="43">
        <v>7164.9</v>
      </c>
      <c r="P16" s="43">
        <v>6183.2464</v>
      </c>
      <c r="Q16" s="43">
        <v>2595.9</v>
      </c>
      <c r="R16" s="43"/>
      <c r="S16" s="43">
        <v>471.62879936670765</v>
      </c>
      <c r="T16" s="43">
        <v>42.100134408602152</v>
      </c>
      <c r="U16" s="43"/>
      <c r="V16" s="43">
        <f>SUM(Displacement!DC18:DH18)</f>
        <v>5.0144539614561028</v>
      </c>
      <c r="W16" s="43">
        <v>0</v>
      </c>
      <c r="X16" s="43">
        <f>SUM(Displacement!CM18:DB18)</f>
        <v>143.49715743544797</v>
      </c>
      <c r="Y16" s="43">
        <f>SUM(Displacement!BZ18:CL18)</f>
        <v>0</v>
      </c>
      <c r="Z16" s="43">
        <v>0</v>
      </c>
      <c r="AA16" s="43">
        <v>0</v>
      </c>
    </row>
    <row r="17" spans="2:27" x14ac:dyDescent="0.25">
      <c r="B17" s="45">
        <v>2024</v>
      </c>
      <c r="C17" s="51" t="s">
        <v>75</v>
      </c>
      <c r="D17" s="51">
        <v>5.5159658469945354</v>
      </c>
      <c r="E17" s="51">
        <v>5.5159658469945354</v>
      </c>
      <c r="F17" s="51">
        <v>0</v>
      </c>
      <c r="G17" s="51">
        <v>0</v>
      </c>
      <c r="H17" s="46">
        <f t="shared" si="0"/>
        <v>0</v>
      </c>
      <c r="J17" t="str">
        <f>IF(ISNUMBER(FIND("_W",C17)),"Winter",IF(OR(ISNUMBER(FIND("_COBFL",C17)),ISNUMBER(FIND("_MDCFL",C17))),"Flat","Summer"))</f>
        <v>Summer</v>
      </c>
      <c r="M17" s="40">
        <f t="shared" si="2"/>
        <v>2032</v>
      </c>
      <c r="N17" s="43">
        <v>1296</v>
      </c>
      <c r="O17" s="43">
        <v>7319.9</v>
      </c>
      <c r="P17" s="43">
        <v>6216.0463999999993</v>
      </c>
      <c r="Q17" s="43">
        <v>5379.2038000000002</v>
      </c>
      <c r="R17" s="43"/>
      <c r="S17" s="43">
        <v>97.001109659112032</v>
      </c>
      <c r="T17" s="43">
        <v>51.895161290322577</v>
      </c>
      <c r="U17" s="43"/>
      <c r="V17" s="43">
        <f>SUM(Displacement!DC19:DH19)</f>
        <v>5.0144539614561028</v>
      </c>
      <c r="W17" s="43">
        <v>0</v>
      </c>
      <c r="X17" s="43">
        <f>SUM(Displacement!CM19:DB19)</f>
        <v>143.49715743544797</v>
      </c>
      <c r="Y17" s="43">
        <f>SUM(Displacement!BZ19:CL19)</f>
        <v>0</v>
      </c>
      <c r="Z17" s="43">
        <v>0</v>
      </c>
      <c r="AA17" s="43">
        <v>0</v>
      </c>
    </row>
    <row r="18" spans="2:27" x14ac:dyDescent="0.25">
      <c r="B18" s="45">
        <v>2024</v>
      </c>
      <c r="C18" s="51" t="s">
        <v>76</v>
      </c>
      <c r="D18" s="51">
        <v>6.2704918032786878</v>
      </c>
      <c r="E18" s="51">
        <v>6.2704918032786878</v>
      </c>
      <c r="F18" s="51">
        <v>0</v>
      </c>
      <c r="G18" s="51">
        <v>0</v>
      </c>
      <c r="H18" s="46">
        <f t="shared" si="0"/>
        <v>0</v>
      </c>
      <c r="J18" t="str">
        <f t="shared" ref="J18:J26" si="3">IF(ISNUMBER(FIND("_W",C18)),"Winter",IF(OR(ISNUMBER(FIND("_COBFL",C18)),ISNUMBER(FIND("_MDCFL",C18))),"Flat","Summer"))</f>
        <v>Summer</v>
      </c>
      <c r="M18" s="40">
        <f t="shared" si="2"/>
        <v>2033</v>
      </c>
      <c r="N18" s="43">
        <v>1641</v>
      </c>
      <c r="O18" s="43">
        <v>7774.9</v>
      </c>
      <c r="P18" s="43">
        <v>6216.0463999999993</v>
      </c>
      <c r="Q18" s="43">
        <v>6738.5406000000012</v>
      </c>
      <c r="R18" s="43"/>
      <c r="S18" s="43">
        <v>59.177595628415304</v>
      </c>
      <c r="T18" s="43">
        <v>41.078629032258064</v>
      </c>
      <c r="U18" s="43"/>
      <c r="V18" s="43">
        <f>SUM(Displacement!DC20:DH20)</f>
        <v>5.0144539614561028</v>
      </c>
      <c r="W18" s="43">
        <v>0</v>
      </c>
      <c r="X18" s="43">
        <f>SUM(Displacement!CM20:DB20)</f>
        <v>143.49715743544797</v>
      </c>
      <c r="Y18" s="43">
        <f>SUM(Displacement!BZ20:CL20)</f>
        <v>0</v>
      </c>
      <c r="Z18" s="43">
        <v>0</v>
      </c>
      <c r="AA18" s="43">
        <v>0</v>
      </c>
    </row>
    <row r="19" spans="2:27" x14ac:dyDescent="0.25">
      <c r="B19" s="45">
        <v>2024</v>
      </c>
      <c r="C19" s="51" t="s">
        <v>69</v>
      </c>
      <c r="D19" s="51">
        <v>5.6066804809528685</v>
      </c>
      <c r="E19" s="51">
        <v>1.1135423497267762</v>
      </c>
      <c r="F19" s="51">
        <v>0</v>
      </c>
      <c r="G19" s="51">
        <v>0</v>
      </c>
      <c r="H19" s="46">
        <f t="shared" si="0"/>
        <v>4.4931381312260923</v>
      </c>
      <c r="J19" t="str">
        <f t="shared" si="3"/>
        <v>Summer</v>
      </c>
      <c r="M19" s="40">
        <f t="shared" si="2"/>
        <v>2034</v>
      </c>
      <c r="N19" s="43">
        <v>1641</v>
      </c>
      <c r="O19" s="43">
        <v>7774.9</v>
      </c>
      <c r="P19" s="43">
        <v>6216.0463999999993</v>
      </c>
      <c r="Q19" s="43">
        <v>6738.5406000000012</v>
      </c>
      <c r="R19" s="43"/>
      <c r="S19" s="43">
        <v>46.711748633879779</v>
      </c>
      <c r="T19" s="43">
        <v>51.895161290322577</v>
      </c>
      <c r="U19" s="43"/>
      <c r="V19" s="43">
        <f>SUM(Displacement!DC21:DH21)</f>
        <v>5.0144539614561028</v>
      </c>
      <c r="W19" s="43">
        <v>0</v>
      </c>
      <c r="X19" s="43">
        <f>SUM(Displacement!CM21:DB21)</f>
        <v>143.49715743544797</v>
      </c>
      <c r="Y19" s="43">
        <f>SUM(Displacement!BZ21:CL21)</f>
        <v>0</v>
      </c>
      <c r="Z19" s="43">
        <v>0</v>
      </c>
      <c r="AA19" s="43">
        <v>0</v>
      </c>
    </row>
    <row r="20" spans="2:27" x14ac:dyDescent="0.25">
      <c r="B20" s="45">
        <v>2024</v>
      </c>
      <c r="C20" s="51" t="s">
        <v>74</v>
      </c>
      <c r="D20" s="51">
        <v>773.69996725428268</v>
      </c>
      <c r="E20" s="51">
        <v>0</v>
      </c>
      <c r="F20" s="51">
        <v>0</v>
      </c>
      <c r="G20" s="51">
        <v>0</v>
      </c>
      <c r="H20" s="46">
        <f t="shared" si="0"/>
        <v>773.69996725428268</v>
      </c>
      <c r="J20" t="str">
        <f t="shared" si="3"/>
        <v>Summer</v>
      </c>
      <c r="M20" s="40">
        <f t="shared" si="2"/>
        <v>2035</v>
      </c>
      <c r="N20" s="43">
        <v>1641</v>
      </c>
      <c r="O20" s="43">
        <v>7774.9</v>
      </c>
      <c r="P20" s="43">
        <v>6216.0463999999993</v>
      </c>
      <c r="Q20" s="43">
        <v>6738.5406000000012</v>
      </c>
      <c r="R20" s="43"/>
      <c r="S20" s="43">
        <v>46.711748633879779</v>
      </c>
      <c r="T20" s="43">
        <v>51.895161290322577</v>
      </c>
      <c r="U20" s="43"/>
      <c r="V20" s="43">
        <f>SUM(Displacement!DC22:DH22)</f>
        <v>5.0144539614561028</v>
      </c>
      <c r="W20" s="43">
        <v>0</v>
      </c>
      <c r="X20" s="43">
        <f>SUM(Displacement!CM22:DB22)</f>
        <v>143.49715743544797</v>
      </c>
      <c r="Y20" s="43">
        <f>SUM(Displacement!BZ22:CL22)</f>
        <v>0</v>
      </c>
      <c r="Z20" s="43">
        <v>0</v>
      </c>
      <c r="AA20" s="43">
        <v>0</v>
      </c>
    </row>
    <row r="21" spans="2:27" x14ac:dyDescent="0.25">
      <c r="B21" s="45">
        <v>2024</v>
      </c>
      <c r="C21" s="51" t="s">
        <v>78</v>
      </c>
      <c r="D21" s="51">
        <v>19.575004459818988</v>
      </c>
      <c r="E21" s="51">
        <v>0</v>
      </c>
      <c r="F21" s="51">
        <v>0</v>
      </c>
      <c r="G21" s="51">
        <v>0</v>
      </c>
      <c r="H21" s="46">
        <f t="shared" si="0"/>
        <v>19.575004459818988</v>
      </c>
      <c r="J21" t="str">
        <f t="shared" si="3"/>
        <v>Summer</v>
      </c>
      <c r="M21" s="40">
        <f t="shared" si="2"/>
        <v>2036</v>
      </c>
      <c r="N21" s="43">
        <v>1986</v>
      </c>
      <c r="O21" s="43">
        <v>7774.9</v>
      </c>
      <c r="P21" s="43">
        <v>6216.0463999999993</v>
      </c>
      <c r="Q21" s="43">
        <v>6738.5406000000012</v>
      </c>
      <c r="R21" s="43"/>
      <c r="S21" s="43">
        <v>46.596994535519123</v>
      </c>
      <c r="T21" s="43">
        <v>51.895161290322577</v>
      </c>
      <c r="U21" s="43"/>
      <c r="V21" s="43">
        <f>SUM(Displacement!DC23:DH23)</f>
        <v>5.0144539614561028</v>
      </c>
      <c r="W21" s="43">
        <v>0</v>
      </c>
      <c r="X21" s="43">
        <f>SUM(Displacement!CM23:DB23)</f>
        <v>143.49715743544797</v>
      </c>
      <c r="Y21" s="43">
        <f>SUM(Displacement!BZ23:CL23)</f>
        <v>0</v>
      </c>
      <c r="Z21" s="43">
        <v>0</v>
      </c>
      <c r="AA21" s="43">
        <v>0</v>
      </c>
    </row>
    <row r="22" spans="2:27" x14ac:dyDescent="0.25">
      <c r="B22" s="45">
        <v>2024</v>
      </c>
      <c r="C22" s="51" t="s">
        <v>77</v>
      </c>
      <c r="D22" s="51">
        <v>42.641129032258064</v>
      </c>
      <c r="E22" s="51">
        <v>0</v>
      </c>
      <c r="F22" s="51">
        <v>12.9</v>
      </c>
      <c r="G22" s="51">
        <v>0</v>
      </c>
      <c r="H22" s="46">
        <f t="shared" si="0"/>
        <v>29.741129032258065</v>
      </c>
      <c r="J22" t="str">
        <f t="shared" si="3"/>
        <v>Winter</v>
      </c>
      <c r="M22" s="40">
        <f t="shared" si="2"/>
        <v>2037</v>
      </c>
      <c r="N22" s="43">
        <v>2275</v>
      </c>
      <c r="O22" s="43">
        <v>8174.9</v>
      </c>
      <c r="P22" s="43">
        <v>6216.0463999999993</v>
      </c>
      <c r="Q22" s="43">
        <v>7278.5406000000012</v>
      </c>
      <c r="R22" s="43"/>
      <c r="S22" s="43">
        <v>38.845818272233608</v>
      </c>
      <c r="T22" s="43">
        <v>51.502016129032256</v>
      </c>
      <c r="U22" s="43"/>
      <c r="V22" s="43">
        <f>SUM(Displacement!DC24:DH24)</f>
        <v>5.0144539614561028</v>
      </c>
      <c r="W22" s="43">
        <v>0</v>
      </c>
      <c r="X22" s="43">
        <f>SUM(Displacement!CM24:DB24)</f>
        <v>143.49715743544797</v>
      </c>
      <c r="Y22" s="43">
        <f>SUM(Displacement!BZ24:CL24)</f>
        <v>0</v>
      </c>
      <c r="Z22" s="43">
        <v>0</v>
      </c>
      <c r="AA22" s="43">
        <v>0</v>
      </c>
    </row>
    <row r="23" spans="2:27" x14ac:dyDescent="0.25">
      <c r="B23" s="45">
        <v>2024</v>
      </c>
      <c r="C23" s="51" t="s">
        <v>72</v>
      </c>
      <c r="D23" s="51">
        <v>0</v>
      </c>
      <c r="E23" s="51">
        <v>0</v>
      </c>
      <c r="F23" s="51">
        <v>0</v>
      </c>
      <c r="G23" s="51">
        <v>0</v>
      </c>
      <c r="H23" s="46">
        <f t="shared" si="0"/>
        <v>0</v>
      </c>
      <c r="J23" t="str">
        <f t="shared" si="3"/>
        <v>Winter</v>
      </c>
      <c r="M23" s="40">
        <f t="shared" si="2"/>
        <v>2038</v>
      </c>
      <c r="N23" s="43">
        <v>2275</v>
      </c>
      <c r="O23" s="43">
        <v>8174.9</v>
      </c>
      <c r="P23" s="43">
        <v>6216.0463999999993</v>
      </c>
      <c r="Q23" s="43">
        <v>7278.5406000000012</v>
      </c>
      <c r="R23" s="43"/>
      <c r="S23" s="43">
        <v>119.76502732240438</v>
      </c>
      <c r="T23" s="43">
        <v>51.502016129032256</v>
      </c>
      <c r="U23" s="43"/>
      <c r="V23" s="43">
        <f>SUM(Displacement!DC25:DH25)</f>
        <v>5.0144539614561028</v>
      </c>
      <c r="W23" s="43">
        <v>0</v>
      </c>
      <c r="X23" s="43">
        <f>SUM(Displacement!CM25:DB25)</f>
        <v>143.49715743544797</v>
      </c>
      <c r="Y23" s="43">
        <f>SUM(Displacement!BZ25:CL25)</f>
        <v>0</v>
      </c>
      <c r="Z23" s="43">
        <v>0</v>
      </c>
      <c r="AA23" s="43">
        <v>0</v>
      </c>
    </row>
    <row r="24" spans="2:27" x14ac:dyDescent="0.25">
      <c r="B24" s="45">
        <v>2024</v>
      </c>
      <c r="C24" s="51" t="s">
        <v>73</v>
      </c>
      <c r="D24" s="51">
        <v>27.197756501545697</v>
      </c>
      <c r="E24" s="51">
        <v>0</v>
      </c>
      <c r="F24" s="51">
        <v>0</v>
      </c>
      <c r="G24" s="51">
        <v>0</v>
      </c>
      <c r="H24" s="46">
        <f t="shared" si="0"/>
        <v>27.197756501545697</v>
      </c>
      <c r="J24" t="str">
        <f t="shared" si="3"/>
        <v>Winter</v>
      </c>
      <c r="M24" s="40">
        <f t="shared" si="2"/>
        <v>2039</v>
      </c>
      <c r="N24" s="43">
        <v>2275</v>
      </c>
      <c r="O24" s="43">
        <v>8174.9</v>
      </c>
      <c r="P24" s="43">
        <v>6216.0463999999993</v>
      </c>
      <c r="Q24" s="43">
        <v>7278.5406000000012</v>
      </c>
      <c r="R24" s="43"/>
      <c r="S24" s="43">
        <v>132.11612021857925</v>
      </c>
      <c r="T24" s="43">
        <v>51.502016129032256</v>
      </c>
      <c r="U24" s="43"/>
      <c r="V24" s="43">
        <f>SUM(Displacement!DC26:DH26)</f>
        <v>5.0144539614561028</v>
      </c>
      <c r="W24" s="43">
        <v>0</v>
      </c>
      <c r="X24" s="43">
        <f>SUM(Displacement!CM26:DB26)</f>
        <v>143.49715743544797</v>
      </c>
      <c r="Y24" s="43">
        <f>SUM(Displacement!BZ26:CL26)</f>
        <v>0</v>
      </c>
      <c r="Z24" s="43">
        <v>0</v>
      </c>
      <c r="AA24" s="43">
        <v>0</v>
      </c>
    </row>
    <row r="25" spans="2:27" x14ac:dyDescent="0.25">
      <c r="B25" s="45">
        <v>2024</v>
      </c>
      <c r="C25" s="51" t="s">
        <v>71</v>
      </c>
      <c r="D25" s="51">
        <v>0</v>
      </c>
      <c r="E25" s="51">
        <v>0</v>
      </c>
      <c r="F25" s="51">
        <v>0</v>
      </c>
      <c r="G25" s="51">
        <v>0</v>
      </c>
      <c r="H25" s="46">
        <f t="shared" si="0"/>
        <v>0</v>
      </c>
      <c r="J25" t="str">
        <f t="shared" si="3"/>
        <v>Winter</v>
      </c>
      <c r="M25" s="40">
        <f t="shared" si="2"/>
        <v>2040</v>
      </c>
      <c r="N25" s="43">
        <v>2275</v>
      </c>
      <c r="O25" s="43">
        <v>8174.9</v>
      </c>
      <c r="P25" s="43">
        <v>6216.0463999999993</v>
      </c>
      <c r="Q25" s="43">
        <v>7278.5406000000012</v>
      </c>
      <c r="R25" s="43"/>
      <c r="S25" s="43">
        <v>183.67107036896516</v>
      </c>
      <c r="T25" s="43">
        <v>61.69616810580645</v>
      </c>
      <c r="U25" s="43"/>
      <c r="V25" s="43">
        <f>SUM(Displacement!DC27:DH27)</f>
        <v>5.0144539614561028</v>
      </c>
      <c r="W25" s="43">
        <v>0</v>
      </c>
      <c r="X25" s="43">
        <f>SUM(Displacement!CM27:DB27)</f>
        <v>143.49715743544797</v>
      </c>
      <c r="Y25" s="43">
        <f>SUM(Displacement!BZ27:CL27)</f>
        <v>0</v>
      </c>
      <c r="Z25" s="43">
        <v>0</v>
      </c>
      <c r="AA25" s="43">
        <v>0</v>
      </c>
    </row>
    <row r="26" spans="2:27" x14ac:dyDescent="0.25">
      <c r="B26" s="47">
        <v>2024</v>
      </c>
      <c r="C26" s="52" t="s">
        <v>70</v>
      </c>
      <c r="D26" s="52">
        <v>47.826848399126334</v>
      </c>
      <c r="E26" s="52">
        <v>0</v>
      </c>
      <c r="F26" s="52">
        <v>0</v>
      </c>
      <c r="G26" s="52">
        <v>0</v>
      </c>
      <c r="H26" s="48">
        <f t="shared" si="0"/>
        <v>47.826848399126334</v>
      </c>
      <c r="J26" t="str">
        <f t="shared" si="3"/>
        <v>Winter</v>
      </c>
      <c r="M26" s="40">
        <f t="shared" si="2"/>
        <v>2041</v>
      </c>
      <c r="N26" s="43">
        <v>2275</v>
      </c>
      <c r="O26" s="43">
        <v>8174.9</v>
      </c>
      <c r="P26" s="43">
        <v>6216.0463999999993</v>
      </c>
      <c r="Q26" s="43">
        <v>7278.5406000000012</v>
      </c>
      <c r="R26" s="43"/>
      <c r="S26" s="43">
        <v>225.12214719369194</v>
      </c>
      <c r="T26" s="43">
        <v>45.904569892473113</v>
      </c>
      <c r="U26" s="43"/>
      <c r="V26" s="43">
        <f>SUM(Displacement!DC28:DH28)</f>
        <v>5.0144539614561028</v>
      </c>
      <c r="W26" s="43">
        <v>0</v>
      </c>
      <c r="X26" s="43">
        <f>SUM(Displacement!CM28:DB28)</f>
        <v>143.49715743544797</v>
      </c>
      <c r="Y26" s="43">
        <f>SUM(Displacement!BZ28:CL28)</f>
        <v>0</v>
      </c>
      <c r="Z26" s="43">
        <v>0</v>
      </c>
      <c r="AA26" s="43">
        <v>0</v>
      </c>
    </row>
    <row r="27" spans="2:27" x14ac:dyDescent="0.25">
      <c r="B27" s="45">
        <v>2025</v>
      </c>
      <c r="C27" s="51" t="s">
        <v>75</v>
      </c>
      <c r="D27" s="51">
        <v>24.437874840853826</v>
      </c>
      <c r="E27" s="51">
        <v>0</v>
      </c>
      <c r="F27" s="51">
        <v>0</v>
      </c>
      <c r="G27" s="51">
        <v>0</v>
      </c>
      <c r="H27" s="46">
        <f t="shared" si="0"/>
        <v>24.437874840853826</v>
      </c>
      <c r="J27" t="str">
        <f>IF(ISNUMBER(FIND("_W",C27)),"Winter",IF(OR(ISNUMBER(FIND("_COBFL",C27)),ISNUMBER(FIND("_MDCFL",C27))),"Flat","Summer"))</f>
        <v>Summer</v>
      </c>
      <c r="M27" s="41">
        <f t="shared" si="2"/>
        <v>2042</v>
      </c>
      <c r="N27" s="44">
        <v>2275</v>
      </c>
      <c r="O27" s="44">
        <v>8174.9</v>
      </c>
      <c r="P27" s="44">
        <v>6216.0463999999993</v>
      </c>
      <c r="Q27" s="44">
        <v>7278.5406000000012</v>
      </c>
      <c r="R27" s="44"/>
      <c r="S27" s="44">
        <v>251.11484615567628</v>
      </c>
      <c r="T27" s="44">
        <v>88.93929342514113</v>
      </c>
      <c r="U27" s="44"/>
      <c r="V27" s="44">
        <f>SUM(Displacement!DC29:DH29)</f>
        <v>5.0144539614561028</v>
      </c>
      <c r="W27" s="44">
        <v>0</v>
      </c>
      <c r="X27" s="44">
        <f>SUM(Displacement!CM29:DB29)</f>
        <v>143.49715743544797</v>
      </c>
      <c r="Y27" s="44">
        <f>SUM(Displacement!BZ29:CL29)</f>
        <v>0</v>
      </c>
      <c r="Z27" s="44">
        <v>0</v>
      </c>
      <c r="AA27" s="44">
        <v>0</v>
      </c>
    </row>
    <row r="28" spans="2:27" x14ac:dyDescent="0.25">
      <c r="B28" s="45">
        <v>2025</v>
      </c>
      <c r="C28" s="51" t="s">
        <v>76</v>
      </c>
      <c r="D28" s="51">
        <v>4.8319672131250009</v>
      </c>
      <c r="E28" s="51">
        <v>0</v>
      </c>
      <c r="F28" s="51">
        <v>0</v>
      </c>
      <c r="G28" s="51">
        <v>0</v>
      </c>
      <c r="H28" s="46">
        <f t="shared" si="0"/>
        <v>4.8319672131250009</v>
      </c>
      <c r="J28" t="str">
        <f t="shared" ref="J28:J36" si="4">IF(ISNUMBER(FIND("_W",C28)),"Winter",IF(OR(ISNUMBER(FIND("_COBFL",C28)),ISNUMBER(FIND("_MDCFL",C28))),"Flat","Summer"))</f>
        <v>Summer</v>
      </c>
      <c r="M28" s="32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4"/>
      <c r="Z28" s="34"/>
      <c r="AA28" s="34"/>
    </row>
    <row r="29" spans="2:27" x14ac:dyDescent="0.25">
      <c r="B29" s="45">
        <v>2025</v>
      </c>
      <c r="C29" s="51" t="s">
        <v>69</v>
      </c>
      <c r="D29" s="51">
        <v>103.2859398397712</v>
      </c>
      <c r="E29" s="51">
        <v>0</v>
      </c>
      <c r="F29" s="51">
        <v>0</v>
      </c>
      <c r="G29" s="51">
        <v>0</v>
      </c>
      <c r="H29" s="46">
        <f t="shared" si="0"/>
        <v>103.2859398397712</v>
      </c>
      <c r="J29" t="str">
        <f t="shared" si="4"/>
        <v>Summer</v>
      </c>
      <c r="M29" s="32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4"/>
      <c r="Z29" s="34"/>
      <c r="AA29" s="34"/>
    </row>
    <row r="30" spans="2:27" x14ac:dyDescent="0.25">
      <c r="B30" s="45">
        <v>2025</v>
      </c>
      <c r="C30" s="51" t="s">
        <v>74</v>
      </c>
      <c r="D30" s="51">
        <v>36.263913590686471</v>
      </c>
      <c r="E30" s="51">
        <v>0</v>
      </c>
      <c r="F30" s="51">
        <v>0</v>
      </c>
      <c r="G30" s="51">
        <v>0</v>
      </c>
      <c r="H30" s="46">
        <f t="shared" si="0"/>
        <v>36.263913590686471</v>
      </c>
      <c r="J30" t="str">
        <f t="shared" si="4"/>
        <v>Summer</v>
      </c>
    </row>
    <row r="31" spans="2:27" x14ac:dyDescent="0.25">
      <c r="B31" s="45">
        <v>2025</v>
      </c>
      <c r="C31" s="51" t="s">
        <v>78</v>
      </c>
      <c r="D31" s="51">
        <v>0</v>
      </c>
      <c r="E31" s="51">
        <v>0</v>
      </c>
      <c r="F31" s="51">
        <v>0</v>
      </c>
      <c r="G31" s="51">
        <v>0</v>
      </c>
      <c r="H31" s="46">
        <f t="shared" si="0"/>
        <v>0</v>
      </c>
      <c r="J31" t="str">
        <f t="shared" si="4"/>
        <v>Summer</v>
      </c>
    </row>
    <row r="32" spans="2:27" x14ac:dyDescent="0.25">
      <c r="B32" s="45">
        <v>2025</v>
      </c>
      <c r="C32" s="51" t="s">
        <v>77</v>
      </c>
      <c r="D32" s="51">
        <v>23.121145562002688</v>
      </c>
      <c r="E32" s="51">
        <v>0</v>
      </c>
      <c r="F32" s="51">
        <v>0</v>
      </c>
      <c r="G32" s="51">
        <v>0</v>
      </c>
      <c r="H32" s="46">
        <f t="shared" si="0"/>
        <v>23.121145562002688</v>
      </c>
      <c r="J32" t="str">
        <f t="shared" si="4"/>
        <v>Winter</v>
      </c>
    </row>
    <row r="33" spans="2:10" x14ac:dyDescent="0.25">
      <c r="B33" s="45">
        <v>2025</v>
      </c>
      <c r="C33" s="51" t="s">
        <v>72</v>
      </c>
      <c r="D33" s="51">
        <v>0</v>
      </c>
      <c r="E33" s="51">
        <v>0</v>
      </c>
      <c r="F33" s="51">
        <v>0</v>
      </c>
      <c r="G33" s="51">
        <v>0</v>
      </c>
      <c r="H33" s="46">
        <f t="shared" si="0"/>
        <v>0</v>
      </c>
      <c r="J33" t="str">
        <f t="shared" si="4"/>
        <v>Winter</v>
      </c>
    </row>
    <row r="34" spans="2:10" x14ac:dyDescent="0.25">
      <c r="B34" s="45">
        <v>2025</v>
      </c>
      <c r="C34" s="51" t="s">
        <v>73</v>
      </c>
      <c r="D34" s="51">
        <v>0.71946645092741934</v>
      </c>
      <c r="E34" s="51">
        <v>0</v>
      </c>
      <c r="F34" s="51">
        <v>0</v>
      </c>
      <c r="G34" s="51">
        <v>0</v>
      </c>
      <c r="H34" s="46">
        <f t="shared" si="0"/>
        <v>0.71946645092741934</v>
      </c>
      <c r="J34" t="str">
        <f t="shared" si="4"/>
        <v>Winter</v>
      </c>
    </row>
    <row r="35" spans="2:10" x14ac:dyDescent="0.25">
      <c r="B35" s="45">
        <v>2025</v>
      </c>
      <c r="C35" s="51" t="s">
        <v>71</v>
      </c>
      <c r="D35" s="51">
        <v>0.2036290322580645</v>
      </c>
      <c r="E35" s="51">
        <v>0</v>
      </c>
      <c r="F35" s="51">
        <v>0</v>
      </c>
      <c r="G35" s="51">
        <v>0</v>
      </c>
      <c r="H35" s="46">
        <f t="shared" si="0"/>
        <v>0.2036290322580645</v>
      </c>
      <c r="J35" t="str">
        <f t="shared" si="4"/>
        <v>Winter</v>
      </c>
    </row>
    <row r="36" spans="2:10" x14ac:dyDescent="0.25">
      <c r="B36" s="47">
        <v>2025</v>
      </c>
      <c r="C36" s="52" t="s">
        <v>70</v>
      </c>
      <c r="D36" s="52">
        <v>25.716947541263437</v>
      </c>
      <c r="E36" s="52">
        <v>0</v>
      </c>
      <c r="F36" s="52">
        <v>0</v>
      </c>
      <c r="G36" s="52">
        <v>0</v>
      </c>
      <c r="H36" s="48">
        <f t="shared" si="0"/>
        <v>25.716947541263437</v>
      </c>
      <c r="J36" t="str">
        <f t="shared" si="4"/>
        <v>Winter</v>
      </c>
    </row>
    <row r="37" spans="2:10" x14ac:dyDescent="0.25">
      <c r="B37" s="45">
        <v>2026</v>
      </c>
      <c r="C37" s="51" t="s">
        <v>75</v>
      </c>
      <c r="D37" s="51">
        <v>219.02243673310107</v>
      </c>
      <c r="E37" s="51">
        <v>4.6834999999999996</v>
      </c>
      <c r="F37" s="51">
        <v>0</v>
      </c>
      <c r="G37" s="51">
        <v>0</v>
      </c>
      <c r="H37" s="46">
        <f t="shared" ref="H37:H100" si="5">D37-IF(J37="Summer",E37,IF(J37="Flat",G37,F37))</f>
        <v>214.33893673310106</v>
      </c>
      <c r="J37" t="str">
        <f>IF(ISNUMBER(FIND("_W",C37)),"Winter",IF(OR(ISNUMBER(FIND("_COBFL",C37)),ISNUMBER(FIND("_MDCFL",C37))),"Flat","Summer"))</f>
        <v>Summer</v>
      </c>
    </row>
    <row r="38" spans="2:10" x14ac:dyDescent="0.25">
      <c r="B38" s="45">
        <v>2026</v>
      </c>
      <c r="C38" s="51" t="s">
        <v>76</v>
      </c>
      <c r="D38" s="51">
        <v>134.62742432582999</v>
      </c>
      <c r="E38" s="51">
        <v>0</v>
      </c>
      <c r="F38" s="51">
        <v>0</v>
      </c>
      <c r="G38" s="51">
        <v>0</v>
      </c>
      <c r="H38" s="46">
        <f t="shared" si="5"/>
        <v>134.62742432582999</v>
      </c>
      <c r="J38" t="str">
        <f t="shared" ref="J38:J46" si="6">IF(ISNUMBER(FIND("_W",C38)),"Winter",IF(OR(ISNUMBER(FIND("_COBFL",C38)),ISNUMBER(FIND("_MDCFL",C38))),"Flat","Summer"))</f>
        <v>Summer</v>
      </c>
    </row>
    <row r="39" spans="2:10" x14ac:dyDescent="0.25">
      <c r="B39" s="45">
        <v>2026</v>
      </c>
      <c r="C39" s="51" t="s">
        <v>69</v>
      </c>
      <c r="D39" s="51">
        <v>176.81181693989063</v>
      </c>
      <c r="E39" s="51">
        <v>0</v>
      </c>
      <c r="F39" s="51">
        <v>0</v>
      </c>
      <c r="G39" s="51">
        <v>0</v>
      </c>
      <c r="H39" s="46">
        <f t="shared" si="5"/>
        <v>176.81181693989063</v>
      </c>
      <c r="J39" t="str">
        <f t="shared" si="6"/>
        <v>Summer</v>
      </c>
    </row>
    <row r="40" spans="2:10" x14ac:dyDescent="0.25">
      <c r="B40" s="45">
        <v>2026</v>
      </c>
      <c r="C40" s="51" t="s">
        <v>77</v>
      </c>
      <c r="D40" s="51">
        <v>1.3940911326276881</v>
      </c>
      <c r="E40" s="51">
        <v>0</v>
      </c>
      <c r="F40" s="51">
        <v>1.3940911326276881</v>
      </c>
      <c r="G40" s="51">
        <v>0</v>
      </c>
      <c r="H40" s="46">
        <f t="shared" si="5"/>
        <v>0</v>
      </c>
      <c r="J40" t="str">
        <f t="shared" si="6"/>
        <v>Winter</v>
      </c>
    </row>
    <row r="41" spans="2:10" x14ac:dyDescent="0.25">
      <c r="B41" s="45">
        <v>2026</v>
      </c>
      <c r="C41" s="51" t="s">
        <v>78</v>
      </c>
      <c r="D41" s="51">
        <v>4.8493175904815571</v>
      </c>
      <c r="E41" s="51">
        <v>0</v>
      </c>
      <c r="F41" s="51">
        <v>0</v>
      </c>
      <c r="G41" s="51">
        <v>0</v>
      </c>
      <c r="H41" s="46">
        <f t="shared" si="5"/>
        <v>4.8493175904815571</v>
      </c>
      <c r="J41" t="str">
        <f t="shared" si="6"/>
        <v>Summer</v>
      </c>
    </row>
    <row r="42" spans="2:10" x14ac:dyDescent="0.25">
      <c r="B42" s="45">
        <v>2026</v>
      </c>
      <c r="C42" s="51" t="s">
        <v>74</v>
      </c>
      <c r="D42" s="51">
        <v>606.09554356632168</v>
      </c>
      <c r="E42" s="51">
        <v>0</v>
      </c>
      <c r="F42" s="51">
        <v>0</v>
      </c>
      <c r="G42" s="51">
        <v>0</v>
      </c>
      <c r="H42" s="46">
        <f t="shared" si="5"/>
        <v>606.09554356632168</v>
      </c>
      <c r="J42" t="str">
        <f t="shared" si="6"/>
        <v>Summer</v>
      </c>
    </row>
    <row r="43" spans="2:10" x14ac:dyDescent="0.25">
      <c r="B43" s="45">
        <v>2026</v>
      </c>
      <c r="C43" s="51" t="s">
        <v>72</v>
      </c>
      <c r="D43" s="51">
        <v>0</v>
      </c>
      <c r="E43" s="51">
        <v>0</v>
      </c>
      <c r="F43" s="51">
        <v>0</v>
      </c>
      <c r="G43" s="51">
        <v>0</v>
      </c>
      <c r="H43" s="46">
        <f t="shared" si="5"/>
        <v>0</v>
      </c>
      <c r="J43" t="str">
        <f t="shared" si="6"/>
        <v>Winter</v>
      </c>
    </row>
    <row r="44" spans="2:10" x14ac:dyDescent="0.25">
      <c r="B44" s="45">
        <v>2026</v>
      </c>
      <c r="C44" s="51" t="s">
        <v>73</v>
      </c>
      <c r="D44" s="51">
        <v>0</v>
      </c>
      <c r="E44" s="51">
        <v>0</v>
      </c>
      <c r="F44" s="51">
        <v>0</v>
      </c>
      <c r="G44" s="51">
        <v>0</v>
      </c>
      <c r="H44" s="46">
        <f t="shared" si="5"/>
        <v>0</v>
      </c>
      <c r="J44" t="str">
        <f t="shared" si="6"/>
        <v>Winter</v>
      </c>
    </row>
    <row r="45" spans="2:10" x14ac:dyDescent="0.25">
      <c r="B45" s="45">
        <v>2026</v>
      </c>
      <c r="C45" s="51" t="s">
        <v>71</v>
      </c>
      <c r="D45" s="51">
        <v>0</v>
      </c>
      <c r="E45" s="51">
        <v>0</v>
      </c>
      <c r="F45" s="51">
        <v>0</v>
      </c>
      <c r="G45" s="51">
        <v>0</v>
      </c>
      <c r="H45" s="46">
        <f t="shared" si="5"/>
        <v>0</v>
      </c>
      <c r="J45" t="str">
        <f t="shared" si="6"/>
        <v>Winter</v>
      </c>
    </row>
    <row r="46" spans="2:10" x14ac:dyDescent="0.25">
      <c r="B46" s="47">
        <v>2026</v>
      </c>
      <c r="C46" s="52" t="s">
        <v>70</v>
      </c>
      <c r="D46" s="52">
        <v>0</v>
      </c>
      <c r="E46" s="52">
        <v>0</v>
      </c>
      <c r="F46" s="52">
        <v>0</v>
      </c>
      <c r="G46" s="52">
        <v>0</v>
      </c>
      <c r="H46" s="48">
        <f t="shared" si="5"/>
        <v>0</v>
      </c>
      <c r="J46" t="str">
        <f t="shared" si="6"/>
        <v>Winter</v>
      </c>
    </row>
    <row r="47" spans="2:10" x14ac:dyDescent="0.25">
      <c r="B47" s="45">
        <v>2027</v>
      </c>
      <c r="C47" s="51" t="s">
        <v>75</v>
      </c>
      <c r="D47" s="51">
        <v>212.67076502732237</v>
      </c>
      <c r="E47" s="51">
        <v>4.6834999999999996</v>
      </c>
      <c r="F47" s="51">
        <v>0</v>
      </c>
      <c r="G47" s="51">
        <v>0</v>
      </c>
      <c r="H47" s="46">
        <f t="shared" si="5"/>
        <v>207.98726502732237</v>
      </c>
      <c r="J47" t="str">
        <f>IF(ISNUMBER(FIND("_W",C47)),"Winter",IF(OR(ISNUMBER(FIND("_COBFL",C47)),ISNUMBER(FIND("_MDCFL",C47))),"Flat","Summer"))</f>
        <v>Summer</v>
      </c>
    </row>
    <row r="48" spans="2:10" x14ac:dyDescent="0.25">
      <c r="B48" s="45">
        <v>2027</v>
      </c>
      <c r="C48" s="51" t="s">
        <v>76</v>
      </c>
      <c r="D48" s="51">
        <v>98.402295192920079</v>
      </c>
      <c r="E48" s="51">
        <v>0</v>
      </c>
      <c r="F48" s="51">
        <v>0</v>
      </c>
      <c r="G48" s="51">
        <v>0</v>
      </c>
      <c r="H48" s="46">
        <f t="shared" si="5"/>
        <v>98.402295192920079</v>
      </c>
      <c r="J48" t="str">
        <f t="shared" ref="J48:J56" si="7">IF(ISNUMBER(FIND("_W",C48)),"Winter",IF(OR(ISNUMBER(FIND("_COBFL",C48)),ISNUMBER(FIND("_MDCFL",C48))),"Flat","Summer"))</f>
        <v>Summer</v>
      </c>
    </row>
    <row r="49" spans="2:10" x14ac:dyDescent="0.25">
      <c r="B49" s="45">
        <v>2027</v>
      </c>
      <c r="C49" s="51" t="s">
        <v>69</v>
      </c>
      <c r="D49" s="51">
        <v>167.5615955815027</v>
      </c>
      <c r="E49" s="51">
        <v>0</v>
      </c>
      <c r="F49" s="51">
        <v>0</v>
      </c>
      <c r="G49" s="51">
        <v>0</v>
      </c>
      <c r="H49" s="46">
        <f t="shared" si="5"/>
        <v>167.5615955815027</v>
      </c>
      <c r="J49" t="str">
        <f t="shared" si="7"/>
        <v>Summer</v>
      </c>
    </row>
    <row r="50" spans="2:10" x14ac:dyDescent="0.25">
      <c r="B50" s="45">
        <v>2027</v>
      </c>
      <c r="C50" s="51" t="s">
        <v>78</v>
      </c>
      <c r="D50" s="51">
        <v>9.0097941706284157</v>
      </c>
      <c r="E50" s="51">
        <v>0</v>
      </c>
      <c r="F50" s="51">
        <v>0</v>
      </c>
      <c r="G50" s="51">
        <v>0</v>
      </c>
      <c r="H50" s="46">
        <f t="shared" si="5"/>
        <v>9.0097941706284157</v>
      </c>
      <c r="J50" t="str">
        <f t="shared" si="7"/>
        <v>Summer</v>
      </c>
    </row>
    <row r="51" spans="2:10" x14ac:dyDescent="0.25">
      <c r="B51" s="45">
        <v>2027</v>
      </c>
      <c r="C51" s="51" t="s">
        <v>77</v>
      </c>
      <c r="D51" s="51">
        <v>21.004704301075272</v>
      </c>
      <c r="E51" s="51">
        <v>0</v>
      </c>
      <c r="F51" s="51">
        <v>4.6834999999999996</v>
      </c>
      <c r="G51" s="51">
        <v>0</v>
      </c>
      <c r="H51" s="46">
        <f t="shared" si="5"/>
        <v>16.321204301075273</v>
      </c>
      <c r="J51" t="str">
        <f t="shared" si="7"/>
        <v>Winter</v>
      </c>
    </row>
    <row r="52" spans="2:10" x14ac:dyDescent="0.25">
      <c r="B52" s="45">
        <v>2027</v>
      </c>
      <c r="C52" s="51" t="s">
        <v>74</v>
      </c>
      <c r="D52" s="51">
        <v>456.65099499633197</v>
      </c>
      <c r="E52" s="51">
        <v>0</v>
      </c>
      <c r="F52" s="51">
        <v>0</v>
      </c>
      <c r="G52" s="51">
        <v>0</v>
      </c>
      <c r="H52" s="46">
        <f t="shared" si="5"/>
        <v>456.65099499633197</v>
      </c>
      <c r="J52" t="str">
        <f t="shared" si="7"/>
        <v>Summer</v>
      </c>
    </row>
    <row r="53" spans="2:10" x14ac:dyDescent="0.25">
      <c r="B53" s="45">
        <v>2027</v>
      </c>
      <c r="C53" s="51" t="s">
        <v>72</v>
      </c>
      <c r="D53" s="51">
        <v>0</v>
      </c>
      <c r="E53" s="51">
        <v>0</v>
      </c>
      <c r="F53" s="51">
        <v>0</v>
      </c>
      <c r="G53" s="51">
        <v>0</v>
      </c>
      <c r="H53" s="46">
        <f t="shared" si="5"/>
        <v>0</v>
      </c>
      <c r="J53" t="str">
        <f t="shared" si="7"/>
        <v>Winter</v>
      </c>
    </row>
    <row r="54" spans="2:10" x14ac:dyDescent="0.25">
      <c r="B54" s="45">
        <v>2027</v>
      </c>
      <c r="C54" s="51" t="s">
        <v>73</v>
      </c>
      <c r="D54" s="51">
        <v>22.37915602601478</v>
      </c>
      <c r="E54" s="51">
        <v>0</v>
      </c>
      <c r="F54" s="51">
        <v>0</v>
      </c>
      <c r="G54" s="51">
        <v>0</v>
      </c>
      <c r="H54" s="46">
        <f t="shared" si="5"/>
        <v>22.37915602601478</v>
      </c>
      <c r="J54" t="str">
        <f t="shared" si="7"/>
        <v>Winter</v>
      </c>
    </row>
    <row r="55" spans="2:10" x14ac:dyDescent="0.25">
      <c r="B55" s="45">
        <v>2027</v>
      </c>
      <c r="C55" s="51" t="s">
        <v>70</v>
      </c>
      <c r="D55" s="51">
        <v>0</v>
      </c>
      <c r="E55" s="51">
        <v>0</v>
      </c>
      <c r="F55" s="51">
        <v>0</v>
      </c>
      <c r="G55" s="51">
        <v>0</v>
      </c>
      <c r="H55" s="46">
        <f t="shared" si="5"/>
        <v>0</v>
      </c>
      <c r="J55" t="str">
        <f t="shared" si="7"/>
        <v>Winter</v>
      </c>
    </row>
    <row r="56" spans="2:10" x14ac:dyDescent="0.25">
      <c r="B56" s="47">
        <v>2027</v>
      </c>
      <c r="C56" s="52" t="s">
        <v>71</v>
      </c>
      <c r="D56" s="52">
        <v>0</v>
      </c>
      <c r="E56" s="52">
        <v>0</v>
      </c>
      <c r="F56" s="52">
        <v>0</v>
      </c>
      <c r="G56" s="52">
        <v>0</v>
      </c>
      <c r="H56" s="48">
        <f t="shared" si="5"/>
        <v>0</v>
      </c>
      <c r="J56" t="str">
        <f t="shared" si="7"/>
        <v>Winter</v>
      </c>
    </row>
    <row r="57" spans="2:10" x14ac:dyDescent="0.25">
      <c r="B57" s="45">
        <v>2028</v>
      </c>
      <c r="C57" s="51" t="s">
        <v>75</v>
      </c>
      <c r="D57" s="51">
        <v>0</v>
      </c>
      <c r="E57" s="51">
        <v>0</v>
      </c>
      <c r="F57" s="51">
        <v>0</v>
      </c>
      <c r="G57" s="51">
        <v>0</v>
      </c>
      <c r="H57" s="46">
        <f t="shared" si="5"/>
        <v>0</v>
      </c>
      <c r="J57" t="str">
        <f>IF(ISNUMBER(FIND("_W",C57)),"Winter",IF(OR(ISNUMBER(FIND("_COBFL",C57)),ISNUMBER(FIND("_MDCFL",C57))),"Flat","Summer"))</f>
        <v>Summer</v>
      </c>
    </row>
    <row r="58" spans="2:10" x14ac:dyDescent="0.25">
      <c r="B58" s="45">
        <v>2028</v>
      </c>
      <c r="C58" s="51" t="s">
        <v>78</v>
      </c>
      <c r="D58" s="51">
        <v>0</v>
      </c>
      <c r="E58" s="51">
        <v>0</v>
      </c>
      <c r="F58" s="51">
        <v>0</v>
      </c>
      <c r="G58" s="51">
        <v>0</v>
      </c>
      <c r="H58" s="46">
        <f t="shared" si="5"/>
        <v>0</v>
      </c>
      <c r="J58" t="str">
        <f t="shared" ref="J58:J66" si="8">IF(ISNUMBER(FIND("_W",C58)),"Winter",IF(OR(ISNUMBER(FIND("_COBFL",C58)),ISNUMBER(FIND("_MDCFL",C58))),"Flat","Summer"))</f>
        <v>Summer</v>
      </c>
    </row>
    <row r="59" spans="2:10" x14ac:dyDescent="0.25">
      <c r="B59" s="45">
        <v>2028</v>
      </c>
      <c r="C59" s="51" t="s">
        <v>74</v>
      </c>
      <c r="D59" s="51">
        <v>414.10519125683061</v>
      </c>
      <c r="E59" s="51">
        <v>4.6834999999999996</v>
      </c>
      <c r="F59" s="51">
        <v>0</v>
      </c>
      <c r="G59" s="51">
        <v>0</v>
      </c>
      <c r="H59" s="46">
        <f t="shared" si="5"/>
        <v>409.42169125683063</v>
      </c>
      <c r="J59" t="str">
        <f t="shared" si="8"/>
        <v>Summer</v>
      </c>
    </row>
    <row r="60" spans="2:10" x14ac:dyDescent="0.25">
      <c r="B60" s="45">
        <v>2028</v>
      </c>
      <c r="C60" s="51" t="s">
        <v>69</v>
      </c>
      <c r="D60" s="51">
        <v>0</v>
      </c>
      <c r="E60" s="51">
        <v>0</v>
      </c>
      <c r="F60" s="51">
        <v>0</v>
      </c>
      <c r="G60" s="51">
        <v>0</v>
      </c>
      <c r="H60" s="46">
        <f t="shared" si="5"/>
        <v>0</v>
      </c>
      <c r="J60" t="str">
        <f t="shared" si="8"/>
        <v>Summer</v>
      </c>
    </row>
    <row r="61" spans="2:10" x14ac:dyDescent="0.25">
      <c r="B61" s="45">
        <v>2028</v>
      </c>
      <c r="C61" s="51" t="s">
        <v>72</v>
      </c>
      <c r="D61" s="51">
        <v>0</v>
      </c>
      <c r="E61" s="51">
        <v>0</v>
      </c>
      <c r="F61" s="51">
        <v>0</v>
      </c>
      <c r="G61" s="51">
        <v>0</v>
      </c>
      <c r="H61" s="46">
        <f t="shared" si="5"/>
        <v>0</v>
      </c>
      <c r="J61" t="str">
        <f t="shared" si="8"/>
        <v>Winter</v>
      </c>
    </row>
    <row r="62" spans="2:10" x14ac:dyDescent="0.25">
      <c r="B62" s="45">
        <v>2028</v>
      </c>
      <c r="C62" s="51" t="s">
        <v>73</v>
      </c>
      <c r="D62" s="51">
        <v>31.283602150537632</v>
      </c>
      <c r="E62" s="51">
        <v>0</v>
      </c>
      <c r="F62" s="51">
        <v>4.6834999999999996</v>
      </c>
      <c r="G62" s="51">
        <v>0</v>
      </c>
      <c r="H62" s="46">
        <f t="shared" si="5"/>
        <v>26.600102150537634</v>
      </c>
      <c r="J62" t="str">
        <f t="shared" si="8"/>
        <v>Winter</v>
      </c>
    </row>
    <row r="63" spans="2:10" x14ac:dyDescent="0.25">
      <c r="B63" s="45">
        <v>2028</v>
      </c>
      <c r="C63" s="51" t="s">
        <v>76</v>
      </c>
      <c r="D63" s="51">
        <v>79.320259753794431</v>
      </c>
      <c r="E63" s="51">
        <v>0</v>
      </c>
      <c r="F63" s="51">
        <v>0</v>
      </c>
      <c r="G63" s="51">
        <v>0</v>
      </c>
      <c r="H63" s="46">
        <f t="shared" si="5"/>
        <v>79.320259753794431</v>
      </c>
      <c r="J63" t="str">
        <f t="shared" si="8"/>
        <v>Summer</v>
      </c>
    </row>
    <row r="64" spans="2:10" x14ac:dyDescent="0.25">
      <c r="B64" s="45">
        <v>2028</v>
      </c>
      <c r="C64" s="51" t="s">
        <v>77</v>
      </c>
      <c r="D64" s="51">
        <v>0</v>
      </c>
      <c r="E64" s="51">
        <v>0</v>
      </c>
      <c r="F64" s="51">
        <v>0</v>
      </c>
      <c r="G64" s="51">
        <v>0</v>
      </c>
      <c r="H64" s="46">
        <f t="shared" si="5"/>
        <v>0</v>
      </c>
      <c r="J64" t="str">
        <f t="shared" si="8"/>
        <v>Winter</v>
      </c>
    </row>
    <row r="65" spans="2:10" x14ac:dyDescent="0.25">
      <c r="B65" s="45">
        <v>2028</v>
      </c>
      <c r="C65" s="51" t="s">
        <v>70</v>
      </c>
      <c r="D65" s="51">
        <v>0</v>
      </c>
      <c r="E65" s="51">
        <v>0</v>
      </c>
      <c r="F65" s="51">
        <v>0</v>
      </c>
      <c r="G65" s="51">
        <v>0</v>
      </c>
      <c r="H65" s="46">
        <f t="shared" si="5"/>
        <v>0</v>
      </c>
      <c r="J65" t="str">
        <f t="shared" si="8"/>
        <v>Winter</v>
      </c>
    </row>
    <row r="66" spans="2:10" x14ac:dyDescent="0.25">
      <c r="B66" s="47">
        <v>2028</v>
      </c>
      <c r="C66" s="52" t="s">
        <v>71</v>
      </c>
      <c r="D66" s="52">
        <v>0</v>
      </c>
      <c r="E66" s="52">
        <v>0</v>
      </c>
      <c r="F66" s="52">
        <v>0</v>
      </c>
      <c r="G66" s="52">
        <v>0</v>
      </c>
      <c r="H66" s="48">
        <f t="shared" si="5"/>
        <v>0</v>
      </c>
      <c r="J66" t="str">
        <f t="shared" si="8"/>
        <v>Winter</v>
      </c>
    </row>
    <row r="67" spans="2:10" x14ac:dyDescent="0.25">
      <c r="B67" s="45">
        <v>2029</v>
      </c>
      <c r="C67" s="51" t="s">
        <v>75</v>
      </c>
      <c r="D67" s="51">
        <v>0</v>
      </c>
      <c r="E67" s="51">
        <v>0</v>
      </c>
      <c r="F67" s="51">
        <v>0</v>
      </c>
      <c r="G67" s="51">
        <v>0</v>
      </c>
      <c r="H67" s="46">
        <f t="shared" si="5"/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25">
      <c r="B68" s="45">
        <v>2029</v>
      </c>
      <c r="C68" s="51" t="s">
        <v>78</v>
      </c>
      <c r="D68" s="51">
        <v>0</v>
      </c>
      <c r="E68" s="51">
        <v>0</v>
      </c>
      <c r="F68" s="51">
        <v>0</v>
      </c>
      <c r="G68" s="51">
        <v>0</v>
      </c>
      <c r="H68" s="46">
        <f t="shared" si="5"/>
        <v>0</v>
      </c>
      <c r="J68" t="str">
        <f t="shared" ref="J68:J76" si="9">IF(ISNUMBER(FIND("_W",C68)),"Winter",IF(OR(ISNUMBER(FIND("_COBFL",C68)),ISNUMBER(FIND("_MDCFL",C68))),"Flat","Summer"))</f>
        <v>Summer</v>
      </c>
    </row>
    <row r="69" spans="2:10" x14ac:dyDescent="0.25">
      <c r="B69" s="45">
        <v>2029</v>
      </c>
      <c r="C69" s="51" t="s">
        <v>74</v>
      </c>
      <c r="D69" s="51">
        <v>260.67922638516052</v>
      </c>
      <c r="E69" s="51">
        <v>4.6834999999999996</v>
      </c>
      <c r="F69" s="51">
        <v>0</v>
      </c>
      <c r="G69" s="51">
        <v>0</v>
      </c>
      <c r="H69" s="46">
        <f t="shared" si="5"/>
        <v>255.99572638516051</v>
      </c>
      <c r="J69" t="str">
        <f t="shared" si="9"/>
        <v>Summer</v>
      </c>
    </row>
    <row r="70" spans="2:10" x14ac:dyDescent="0.25">
      <c r="B70" s="45">
        <v>2029</v>
      </c>
      <c r="C70" s="51" t="s">
        <v>72</v>
      </c>
      <c r="D70" s="51">
        <v>0</v>
      </c>
      <c r="E70" s="51">
        <v>0</v>
      </c>
      <c r="F70" s="51">
        <v>0</v>
      </c>
      <c r="G70" s="51">
        <v>0</v>
      </c>
      <c r="H70" s="46">
        <f t="shared" si="5"/>
        <v>0</v>
      </c>
      <c r="J70" t="str">
        <f t="shared" si="9"/>
        <v>Winter</v>
      </c>
    </row>
    <row r="71" spans="2:10" x14ac:dyDescent="0.25">
      <c r="B71" s="45">
        <v>2029</v>
      </c>
      <c r="C71" s="51" t="s">
        <v>69</v>
      </c>
      <c r="D71" s="51">
        <v>0</v>
      </c>
      <c r="E71" s="51">
        <v>0</v>
      </c>
      <c r="F71" s="51">
        <v>0</v>
      </c>
      <c r="G71" s="51">
        <v>0</v>
      </c>
      <c r="H71" s="46">
        <f t="shared" si="5"/>
        <v>0</v>
      </c>
      <c r="J71" t="str">
        <f t="shared" si="9"/>
        <v>Summer</v>
      </c>
    </row>
    <row r="72" spans="2:10" x14ac:dyDescent="0.25">
      <c r="B72" s="45">
        <v>2029</v>
      </c>
      <c r="C72" s="51" t="s">
        <v>73</v>
      </c>
      <c r="D72" s="51">
        <v>31.283602150537632</v>
      </c>
      <c r="E72" s="51">
        <v>0</v>
      </c>
      <c r="F72" s="51">
        <v>4.6834999999999996</v>
      </c>
      <c r="G72" s="51">
        <v>0</v>
      </c>
      <c r="H72" s="46">
        <f t="shared" si="5"/>
        <v>26.600102150537634</v>
      </c>
      <c r="J72" t="str">
        <f t="shared" si="9"/>
        <v>Winter</v>
      </c>
    </row>
    <row r="73" spans="2:10" x14ac:dyDescent="0.25">
      <c r="B73" s="45">
        <v>2029</v>
      </c>
      <c r="C73" s="51" t="s">
        <v>76</v>
      </c>
      <c r="D73" s="51">
        <v>76.903005464480913</v>
      </c>
      <c r="E73" s="51">
        <v>0</v>
      </c>
      <c r="F73" s="51">
        <v>0</v>
      </c>
      <c r="G73" s="51">
        <v>0</v>
      </c>
      <c r="H73" s="46">
        <f t="shared" si="5"/>
        <v>76.903005464480913</v>
      </c>
      <c r="J73" t="str">
        <f t="shared" si="9"/>
        <v>Summer</v>
      </c>
    </row>
    <row r="74" spans="2:10" x14ac:dyDescent="0.25">
      <c r="B74" s="45">
        <v>2029</v>
      </c>
      <c r="C74" s="51" t="s">
        <v>77</v>
      </c>
      <c r="D74" s="51">
        <v>0</v>
      </c>
      <c r="E74" s="51">
        <v>0</v>
      </c>
      <c r="F74" s="51">
        <v>0</v>
      </c>
      <c r="G74" s="51">
        <v>0</v>
      </c>
      <c r="H74" s="46">
        <f t="shared" si="5"/>
        <v>0</v>
      </c>
      <c r="J74" t="str">
        <f t="shared" si="9"/>
        <v>Winter</v>
      </c>
    </row>
    <row r="75" spans="2:10" x14ac:dyDescent="0.25">
      <c r="B75" s="45">
        <v>2029</v>
      </c>
      <c r="C75" s="51" t="s">
        <v>70</v>
      </c>
      <c r="D75" s="51">
        <v>0</v>
      </c>
      <c r="E75" s="51">
        <v>0</v>
      </c>
      <c r="F75" s="51">
        <v>0</v>
      </c>
      <c r="G75" s="51">
        <v>0</v>
      </c>
      <c r="H75" s="46">
        <f t="shared" si="5"/>
        <v>0</v>
      </c>
      <c r="J75" t="str">
        <f t="shared" si="9"/>
        <v>Winter</v>
      </c>
    </row>
    <row r="76" spans="2:10" x14ac:dyDescent="0.25">
      <c r="B76" s="47">
        <v>2029</v>
      </c>
      <c r="C76" s="52" t="s">
        <v>71</v>
      </c>
      <c r="D76" s="52">
        <v>0</v>
      </c>
      <c r="E76" s="52">
        <v>0</v>
      </c>
      <c r="F76" s="52">
        <v>0</v>
      </c>
      <c r="G76" s="52">
        <v>0</v>
      </c>
      <c r="H76" s="48">
        <f t="shared" si="5"/>
        <v>0</v>
      </c>
      <c r="J76" t="str">
        <f t="shared" si="9"/>
        <v>Winter</v>
      </c>
    </row>
    <row r="77" spans="2:10" x14ac:dyDescent="0.25">
      <c r="B77" s="45">
        <v>2030</v>
      </c>
      <c r="C77" s="51" t="s">
        <v>75</v>
      </c>
      <c r="D77" s="51">
        <v>0</v>
      </c>
      <c r="E77" s="51">
        <v>0</v>
      </c>
      <c r="F77" s="51">
        <v>0</v>
      </c>
      <c r="G77" s="51">
        <v>0</v>
      </c>
      <c r="H77" s="46">
        <f t="shared" si="5"/>
        <v>0</v>
      </c>
      <c r="J77" t="str">
        <f>IF(ISNUMBER(FIND("_W",C77)),"Winter",IF(OR(ISNUMBER(FIND("_COBFL",C77)),ISNUMBER(FIND("_MDCFL",C77))),"Flat","Summer"))</f>
        <v>Summer</v>
      </c>
    </row>
    <row r="78" spans="2:10" x14ac:dyDescent="0.25">
      <c r="B78" s="45">
        <v>2030</v>
      </c>
      <c r="C78" s="51" t="s">
        <v>78</v>
      </c>
      <c r="D78" s="51">
        <v>0</v>
      </c>
      <c r="E78" s="51">
        <v>0</v>
      </c>
      <c r="F78" s="51">
        <v>0</v>
      </c>
      <c r="G78" s="51">
        <v>0</v>
      </c>
      <c r="H78" s="46">
        <f t="shared" si="5"/>
        <v>0</v>
      </c>
      <c r="J78" t="str">
        <f t="shared" ref="J78:J86" si="10">IF(ISNUMBER(FIND("_W",C78)),"Winter",IF(OR(ISNUMBER(FIND("_COBFL",C78)),ISNUMBER(FIND("_MDCFL",C78))),"Flat","Summer"))</f>
        <v>Summer</v>
      </c>
    </row>
    <row r="79" spans="2:10" x14ac:dyDescent="0.25">
      <c r="B79" s="45">
        <v>2030</v>
      </c>
      <c r="C79" s="51" t="s">
        <v>72</v>
      </c>
      <c r="D79" s="51">
        <v>0</v>
      </c>
      <c r="E79" s="51">
        <v>0</v>
      </c>
      <c r="F79" s="51">
        <v>0</v>
      </c>
      <c r="G79" s="51">
        <v>0</v>
      </c>
      <c r="H79" s="46">
        <f t="shared" si="5"/>
        <v>0</v>
      </c>
      <c r="J79" t="str">
        <f t="shared" si="10"/>
        <v>Winter</v>
      </c>
    </row>
    <row r="80" spans="2:10" x14ac:dyDescent="0.25">
      <c r="B80" s="45">
        <v>2030</v>
      </c>
      <c r="C80" s="51" t="s">
        <v>74</v>
      </c>
      <c r="D80" s="51">
        <v>310.9567264332855</v>
      </c>
      <c r="E80" s="51">
        <v>0</v>
      </c>
      <c r="F80" s="51">
        <v>0</v>
      </c>
      <c r="G80" s="51">
        <v>0</v>
      </c>
      <c r="H80" s="46">
        <f t="shared" si="5"/>
        <v>310.9567264332855</v>
      </c>
      <c r="J80" t="str">
        <f t="shared" si="10"/>
        <v>Summer</v>
      </c>
    </row>
    <row r="81" spans="2:10" x14ac:dyDescent="0.25">
      <c r="B81" s="45">
        <v>2030</v>
      </c>
      <c r="C81" s="51" t="s">
        <v>73</v>
      </c>
      <c r="D81" s="51">
        <v>31.754032258064523</v>
      </c>
      <c r="E81" s="51">
        <v>0</v>
      </c>
      <c r="F81" s="51">
        <v>0</v>
      </c>
      <c r="G81" s="51">
        <v>0</v>
      </c>
      <c r="H81" s="46">
        <f t="shared" si="5"/>
        <v>31.754032258064523</v>
      </c>
      <c r="J81" t="str">
        <f t="shared" si="10"/>
        <v>Winter</v>
      </c>
    </row>
    <row r="82" spans="2:10" x14ac:dyDescent="0.25">
      <c r="B82" s="45">
        <v>2030</v>
      </c>
      <c r="C82" s="51" t="s">
        <v>69</v>
      </c>
      <c r="D82" s="51">
        <v>0</v>
      </c>
      <c r="E82" s="51">
        <v>0</v>
      </c>
      <c r="F82" s="51">
        <v>0</v>
      </c>
      <c r="G82" s="51">
        <v>0</v>
      </c>
      <c r="H82" s="46">
        <f t="shared" si="5"/>
        <v>0</v>
      </c>
      <c r="J82" t="str">
        <f t="shared" si="10"/>
        <v>Summer</v>
      </c>
    </row>
    <row r="83" spans="2:10" x14ac:dyDescent="0.25">
      <c r="B83" s="45">
        <v>2030</v>
      </c>
      <c r="C83" s="51" t="s">
        <v>77</v>
      </c>
      <c r="D83" s="51">
        <v>10.581317204301076</v>
      </c>
      <c r="E83" s="51">
        <v>0</v>
      </c>
      <c r="F83" s="51">
        <v>0</v>
      </c>
      <c r="G83" s="51">
        <v>0</v>
      </c>
      <c r="H83" s="46">
        <f t="shared" si="5"/>
        <v>10.581317204301076</v>
      </c>
      <c r="J83" t="str">
        <f t="shared" si="10"/>
        <v>Winter</v>
      </c>
    </row>
    <row r="84" spans="2:10" x14ac:dyDescent="0.25">
      <c r="B84" s="45">
        <v>2030</v>
      </c>
      <c r="C84" s="51" t="s">
        <v>76</v>
      </c>
      <c r="D84" s="51">
        <v>135.92077373196722</v>
      </c>
      <c r="E84" s="51">
        <v>0</v>
      </c>
      <c r="F84" s="51">
        <v>0</v>
      </c>
      <c r="G84" s="51">
        <v>0</v>
      </c>
      <c r="H84" s="46">
        <f t="shared" si="5"/>
        <v>135.92077373196722</v>
      </c>
      <c r="J84" t="str">
        <f t="shared" si="10"/>
        <v>Summer</v>
      </c>
    </row>
    <row r="85" spans="2:10" x14ac:dyDescent="0.25">
      <c r="B85" s="45">
        <v>2030</v>
      </c>
      <c r="C85" s="51" t="s">
        <v>70</v>
      </c>
      <c r="D85" s="51">
        <v>0</v>
      </c>
      <c r="E85" s="51">
        <v>0</v>
      </c>
      <c r="F85" s="51">
        <v>0</v>
      </c>
      <c r="G85" s="51">
        <v>0</v>
      </c>
      <c r="H85" s="46">
        <f t="shared" si="5"/>
        <v>0</v>
      </c>
      <c r="J85" t="str">
        <f t="shared" si="10"/>
        <v>Winter</v>
      </c>
    </row>
    <row r="86" spans="2:10" x14ac:dyDescent="0.25">
      <c r="B86" s="47">
        <v>2030</v>
      </c>
      <c r="C86" s="52" t="s">
        <v>71</v>
      </c>
      <c r="D86" s="52">
        <v>0</v>
      </c>
      <c r="E86" s="52">
        <v>0</v>
      </c>
      <c r="F86" s="52">
        <v>0</v>
      </c>
      <c r="G86" s="52">
        <v>0</v>
      </c>
      <c r="H86" s="48">
        <f t="shared" si="5"/>
        <v>0</v>
      </c>
      <c r="J86" t="str">
        <f t="shared" si="10"/>
        <v>Winter</v>
      </c>
    </row>
    <row r="87" spans="2:10" x14ac:dyDescent="0.25">
      <c r="B87" s="45">
        <v>2031</v>
      </c>
      <c r="C87" s="51" t="s">
        <v>75</v>
      </c>
      <c r="D87" s="51">
        <v>0</v>
      </c>
      <c r="E87" s="51">
        <v>0</v>
      </c>
      <c r="F87" s="51">
        <v>0</v>
      </c>
      <c r="G87" s="51">
        <v>0</v>
      </c>
      <c r="H87" s="46">
        <f t="shared" si="5"/>
        <v>0</v>
      </c>
      <c r="J87" t="str">
        <f>IF(ISNUMBER(FIND("_W",C87)),"Winter",IF(OR(ISNUMBER(FIND("_COBFL",C87)),ISNUMBER(FIND("_MDCFL",C87))),"Flat","Summer"))</f>
        <v>Summer</v>
      </c>
    </row>
    <row r="88" spans="2:10" x14ac:dyDescent="0.25">
      <c r="B88" s="45">
        <v>2031</v>
      </c>
      <c r="C88" s="51" t="s">
        <v>78</v>
      </c>
      <c r="D88" s="51">
        <v>0</v>
      </c>
      <c r="E88" s="51">
        <v>0</v>
      </c>
      <c r="F88" s="51">
        <v>0</v>
      </c>
      <c r="G88" s="51">
        <v>0</v>
      </c>
      <c r="H88" s="46">
        <f t="shared" si="5"/>
        <v>0</v>
      </c>
      <c r="J88" t="str">
        <f t="shared" ref="J88:J96" si="11">IF(ISNUMBER(FIND("_W",C88)),"Winter",IF(OR(ISNUMBER(FIND("_COBFL",C88)),ISNUMBER(FIND("_MDCFL",C88))),"Flat","Summer"))</f>
        <v>Summer</v>
      </c>
    </row>
    <row r="89" spans="2:10" x14ac:dyDescent="0.25">
      <c r="B89" s="45">
        <v>2031</v>
      </c>
      <c r="C89" s="51" t="s">
        <v>74</v>
      </c>
      <c r="D89" s="51">
        <v>331.7695097492213</v>
      </c>
      <c r="E89" s="51">
        <v>0</v>
      </c>
      <c r="F89" s="51">
        <v>0</v>
      </c>
      <c r="G89" s="51">
        <v>0</v>
      </c>
      <c r="H89" s="46">
        <f t="shared" si="5"/>
        <v>331.7695097492213</v>
      </c>
      <c r="J89" t="str">
        <f t="shared" si="11"/>
        <v>Summer</v>
      </c>
    </row>
    <row r="90" spans="2:10" x14ac:dyDescent="0.25">
      <c r="B90" s="45">
        <v>2031</v>
      </c>
      <c r="C90" s="51" t="s">
        <v>69</v>
      </c>
      <c r="D90" s="51">
        <v>0</v>
      </c>
      <c r="E90" s="51">
        <v>0</v>
      </c>
      <c r="F90" s="51">
        <v>0</v>
      </c>
      <c r="G90" s="51">
        <v>0</v>
      </c>
      <c r="H90" s="46">
        <f t="shared" si="5"/>
        <v>0</v>
      </c>
      <c r="J90" t="str">
        <f t="shared" si="11"/>
        <v>Summer</v>
      </c>
    </row>
    <row r="91" spans="2:10" x14ac:dyDescent="0.25">
      <c r="B91" s="45">
        <v>2031</v>
      </c>
      <c r="C91" s="51" t="s">
        <v>72</v>
      </c>
      <c r="D91" s="51">
        <v>0</v>
      </c>
      <c r="E91" s="51">
        <v>0</v>
      </c>
      <c r="F91" s="51">
        <v>0</v>
      </c>
      <c r="G91" s="51">
        <v>0</v>
      </c>
      <c r="H91" s="46">
        <f t="shared" si="5"/>
        <v>0</v>
      </c>
      <c r="J91" t="str">
        <f t="shared" si="11"/>
        <v>Winter</v>
      </c>
    </row>
    <row r="92" spans="2:10" x14ac:dyDescent="0.25">
      <c r="B92" s="45">
        <v>2031</v>
      </c>
      <c r="C92" s="51" t="s">
        <v>73</v>
      </c>
      <c r="D92" s="51">
        <v>31.518817204301076</v>
      </c>
      <c r="E92" s="51">
        <v>0</v>
      </c>
      <c r="F92" s="51">
        <v>0</v>
      </c>
      <c r="G92" s="51">
        <v>0</v>
      </c>
      <c r="H92" s="46">
        <f t="shared" si="5"/>
        <v>31.518817204301076</v>
      </c>
      <c r="J92" t="str">
        <f t="shared" si="11"/>
        <v>Winter</v>
      </c>
    </row>
    <row r="93" spans="2:10" x14ac:dyDescent="0.25">
      <c r="B93" s="45">
        <v>2031</v>
      </c>
      <c r="C93" s="51" t="s">
        <v>76</v>
      </c>
      <c r="D93" s="51">
        <v>139.85928961748638</v>
      </c>
      <c r="E93" s="51">
        <v>0</v>
      </c>
      <c r="F93" s="51">
        <v>0</v>
      </c>
      <c r="G93" s="51">
        <v>0</v>
      </c>
      <c r="H93" s="46">
        <f t="shared" si="5"/>
        <v>139.85928961748638</v>
      </c>
      <c r="J93" t="str">
        <f t="shared" si="11"/>
        <v>Summer</v>
      </c>
    </row>
    <row r="94" spans="2:10" x14ac:dyDescent="0.25">
      <c r="B94" s="45">
        <v>2031</v>
      </c>
      <c r="C94" s="51" t="s">
        <v>77</v>
      </c>
      <c r="D94" s="51">
        <v>10.581317204301076</v>
      </c>
      <c r="E94" s="51">
        <v>0</v>
      </c>
      <c r="F94" s="51">
        <v>0</v>
      </c>
      <c r="G94" s="51">
        <v>0</v>
      </c>
      <c r="H94" s="46">
        <f t="shared" si="5"/>
        <v>10.581317204301076</v>
      </c>
      <c r="J94" t="str">
        <f t="shared" si="11"/>
        <v>Winter</v>
      </c>
    </row>
    <row r="95" spans="2:10" x14ac:dyDescent="0.25">
      <c r="B95" s="45">
        <v>2031</v>
      </c>
      <c r="C95" s="51" t="s">
        <v>70</v>
      </c>
      <c r="D95" s="51">
        <v>0</v>
      </c>
      <c r="E95" s="51">
        <v>0</v>
      </c>
      <c r="F95" s="51">
        <v>0</v>
      </c>
      <c r="G95" s="51">
        <v>0</v>
      </c>
      <c r="H95" s="46">
        <f t="shared" si="5"/>
        <v>0</v>
      </c>
      <c r="J95" t="str">
        <f t="shared" si="11"/>
        <v>Winter</v>
      </c>
    </row>
    <row r="96" spans="2:10" ht="15.75" customHeight="1" x14ac:dyDescent="0.25">
      <c r="B96" s="47">
        <v>2031</v>
      </c>
      <c r="C96" s="52" t="s">
        <v>71</v>
      </c>
      <c r="D96" s="52">
        <v>0</v>
      </c>
      <c r="E96" s="52">
        <v>0</v>
      </c>
      <c r="F96" s="52">
        <v>0</v>
      </c>
      <c r="G96" s="52">
        <v>0</v>
      </c>
      <c r="H96" s="48">
        <f t="shared" si="5"/>
        <v>0</v>
      </c>
      <c r="J96" t="str">
        <f t="shared" si="11"/>
        <v>Winter</v>
      </c>
    </row>
    <row r="97" spans="2:10" x14ac:dyDescent="0.25">
      <c r="B97" s="45">
        <v>2032</v>
      </c>
      <c r="C97" s="51" t="s">
        <v>75</v>
      </c>
      <c r="D97" s="51">
        <v>0</v>
      </c>
      <c r="E97" s="51">
        <v>0</v>
      </c>
      <c r="F97" s="51">
        <v>0</v>
      </c>
      <c r="G97" s="51">
        <v>0</v>
      </c>
      <c r="H97" s="46">
        <f t="shared" si="5"/>
        <v>0</v>
      </c>
      <c r="J97" t="str">
        <f>IF(ISNUMBER(FIND("_W",C97)),"Winter",IF(OR(ISNUMBER(FIND("_COBFL",C97)),ISNUMBER(FIND("_MDCFL",C97))),"Flat","Summer"))</f>
        <v>Summer</v>
      </c>
    </row>
    <row r="98" spans="2:10" x14ac:dyDescent="0.25">
      <c r="B98" s="45">
        <v>2032</v>
      </c>
      <c r="C98" s="51" t="s">
        <v>72</v>
      </c>
      <c r="D98" s="51">
        <v>0</v>
      </c>
      <c r="E98" s="51">
        <v>0</v>
      </c>
      <c r="F98" s="51">
        <v>0</v>
      </c>
      <c r="G98" s="51">
        <v>0</v>
      </c>
      <c r="H98" s="46">
        <f t="shared" si="5"/>
        <v>0</v>
      </c>
      <c r="J98" t="str">
        <f t="shared" ref="J98:J106" si="12">IF(ISNUMBER(FIND("_W",C98)),"Winter",IF(OR(ISNUMBER(FIND("_COBFL",C98)),ISNUMBER(FIND("_MDCFL",C98))),"Flat","Summer"))</f>
        <v>Winter</v>
      </c>
    </row>
    <row r="99" spans="2:10" x14ac:dyDescent="0.25">
      <c r="B99" s="45">
        <v>2032</v>
      </c>
      <c r="C99" s="51" t="s">
        <v>78</v>
      </c>
      <c r="D99" s="51">
        <v>0</v>
      </c>
      <c r="E99" s="51">
        <v>0</v>
      </c>
      <c r="F99" s="51">
        <v>0</v>
      </c>
      <c r="G99" s="51">
        <v>0</v>
      </c>
      <c r="H99" s="46">
        <f t="shared" si="5"/>
        <v>0</v>
      </c>
      <c r="J99" t="str">
        <f t="shared" si="12"/>
        <v>Summer</v>
      </c>
    </row>
    <row r="100" spans="2:10" x14ac:dyDescent="0.25">
      <c r="B100" s="45">
        <v>2032</v>
      </c>
      <c r="C100" s="51" t="s">
        <v>73</v>
      </c>
      <c r="D100" s="51">
        <v>31.048387096774192</v>
      </c>
      <c r="E100" s="51">
        <v>0</v>
      </c>
      <c r="F100" s="51">
        <v>0</v>
      </c>
      <c r="G100" s="51">
        <v>0</v>
      </c>
      <c r="H100" s="46">
        <f t="shared" si="5"/>
        <v>31.048387096774192</v>
      </c>
      <c r="J100" t="str">
        <f t="shared" si="12"/>
        <v>Winter</v>
      </c>
    </row>
    <row r="101" spans="2:10" x14ac:dyDescent="0.25">
      <c r="B101" s="45">
        <v>2032</v>
      </c>
      <c r="C101" s="51" t="s">
        <v>74</v>
      </c>
      <c r="D101" s="51">
        <v>32.786885245901644</v>
      </c>
      <c r="E101" s="51">
        <v>0</v>
      </c>
      <c r="F101" s="51">
        <v>0</v>
      </c>
      <c r="G101" s="51">
        <v>0</v>
      </c>
      <c r="H101" s="46">
        <f t="shared" ref="H101:H126" si="13">D101-IF(J101="Summer",E101,IF(J101="Flat",G101,F101))</f>
        <v>32.786885245901644</v>
      </c>
      <c r="J101" t="str">
        <f t="shared" si="12"/>
        <v>Summer</v>
      </c>
    </row>
    <row r="102" spans="2:10" x14ac:dyDescent="0.25">
      <c r="B102" s="45">
        <v>2032</v>
      </c>
      <c r="C102" s="51" t="s">
        <v>77</v>
      </c>
      <c r="D102" s="51">
        <v>20.846774193548388</v>
      </c>
      <c r="E102" s="51">
        <v>0</v>
      </c>
      <c r="F102" s="51">
        <v>0</v>
      </c>
      <c r="G102" s="51">
        <v>0</v>
      </c>
      <c r="H102" s="46">
        <f t="shared" si="13"/>
        <v>20.846774193548388</v>
      </c>
      <c r="J102" t="str">
        <f t="shared" si="12"/>
        <v>Winter</v>
      </c>
    </row>
    <row r="103" spans="2:10" x14ac:dyDescent="0.25">
      <c r="B103" s="45">
        <v>2032</v>
      </c>
      <c r="C103" s="51" t="s">
        <v>76</v>
      </c>
      <c r="D103" s="51">
        <v>64.214224413210388</v>
      </c>
      <c r="E103" s="51">
        <v>0</v>
      </c>
      <c r="F103" s="51">
        <v>0</v>
      </c>
      <c r="G103" s="51">
        <v>0</v>
      </c>
      <c r="H103" s="46">
        <f t="shared" si="13"/>
        <v>64.214224413210388</v>
      </c>
      <c r="J103" t="str">
        <f t="shared" si="12"/>
        <v>Summer</v>
      </c>
    </row>
    <row r="104" spans="2:10" x14ac:dyDescent="0.25">
      <c r="B104" s="45">
        <v>2032</v>
      </c>
      <c r="C104" s="51" t="s">
        <v>69</v>
      </c>
      <c r="D104" s="51">
        <v>0</v>
      </c>
      <c r="E104" s="51">
        <v>0</v>
      </c>
      <c r="F104" s="51">
        <v>0</v>
      </c>
      <c r="G104" s="51">
        <v>0</v>
      </c>
      <c r="H104" s="46">
        <f t="shared" si="13"/>
        <v>0</v>
      </c>
      <c r="J104" t="str">
        <f t="shared" si="12"/>
        <v>Summer</v>
      </c>
    </row>
    <row r="105" spans="2:10" x14ac:dyDescent="0.25">
      <c r="B105" s="45">
        <v>2032</v>
      </c>
      <c r="C105" s="51" t="s">
        <v>70</v>
      </c>
      <c r="D105" s="51">
        <v>0</v>
      </c>
      <c r="E105" s="51">
        <v>0</v>
      </c>
      <c r="F105" s="51">
        <v>0</v>
      </c>
      <c r="G105" s="51">
        <v>0</v>
      </c>
      <c r="H105" s="46">
        <f t="shared" si="13"/>
        <v>0</v>
      </c>
      <c r="J105" t="str">
        <f t="shared" si="12"/>
        <v>Winter</v>
      </c>
    </row>
    <row r="106" spans="2:10" x14ac:dyDescent="0.25">
      <c r="B106" s="47">
        <v>2032</v>
      </c>
      <c r="C106" s="52" t="s">
        <v>71</v>
      </c>
      <c r="D106" s="52">
        <v>0</v>
      </c>
      <c r="E106" s="52">
        <v>0</v>
      </c>
      <c r="F106" s="52">
        <v>0</v>
      </c>
      <c r="G106" s="52">
        <v>0</v>
      </c>
      <c r="H106" s="48">
        <f t="shared" si="13"/>
        <v>0</v>
      </c>
      <c r="J106" t="str">
        <f t="shared" si="12"/>
        <v>Winter</v>
      </c>
    </row>
    <row r="107" spans="2:10" x14ac:dyDescent="0.25">
      <c r="B107" s="45">
        <v>2033</v>
      </c>
      <c r="C107" s="51" t="s">
        <v>75</v>
      </c>
      <c r="D107" s="51">
        <v>0</v>
      </c>
      <c r="E107" s="51">
        <v>0</v>
      </c>
      <c r="F107" s="51">
        <v>0</v>
      </c>
      <c r="G107" s="51">
        <v>0</v>
      </c>
      <c r="H107" s="46">
        <f t="shared" si="13"/>
        <v>0</v>
      </c>
      <c r="J107" t="str">
        <f>IF(ISNUMBER(FIND("_W",C107)),"Winter",IF(OR(ISNUMBER(FIND("_COBFL",C107)),ISNUMBER(FIND("_MDCFL",C107))),"Flat","Summer"))</f>
        <v>Summer</v>
      </c>
    </row>
    <row r="108" spans="2:10" x14ac:dyDescent="0.25">
      <c r="B108" s="45">
        <v>2033</v>
      </c>
      <c r="C108" s="51" t="s">
        <v>72</v>
      </c>
      <c r="D108" s="51">
        <v>0</v>
      </c>
      <c r="E108" s="51">
        <v>0</v>
      </c>
      <c r="F108" s="51">
        <v>0</v>
      </c>
      <c r="G108" s="51">
        <v>0</v>
      </c>
      <c r="H108" s="46">
        <f t="shared" si="13"/>
        <v>0</v>
      </c>
      <c r="J108" t="str">
        <f t="shared" ref="J108:J116" si="14">IF(ISNUMBER(FIND("_W",C108)),"Winter",IF(OR(ISNUMBER(FIND("_COBFL",C108)),ISNUMBER(FIND("_MDCFL",C108))),"Flat","Summer"))</f>
        <v>Winter</v>
      </c>
    </row>
    <row r="109" spans="2:10" x14ac:dyDescent="0.25">
      <c r="B109" s="45">
        <v>2033</v>
      </c>
      <c r="C109" s="51" t="s">
        <v>73</v>
      </c>
      <c r="D109" s="51">
        <v>30.813172043010752</v>
      </c>
      <c r="E109" s="51">
        <v>0</v>
      </c>
      <c r="F109" s="51">
        <v>0</v>
      </c>
      <c r="G109" s="51">
        <v>0</v>
      </c>
      <c r="H109" s="46">
        <f t="shared" si="13"/>
        <v>30.813172043010752</v>
      </c>
      <c r="J109" t="str">
        <f t="shared" si="14"/>
        <v>Winter</v>
      </c>
    </row>
    <row r="110" spans="2:10" x14ac:dyDescent="0.25">
      <c r="B110" s="45">
        <v>2033</v>
      </c>
      <c r="C110" s="51" t="s">
        <v>70</v>
      </c>
      <c r="D110" s="51">
        <v>0</v>
      </c>
      <c r="E110" s="51">
        <v>0</v>
      </c>
      <c r="F110" s="51">
        <v>0</v>
      </c>
      <c r="G110" s="51">
        <v>0</v>
      </c>
      <c r="H110" s="46">
        <f t="shared" si="13"/>
        <v>0</v>
      </c>
      <c r="J110" t="str">
        <f t="shared" si="14"/>
        <v>Winter</v>
      </c>
    </row>
    <row r="111" spans="2:10" x14ac:dyDescent="0.25">
      <c r="B111" s="45">
        <v>2033</v>
      </c>
      <c r="C111" s="51" t="s">
        <v>77</v>
      </c>
      <c r="D111" s="51">
        <v>10.265456989247312</v>
      </c>
      <c r="E111" s="51">
        <v>0</v>
      </c>
      <c r="F111" s="51">
        <v>0</v>
      </c>
      <c r="G111" s="51">
        <v>0</v>
      </c>
      <c r="H111" s="46">
        <f t="shared" si="13"/>
        <v>10.265456989247312</v>
      </c>
      <c r="J111" t="str">
        <f t="shared" si="14"/>
        <v>Winter</v>
      </c>
    </row>
    <row r="112" spans="2:10" x14ac:dyDescent="0.25">
      <c r="B112" s="45">
        <v>2033</v>
      </c>
      <c r="C112" s="51" t="s">
        <v>78</v>
      </c>
      <c r="D112" s="51">
        <v>0</v>
      </c>
      <c r="E112" s="51">
        <v>0</v>
      </c>
      <c r="F112" s="51">
        <v>0</v>
      </c>
      <c r="G112" s="51">
        <v>0</v>
      </c>
      <c r="H112" s="46">
        <f t="shared" si="13"/>
        <v>0</v>
      </c>
      <c r="J112" t="str">
        <f t="shared" si="14"/>
        <v>Summer</v>
      </c>
    </row>
    <row r="113" spans="2:10" x14ac:dyDescent="0.25">
      <c r="B113" s="45">
        <v>2033</v>
      </c>
      <c r="C113" s="51" t="s">
        <v>74</v>
      </c>
      <c r="D113" s="51">
        <v>22.882513661202186</v>
      </c>
      <c r="E113" s="51">
        <v>0</v>
      </c>
      <c r="F113" s="51">
        <v>0</v>
      </c>
      <c r="G113" s="51">
        <v>0</v>
      </c>
      <c r="H113" s="46">
        <f t="shared" si="13"/>
        <v>22.882513661202186</v>
      </c>
      <c r="J113" t="str">
        <f t="shared" si="14"/>
        <v>Summer</v>
      </c>
    </row>
    <row r="114" spans="2:10" x14ac:dyDescent="0.25">
      <c r="B114" s="45">
        <v>2033</v>
      </c>
      <c r="C114" s="51" t="s">
        <v>76</v>
      </c>
      <c r="D114" s="51">
        <v>36.295081967213115</v>
      </c>
      <c r="E114" s="51">
        <v>0</v>
      </c>
      <c r="F114" s="51">
        <v>0</v>
      </c>
      <c r="G114" s="51">
        <v>0</v>
      </c>
      <c r="H114" s="46">
        <f t="shared" si="13"/>
        <v>36.295081967213115</v>
      </c>
      <c r="J114" t="str">
        <f t="shared" si="14"/>
        <v>Summer</v>
      </c>
    </row>
    <row r="115" spans="2:10" x14ac:dyDescent="0.25">
      <c r="B115" s="45">
        <v>2033</v>
      </c>
      <c r="C115" s="51" t="s">
        <v>69</v>
      </c>
      <c r="D115" s="51">
        <v>0</v>
      </c>
      <c r="E115" s="51">
        <v>0</v>
      </c>
      <c r="F115" s="51">
        <v>0</v>
      </c>
      <c r="G115" s="51">
        <v>0</v>
      </c>
      <c r="H115" s="46">
        <f t="shared" si="13"/>
        <v>0</v>
      </c>
      <c r="J115" t="str">
        <f t="shared" si="14"/>
        <v>Summer</v>
      </c>
    </row>
    <row r="116" spans="2:10" x14ac:dyDescent="0.25">
      <c r="B116" s="47">
        <v>2033</v>
      </c>
      <c r="C116" s="52" t="s">
        <v>71</v>
      </c>
      <c r="D116" s="52">
        <v>0</v>
      </c>
      <c r="E116" s="52">
        <v>0</v>
      </c>
      <c r="F116" s="52">
        <v>0</v>
      </c>
      <c r="G116" s="52">
        <v>0</v>
      </c>
      <c r="H116" s="48">
        <f t="shared" si="13"/>
        <v>0</v>
      </c>
      <c r="J116" t="str">
        <f t="shared" si="14"/>
        <v>Winter</v>
      </c>
    </row>
    <row r="117" spans="2:10" x14ac:dyDescent="0.25">
      <c r="B117" s="45">
        <v>2034</v>
      </c>
      <c r="C117" s="51" t="s">
        <v>75</v>
      </c>
      <c r="D117" s="51">
        <v>0</v>
      </c>
      <c r="E117" s="51">
        <v>0</v>
      </c>
      <c r="F117" s="51">
        <v>0</v>
      </c>
      <c r="G117" s="51">
        <v>0</v>
      </c>
      <c r="H117" s="46">
        <f t="shared" si="13"/>
        <v>0</v>
      </c>
      <c r="J117" t="str">
        <f>IF(ISNUMBER(FIND("_W",C117)),"Winter",IF(OR(ISNUMBER(FIND("_COBFL",C117)),ISNUMBER(FIND("_MDCFL",C117))),"Flat","Summer"))</f>
        <v>Summer</v>
      </c>
    </row>
    <row r="118" spans="2:10" x14ac:dyDescent="0.25">
      <c r="B118" s="45">
        <v>2034</v>
      </c>
      <c r="C118" s="51" t="s">
        <v>78</v>
      </c>
      <c r="D118" s="51">
        <v>0</v>
      </c>
      <c r="E118" s="51">
        <v>0</v>
      </c>
      <c r="F118" s="51">
        <v>0</v>
      </c>
      <c r="G118" s="51">
        <v>0</v>
      </c>
      <c r="H118" s="46">
        <f t="shared" si="13"/>
        <v>0</v>
      </c>
      <c r="J118" t="str">
        <f t="shared" ref="J118:J181" si="15">IF(ISNUMBER(FIND("_W",C118)),"Winter",IF(OR(ISNUMBER(FIND("_COBFL",C118)),ISNUMBER(FIND("_MDCFL",C118))),"Flat","Summer"))</f>
        <v>Summer</v>
      </c>
    </row>
    <row r="119" spans="2:10" x14ac:dyDescent="0.25">
      <c r="B119" s="45">
        <v>2034</v>
      </c>
      <c r="C119" s="51" t="s">
        <v>72</v>
      </c>
      <c r="D119" s="51">
        <v>0</v>
      </c>
      <c r="E119" s="51">
        <v>0</v>
      </c>
      <c r="F119" s="51">
        <v>0</v>
      </c>
      <c r="G119" s="51">
        <v>0</v>
      </c>
      <c r="H119" s="46">
        <f t="shared" si="13"/>
        <v>0</v>
      </c>
      <c r="J119" t="str">
        <f t="shared" si="15"/>
        <v>Winter</v>
      </c>
    </row>
    <row r="120" spans="2:10" x14ac:dyDescent="0.25">
      <c r="B120" s="45">
        <v>2034</v>
      </c>
      <c r="C120" s="51" t="s">
        <v>73</v>
      </c>
      <c r="D120" s="51">
        <v>31.048387096774192</v>
      </c>
      <c r="E120" s="51">
        <v>0</v>
      </c>
      <c r="F120" s="51">
        <v>0</v>
      </c>
      <c r="G120" s="51">
        <v>0</v>
      </c>
      <c r="H120" s="46">
        <f t="shared" si="13"/>
        <v>31.048387096774192</v>
      </c>
      <c r="J120" t="str">
        <f t="shared" si="15"/>
        <v>Winter</v>
      </c>
    </row>
    <row r="121" spans="2:10" x14ac:dyDescent="0.25">
      <c r="B121" s="45">
        <v>2034</v>
      </c>
      <c r="C121" s="51" t="s">
        <v>74</v>
      </c>
      <c r="D121" s="51">
        <v>10.416666666666666</v>
      </c>
      <c r="E121" s="51">
        <v>0</v>
      </c>
      <c r="F121" s="51">
        <v>0</v>
      </c>
      <c r="G121" s="51">
        <v>0</v>
      </c>
      <c r="H121" s="46">
        <f t="shared" si="13"/>
        <v>10.416666666666666</v>
      </c>
      <c r="J121" t="str">
        <f t="shared" si="15"/>
        <v>Summer</v>
      </c>
    </row>
    <row r="122" spans="2:10" x14ac:dyDescent="0.25">
      <c r="B122" s="45">
        <v>2034</v>
      </c>
      <c r="C122" s="51" t="s">
        <v>69</v>
      </c>
      <c r="D122" s="51">
        <v>0</v>
      </c>
      <c r="E122" s="51">
        <v>0</v>
      </c>
      <c r="F122" s="51">
        <v>0</v>
      </c>
      <c r="G122" s="51">
        <v>0</v>
      </c>
      <c r="H122" s="46">
        <f t="shared" si="13"/>
        <v>0</v>
      </c>
      <c r="J122" t="str">
        <f t="shared" si="15"/>
        <v>Summer</v>
      </c>
    </row>
    <row r="123" spans="2:10" x14ac:dyDescent="0.25">
      <c r="B123" s="45">
        <v>2034</v>
      </c>
      <c r="C123" s="51" t="s">
        <v>77</v>
      </c>
      <c r="D123" s="51">
        <v>20.846774193548388</v>
      </c>
      <c r="E123" s="51">
        <v>0</v>
      </c>
      <c r="F123" s="51">
        <v>0</v>
      </c>
      <c r="G123" s="51">
        <v>0</v>
      </c>
      <c r="H123" s="46">
        <f t="shared" si="13"/>
        <v>20.846774193548388</v>
      </c>
      <c r="J123" t="str">
        <f t="shared" si="15"/>
        <v>Winter</v>
      </c>
    </row>
    <row r="124" spans="2:10" x14ac:dyDescent="0.25">
      <c r="B124" s="45">
        <v>2034</v>
      </c>
      <c r="C124" s="51" t="s">
        <v>76</v>
      </c>
      <c r="D124" s="51">
        <v>36.295081967213115</v>
      </c>
      <c r="E124" s="51">
        <v>0</v>
      </c>
      <c r="F124" s="51">
        <v>0</v>
      </c>
      <c r="G124" s="51">
        <v>0</v>
      </c>
      <c r="H124" s="46">
        <f t="shared" si="13"/>
        <v>36.295081967213115</v>
      </c>
      <c r="J124" t="str">
        <f t="shared" si="15"/>
        <v>Summer</v>
      </c>
    </row>
    <row r="125" spans="2:10" x14ac:dyDescent="0.25">
      <c r="B125" s="45">
        <v>2034</v>
      </c>
      <c r="C125" s="51" t="s">
        <v>70</v>
      </c>
      <c r="D125" s="51">
        <v>0</v>
      </c>
      <c r="E125" s="51">
        <v>0</v>
      </c>
      <c r="F125" s="51">
        <v>0</v>
      </c>
      <c r="G125" s="51">
        <v>0</v>
      </c>
      <c r="H125" s="46">
        <f t="shared" si="13"/>
        <v>0</v>
      </c>
      <c r="J125" t="str">
        <f t="shared" si="15"/>
        <v>Winter</v>
      </c>
    </row>
    <row r="126" spans="2:10" x14ac:dyDescent="0.25">
      <c r="B126" s="47">
        <v>2034</v>
      </c>
      <c r="C126" s="52" t="s">
        <v>71</v>
      </c>
      <c r="D126" s="52">
        <v>0</v>
      </c>
      <c r="E126" s="52">
        <v>0</v>
      </c>
      <c r="F126" s="52">
        <v>0</v>
      </c>
      <c r="G126" s="52">
        <v>0</v>
      </c>
      <c r="H126" s="48">
        <f t="shared" si="13"/>
        <v>0</v>
      </c>
      <c r="J126" t="str">
        <f t="shared" si="15"/>
        <v>Winter</v>
      </c>
    </row>
    <row r="127" spans="2:10" x14ac:dyDescent="0.25">
      <c r="B127" s="45">
        <v>2035</v>
      </c>
      <c r="C127" s="51" t="s">
        <v>75</v>
      </c>
      <c r="D127" s="51">
        <v>0</v>
      </c>
      <c r="E127" s="51">
        <v>0</v>
      </c>
      <c r="F127" s="51">
        <v>0</v>
      </c>
      <c r="G127" s="51">
        <v>0</v>
      </c>
      <c r="H127" s="46">
        <f t="shared" ref="H127:H186" si="16">D127-IF(J127="Summer",E127,IF(J127="Flat",G127,F127))</f>
        <v>0</v>
      </c>
      <c r="J127" t="str">
        <f t="shared" si="15"/>
        <v>Summer</v>
      </c>
    </row>
    <row r="128" spans="2:10" x14ac:dyDescent="0.25">
      <c r="B128" s="45">
        <v>2035</v>
      </c>
      <c r="C128" s="51" t="s">
        <v>78</v>
      </c>
      <c r="D128" s="51">
        <v>0</v>
      </c>
      <c r="E128" s="51">
        <v>0</v>
      </c>
      <c r="F128" s="51">
        <v>0</v>
      </c>
      <c r="G128" s="51">
        <v>0</v>
      </c>
      <c r="H128" s="46">
        <f t="shared" si="16"/>
        <v>0</v>
      </c>
      <c r="J128" t="str">
        <f t="shared" si="15"/>
        <v>Summer</v>
      </c>
    </row>
    <row r="129" spans="2:10" x14ac:dyDescent="0.25">
      <c r="B129" s="45">
        <v>2035</v>
      </c>
      <c r="C129" s="51" t="s">
        <v>72</v>
      </c>
      <c r="D129" s="51">
        <v>0</v>
      </c>
      <c r="E129" s="51">
        <v>0</v>
      </c>
      <c r="F129" s="51">
        <v>0</v>
      </c>
      <c r="G129" s="51">
        <v>0</v>
      </c>
      <c r="H129" s="46">
        <f t="shared" si="16"/>
        <v>0</v>
      </c>
      <c r="J129" t="str">
        <f t="shared" si="15"/>
        <v>Winter</v>
      </c>
    </row>
    <row r="130" spans="2:10" x14ac:dyDescent="0.25">
      <c r="B130" s="45">
        <v>2035</v>
      </c>
      <c r="C130" s="51" t="s">
        <v>73</v>
      </c>
      <c r="D130" s="51">
        <v>31.048387096774192</v>
      </c>
      <c r="E130" s="51">
        <v>0</v>
      </c>
      <c r="F130" s="51">
        <v>0</v>
      </c>
      <c r="G130" s="51">
        <v>0</v>
      </c>
      <c r="H130" s="46">
        <f t="shared" si="16"/>
        <v>31.048387096774192</v>
      </c>
      <c r="J130" t="str">
        <f t="shared" si="15"/>
        <v>Winter</v>
      </c>
    </row>
    <row r="131" spans="2:10" x14ac:dyDescent="0.25">
      <c r="B131" s="45">
        <v>2035</v>
      </c>
      <c r="C131" s="51" t="s">
        <v>74</v>
      </c>
      <c r="D131" s="51">
        <v>10.416666666666666</v>
      </c>
      <c r="E131" s="51">
        <v>0</v>
      </c>
      <c r="F131" s="51">
        <v>0</v>
      </c>
      <c r="G131" s="51">
        <v>0</v>
      </c>
      <c r="H131" s="46">
        <f t="shared" si="16"/>
        <v>10.416666666666666</v>
      </c>
      <c r="J131" t="str">
        <f t="shared" si="15"/>
        <v>Summer</v>
      </c>
    </row>
    <row r="132" spans="2:10" x14ac:dyDescent="0.25">
      <c r="B132" s="45">
        <v>2035</v>
      </c>
      <c r="C132" s="51" t="s">
        <v>77</v>
      </c>
      <c r="D132" s="51">
        <v>20.846774193548388</v>
      </c>
      <c r="E132" s="51">
        <v>0</v>
      </c>
      <c r="F132" s="51">
        <v>0</v>
      </c>
      <c r="G132" s="51">
        <v>0</v>
      </c>
      <c r="H132" s="46">
        <f t="shared" si="16"/>
        <v>20.846774193548388</v>
      </c>
      <c r="J132" t="str">
        <f t="shared" si="15"/>
        <v>Winter</v>
      </c>
    </row>
    <row r="133" spans="2:10" x14ac:dyDescent="0.25">
      <c r="B133" s="45">
        <v>2035</v>
      </c>
      <c r="C133" s="51" t="s">
        <v>69</v>
      </c>
      <c r="D133" s="51">
        <v>0</v>
      </c>
      <c r="E133" s="51">
        <v>0</v>
      </c>
      <c r="F133" s="51">
        <v>0</v>
      </c>
      <c r="G133" s="51">
        <v>0</v>
      </c>
      <c r="H133" s="46">
        <f t="shared" si="16"/>
        <v>0</v>
      </c>
      <c r="J133" t="str">
        <f t="shared" si="15"/>
        <v>Summer</v>
      </c>
    </row>
    <row r="134" spans="2:10" x14ac:dyDescent="0.25">
      <c r="B134" s="45">
        <v>2035</v>
      </c>
      <c r="C134" s="51" t="s">
        <v>70</v>
      </c>
      <c r="D134" s="51">
        <v>0</v>
      </c>
      <c r="E134" s="51">
        <v>0</v>
      </c>
      <c r="F134" s="51">
        <v>0</v>
      </c>
      <c r="G134" s="51">
        <v>0</v>
      </c>
      <c r="H134" s="46">
        <f t="shared" si="16"/>
        <v>0</v>
      </c>
      <c r="J134" t="str">
        <f t="shared" si="15"/>
        <v>Winter</v>
      </c>
    </row>
    <row r="135" spans="2:10" x14ac:dyDescent="0.25">
      <c r="B135" s="45">
        <v>2035</v>
      </c>
      <c r="C135" s="51" t="s">
        <v>76</v>
      </c>
      <c r="D135" s="51">
        <v>36.295081967213115</v>
      </c>
      <c r="E135" s="51">
        <v>0</v>
      </c>
      <c r="F135" s="51">
        <v>0</v>
      </c>
      <c r="G135" s="51">
        <v>0</v>
      </c>
      <c r="H135" s="46">
        <f t="shared" si="16"/>
        <v>36.295081967213115</v>
      </c>
      <c r="J135" t="str">
        <f t="shared" si="15"/>
        <v>Summer</v>
      </c>
    </row>
    <row r="136" spans="2:10" x14ac:dyDescent="0.25">
      <c r="B136" s="47">
        <v>2035</v>
      </c>
      <c r="C136" s="52" t="s">
        <v>71</v>
      </c>
      <c r="D136" s="52">
        <v>0</v>
      </c>
      <c r="E136" s="52">
        <v>0</v>
      </c>
      <c r="F136" s="52">
        <v>0</v>
      </c>
      <c r="G136" s="52">
        <v>0</v>
      </c>
      <c r="H136" s="48">
        <f t="shared" si="16"/>
        <v>0</v>
      </c>
      <c r="J136" t="str">
        <f t="shared" si="15"/>
        <v>Winter</v>
      </c>
    </row>
    <row r="137" spans="2:10" x14ac:dyDescent="0.25">
      <c r="B137" s="45">
        <v>2036</v>
      </c>
      <c r="C137" s="51" t="s">
        <v>75</v>
      </c>
      <c r="D137" s="51">
        <v>0</v>
      </c>
      <c r="E137" s="51">
        <v>0</v>
      </c>
      <c r="F137" s="51">
        <v>0</v>
      </c>
      <c r="G137" s="51">
        <v>0</v>
      </c>
      <c r="H137" s="46">
        <f t="shared" si="16"/>
        <v>0</v>
      </c>
      <c r="J137" t="str">
        <f t="shared" si="15"/>
        <v>Summer</v>
      </c>
    </row>
    <row r="138" spans="2:10" x14ac:dyDescent="0.25">
      <c r="B138" s="45">
        <v>2036</v>
      </c>
      <c r="C138" s="51" t="s">
        <v>78</v>
      </c>
      <c r="D138" s="51">
        <v>0</v>
      </c>
      <c r="E138" s="51">
        <v>0</v>
      </c>
      <c r="F138" s="51">
        <v>0</v>
      </c>
      <c r="G138" s="51">
        <v>0</v>
      </c>
      <c r="H138" s="46">
        <f t="shared" si="16"/>
        <v>0</v>
      </c>
      <c r="J138" t="str">
        <f t="shared" si="15"/>
        <v>Summer</v>
      </c>
    </row>
    <row r="139" spans="2:10" x14ac:dyDescent="0.25">
      <c r="B139" s="45">
        <v>2036</v>
      </c>
      <c r="C139" s="51" t="s">
        <v>74</v>
      </c>
      <c r="D139" s="51">
        <v>10.245901639344263</v>
      </c>
      <c r="E139" s="51">
        <v>0</v>
      </c>
      <c r="F139" s="51">
        <v>0</v>
      </c>
      <c r="G139" s="51">
        <v>0</v>
      </c>
      <c r="H139" s="46">
        <f t="shared" si="16"/>
        <v>10.245901639344263</v>
      </c>
      <c r="J139" t="str">
        <f t="shared" si="15"/>
        <v>Summer</v>
      </c>
    </row>
    <row r="140" spans="2:10" x14ac:dyDescent="0.25">
      <c r="B140" s="45">
        <v>2036</v>
      </c>
      <c r="C140" s="51" t="s">
        <v>72</v>
      </c>
      <c r="D140" s="51">
        <v>0</v>
      </c>
      <c r="E140" s="51">
        <v>0</v>
      </c>
      <c r="F140" s="51">
        <v>0</v>
      </c>
      <c r="G140" s="51">
        <v>0</v>
      </c>
      <c r="H140" s="46">
        <f t="shared" si="16"/>
        <v>0</v>
      </c>
      <c r="J140" t="str">
        <f t="shared" si="15"/>
        <v>Winter</v>
      </c>
    </row>
    <row r="141" spans="2:10" x14ac:dyDescent="0.25">
      <c r="B141" s="45">
        <v>2036</v>
      </c>
      <c r="C141" s="51" t="s">
        <v>69</v>
      </c>
      <c r="D141" s="51">
        <v>0</v>
      </c>
      <c r="E141" s="51">
        <v>0</v>
      </c>
      <c r="F141" s="51">
        <v>0</v>
      </c>
      <c r="G141" s="51">
        <v>0</v>
      </c>
      <c r="H141" s="46">
        <f t="shared" si="16"/>
        <v>0</v>
      </c>
      <c r="J141" t="str">
        <f t="shared" si="15"/>
        <v>Summer</v>
      </c>
    </row>
    <row r="142" spans="2:10" x14ac:dyDescent="0.25">
      <c r="B142" s="45">
        <v>2036</v>
      </c>
      <c r="C142" s="51" t="s">
        <v>73</v>
      </c>
      <c r="D142" s="51">
        <v>31.048387096774192</v>
      </c>
      <c r="E142" s="51">
        <v>0</v>
      </c>
      <c r="F142" s="51">
        <v>0</v>
      </c>
      <c r="G142" s="51">
        <v>0</v>
      </c>
      <c r="H142" s="46">
        <f t="shared" si="16"/>
        <v>31.048387096774192</v>
      </c>
      <c r="J142" t="str">
        <f t="shared" si="15"/>
        <v>Winter</v>
      </c>
    </row>
    <row r="143" spans="2:10" x14ac:dyDescent="0.25">
      <c r="B143" s="45">
        <v>2036</v>
      </c>
      <c r="C143" s="51" t="s">
        <v>77</v>
      </c>
      <c r="D143" s="51">
        <v>20.846774193548388</v>
      </c>
      <c r="E143" s="51">
        <v>0</v>
      </c>
      <c r="F143" s="51">
        <v>0</v>
      </c>
      <c r="G143" s="51">
        <v>0</v>
      </c>
      <c r="H143" s="46">
        <f t="shared" si="16"/>
        <v>20.846774193548388</v>
      </c>
      <c r="J143" t="str">
        <f t="shared" si="15"/>
        <v>Winter</v>
      </c>
    </row>
    <row r="144" spans="2:10" x14ac:dyDescent="0.25">
      <c r="B144" s="45">
        <v>2036</v>
      </c>
      <c r="C144" s="51" t="s">
        <v>70</v>
      </c>
      <c r="D144" s="51">
        <v>0</v>
      </c>
      <c r="E144" s="51">
        <v>0</v>
      </c>
      <c r="F144" s="51">
        <v>0</v>
      </c>
      <c r="G144" s="51">
        <v>0</v>
      </c>
      <c r="H144" s="46">
        <f t="shared" si="16"/>
        <v>0</v>
      </c>
      <c r="J144" t="str">
        <f t="shared" si="15"/>
        <v>Winter</v>
      </c>
    </row>
    <row r="145" spans="2:10" x14ac:dyDescent="0.25">
      <c r="B145" s="45">
        <v>2036</v>
      </c>
      <c r="C145" s="51" t="s">
        <v>76</v>
      </c>
      <c r="D145" s="51">
        <v>36.351092896174862</v>
      </c>
      <c r="E145" s="51">
        <v>0</v>
      </c>
      <c r="F145" s="51">
        <v>0</v>
      </c>
      <c r="G145" s="51">
        <v>0</v>
      </c>
      <c r="H145" s="46">
        <f t="shared" si="16"/>
        <v>36.351092896174862</v>
      </c>
      <c r="J145" t="str">
        <f t="shared" si="15"/>
        <v>Summer</v>
      </c>
    </row>
    <row r="146" spans="2:10" x14ac:dyDescent="0.25">
      <c r="B146" s="47">
        <v>2036</v>
      </c>
      <c r="C146" s="52" t="s">
        <v>71</v>
      </c>
      <c r="D146" s="52">
        <v>0</v>
      </c>
      <c r="E146" s="52">
        <v>0</v>
      </c>
      <c r="F146" s="52">
        <v>0</v>
      </c>
      <c r="G146" s="52">
        <v>0</v>
      </c>
      <c r="H146" s="48">
        <f t="shared" si="16"/>
        <v>0</v>
      </c>
      <c r="J146" t="str">
        <f t="shared" si="15"/>
        <v>Winter</v>
      </c>
    </row>
    <row r="147" spans="2:10" x14ac:dyDescent="0.25">
      <c r="B147" s="45">
        <v>2037</v>
      </c>
      <c r="C147" s="51" t="s">
        <v>75</v>
      </c>
      <c r="D147" s="51">
        <v>0</v>
      </c>
      <c r="E147" s="51">
        <v>0</v>
      </c>
      <c r="F147" s="51">
        <v>0</v>
      </c>
      <c r="G147" s="51">
        <v>0</v>
      </c>
      <c r="H147" s="46">
        <f t="shared" si="16"/>
        <v>0</v>
      </c>
      <c r="J147" t="str">
        <f t="shared" si="15"/>
        <v>Summer</v>
      </c>
    </row>
    <row r="148" spans="2:10" x14ac:dyDescent="0.25">
      <c r="B148" s="45">
        <v>2037</v>
      </c>
      <c r="C148" s="51" t="s">
        <v>72</v>
      </c>
      <c r="D148" s="51">
        <v>0</v>
      </c>
      <c r="E148" s="51">
        <v>0</v>
      </c>
      <c r="F148" s="51">
        <v>0</v>
      </c>
      <c r="G148" s="51">
        <v>0</v>
      </c>
      <c r="H148" s="46">
        <f t="shared" si="16"/>
        <v>0</v>
      </c>
      <c r="J148" t="str">
        <f t="shared" si="15"/>
        <v>Winter</v>
      </c>
    </row>
    <row r="149" spans="2:10" x14ac:dyDescent="0.25">
      <c r="B149" s="45">
        <v>2037</v>
      </c>
      <c r="C149" s="51" t="s">
        <v>73</v>
      </c>
      <c r="D149" s="51">
        <v>30.813172043010752</v>
      </c>
      <c r="E149" s="51">
        <v>0</v>
      </c>
      <c r="F149" s="51">
        <v>0</v>
      </c>
      <c r="G149" s="51">
        <v>0</v>
      </c>
      <c r="H149" s="46">
        <f t="shared" si="16"/>
        <v>30.813172043010752</v>
      </c>
      <c r="J149" t="str">
        <f t="shared" si="15"/>
        <v>Winter</v>
      </c>
    </row>
    <row r="150" spans="2:10" x14ac:dyDescent="0.25">
      <c r="B150" s="45">
        <v>2037</v>
      </c>
      <c r="C150" s="51" t="s">
        <v>77</v>
      </c>
      <c r="D150" s="51">
        <v>20.688844086021504</v>
      </c>
      <c r="E150" s="51">
        <v>0</v>
      </c>
      <c r="F150" s="51">
        <v>0</v>
      </c>
      <c r="G150" s="51">
        <v>0</v>
      </c>
      <c r="H150" s="46">
        <f t="shared" si="16"/>
        <v>20.688844086021504</v>
      </c>
      <c r="J150" t="str">
        <f t="shared" si="15"/>
        <v>Winter</v>
      </c>
    </row>
    <row r="151" spans="2:10" x14ac:dyDescent="0.25">
      <c r="B151" s="45">
        <v>2037</v>
      </c>
      <c r="C151" s="51" t="s">
        <v>78</v>
      </c>
      <c r="D151" s="51">
        <v>0</v>
      </c>
      <c r="E151" s="51">
        <v>0</v>
      </c>
      <c r="F151" s="51">
        <v>0</v>
      </c>
      <c r="G151" s="51">
        <v>0</v>
      </c>
      <c r="H151" s="46">
        <f t="shared" si="16"/>
        <v>0</v>
      </c>
      <c r="J151" t="str">
        <f t="shared" si="15"/>
        <v>Summer</v>
      </c>
    </row>
    <row r="152" spans="2:10" x14ac:dyDescent="0.25">
      <c r="B152" s="45">
        <v>2037</v>
      </c>
      <c r="C152" s="51" t="s">
        <v>74</v>
      </c>
      <c r="D152" s="51">
        <v>31.452375649282786</v>
      </c>
      <c r="E152" s="51">
        <v>0</v>
      </c>
      <c r="F152" s="51">
        <v>0</v>
      </c>
      <c r="G152" s="51">
        <v>0</v>
      </c>
      <c r="H152" s="46">
        <f t="shared" si="16"/>
        <v>31.452375649282786</v>
      </c>
      <c r="J152" t="str">
        <f t="shared" si="15"/>
        <v>Summer</v>
      </c>
    </row>
    <row r="153" spans="2:10" x14ac:dyDescent="0.25">
      <c r="B153" s="45">
        <v>2037</v>
      </c>
      <c r="C153" s="51" t="s">
        <v>70</v>
      </c>
      <c r="D153" s="51">
        <v>0</v>
      </c>
      <c r="E153" s="51">
        <v>0</v>
      </c>
      <c r="F153" s="51">
        <v>0</v>
      </c>
      <c r="G153" s="51">
        <v>0</v>
      </c>
      <c r="H153" s="46">
        <f t="shared" si="16"/>
        <v>0</v>
      </c>
      <c r="J153" t="str">
        <f t="shared" si="15"/>
        <v>Winter</v>
      </c>
    </row>
    <row r="154" spans="2:10" x14ac:dyDescent="0.25">
      <c r="B154" s="45">
        <v>2037</v>
      </c>
      <c r="C154" s="51" t="s">
        <v>69</v>
      </c>
      <c r="D154" s="51">
        <v>0</v>
      </c>
      <c r="E154" s="51">
        <v>0</v>
      </c>
      <c r="F154" s="51">
        <v>0</v>
      </c>
      <c r="G154" s="51">
        <v>0</v>
      </c>
      <c r="H154" s="46">
        <f t="shared" si="16"/>
        <v>0</v>
      </c>
      <c r="J154" t="str">
        <f t="shared" si="15"/>
        <v>Summer</v>
      </c>
    </row>
    <row r="155" spans="2:10" x14ac:dyDescent="0.25">
      <c r="B155" s="45">
        <v>2037</v>
      </c>
      <c r="C155" s="51" t="s">
        <v>76</v>
      </c>
      <c r="D155" s="51">
        <v>7.3934426229508201</v>
      </c>
      <c r="E155" s="51">
        <v>0</v>
      </c>
      <c r="F155" s="51">
        <v>0</v>
      </c>
      <c r="G155" s="51">
        <v>0</v>
      </c>
      <c r="H155" s="46">
        <f t="shared" si="16"/>
        <v>7.3934426229508201</v>
      </c>
      <c r="J155" t="str">
        <f t="shared" si="15"/>
        <v>Summer</v>
      </c>
    </row>
    <row r="156" spans="2:10" x14ac:dyDescent="0.25">
      <c r="B156" s="47">
        <v>2037</v>
      </c>
      <c r="C156" s="52" t="s">
        <v>71</v>
      </c>
      <c r="D156" s="52">
        <v>0</v>
      </c>
      <c r="E156" s="52">
        <v>0</v>
      </c>
      <c r="F156" s="52">
        <v>0</v>
      </c>
      <c r="G156" s="52">
        <v>0</v>
      </c>
      <c r="H156" s="48">
        <f t="shared" si="16"/>
        <v>0</v>
      </c>
      <c r="J156" t="str">
        <f t="shared" si="15"/>
        <v>Winter</v>
      </c>
    </row>
    <row r="157" spans="2:10" x14ac:dyDescent="0.25">
      <c r="B157" s="45">
        <v>2038</v>
      </c>
      <c r="C157" s="51" t="s">
        <v>75</v>
      </c>
      <c r="D157" s="51">
        <v>0</v>
      </c>
      <c r="E157" s="51">
        <v>0</v>
      </c>
      <c r="F157" s="51">
        <v>0</v>
      </c>
      <c r="G157" s="51">
        <v>0</v>
      </c>
      <c r="H157" s="46">
        <f t="shared" si="16"/>
        <v>0</v>
      </c>
      <c r="J157" t="str">
        <f t="shared" si="15"/>
        <v>Summer</v>
      </c>
    </row>
    <row r="158" spans="2:10" x14ac:dyDescent="0.25">
      <c r="B158" s="45">
        <v>2038</v>
      </c>
      <c r="C158" s="51" t="s">
        <v>78</v>
      </c>
      <c r="D158" s="51">
        <v>0</v>
      </c>
      <c r="E158" s="51">
        <v>0</v>
      </c>
      <c r="F158" s="51">
        <v>0</v>
      </c>
      <c r="G158" s="51">
        <v>0</v>
      </c>
      <c r="H158" s="46">
        <f t="shared" si="16"/>
        <v>0</v>
      </c>
      <c r="J158" t="str">
        <f t="shared" si="15"/>
        <v>Summer</v>
      </c>
    </row>
    <row r="159" spans="2:10" x14ac:dyDescent="0.25">
      <c r="B159" s="45">
        <v>2038</v>
      </c>
      <c r="C159" s="51" t="s">
        <v>74</v>
      </c>
      <c r="D159" s="51">
        <v>42.862021857923494</v>
      </c>
      <c r="E159" s="51">
        <v>0</v>
      </c>
      <c r="F159" s="51">
        <v>0</v>
      </c>
      <c r="G159" s="51">
        <v>0</v>
      </c>
      <c r="H159" s="46">
        <f t="shared" si="16"/>
        <v>42.862021857923494</v>
      </c>
      <c r="J159" t="str">
        <f t="shared" si="15"/>
        <v>Summer</v>
      </c>
    </row>
    <row r="160" spans="2:10" x14ac:dyDescent="0.25">
      <c r="B160" s="45">
        <v>2038</v>
      </c>
      <c r="C160" s="51" t="s">
        <v>72</v>
      </c>
      <c r="D160" s="51">
        <v>0</v>
      </c>
      <c r="E160" s="51">
        <v>0</v>
      </c>
      <c r="F160" s="51">
        <v>0</v>
      </c>
      <c r="G160" s="51">
        <v>0</v>
      </c>
      <c r="H160" s="46">
        <f t="shared" si="16"/>
        <v>0</v>
      </c>
      <c r="J160" t="str">
        <f t="shared" si="15"/>
        <v>Winter</v>
      </c>
    </row>
    <row r="161" spans="2:10" x14ac:dyDescent="0.25">
      <c r="B161" s="45">
        <v>2038</v>
      </c>
      <c r="C161" s="51" t="s">
        <v>69</v>
      </c>
      <c r="D161" s="51">
        <v>0</v>
      </c>
      <c r="E161" s="51">
        <v>0</v>
      </c>
      <c r="F161" s="51">
        <v>0</v>
      </c>
      <c r="G161" s="51">
        <v>0</v>
      </c>
      <c r="H161" s="46">
        <f t="shared" si="16"/>
        <v>0</v>
      </c>
      <c r="J161" t="str">
        <f t="shared" si="15"/>
        <v>Summer</v>
      </c>
    </row>
    <row r="162" spans="2:10" x14ac:dyDescent="0.25">
      <c r="B162" s="45">
        <v>2038</v>
      </c>
      <c r="C162" s="51" t="s">
        <v>73</v>
      </c>
      <c r="D162" s="51">
        <v>30.813172043010752</v>
      </c>
      <c r="E162" s="51">
        <v>0</v>
      </c>
      <c r="F162" s="51">
        <v>0</v>
      </c>
      <c r="G162" s="51">
        <v>0</v>
      </c>
      <c r="H162" s="46">
        <f t="shared" si="16"/>
        <v>30.813172043010752</v>
      </c>
      <c r="J162" t="str">
        <f t="shared" si="15"/>
        <v>Winter</v>
      </c>
    </row>
    <row r="163" spans="2:10" x14ac:dyDescent="0.25">
      <c r="B163" s="45">
        <v>2038</v>
      </c>
      <c r="C163" s="51" t="s">
        <v>70</v>
      </c>
      <c r="D163" s="51">
        <v>0</v>
      </c>
      <c r="E163" s="51">
        <v>0</v>
      </c>
      <c r="F163" s="51">
        <v>0</v>
      </c>
      <c r="G163" s="51">
        <v>0</v>
      </c>
      <c r="H163" s="46">
        <f t="shared" si="16"/>
        <v>0</v>
      </c>
      <c r="J163" t="str">
        <f t="shared" si="15"/>
        <v>Winter</v>
      </c>
    </row>
    <row r="164" spans="2:10" x14ac:dyDescent="0.25">
      <c r="B164" s="45">
        <v>2038</v>
      </c>
      <c r="C164" s="51" t="s">
        <v>77</v>
      </c>
      <c r="D164" s="51">
        <v>20.688844086021504</v>
      </c>
      <c r="E164" s="51">
        <v>0</v>
      </c>
      <c r="F164" s="51">
        <v>0</v>
      </c>
      <c r="G164" s="51">
        <v>0</v>
      </c>
      <c r="H164" s="46">
        <f t="shared" si="16"/>
        <v>20.688844086021504</v>
      </c>
      <c r="J164" t="str">
        <f t="shared" si="15"/>
        <v>Winter</v>
      </c>
    </row>
    <row r="165" spans="2:10" x14ac:dyDescent="0.25">
      <c r="B165" s="45">
        <v>2038</v>
      </c>
      <c r="C165" s="51" t="s">
        <v>76</v>
      </c>
      <c r="D165" s="51">
        <v>76.903005464480884</v>
      </c>
      <c r="E165" s="51">
        <v>0</v>
      </c>
      <c r="F165" s="51">
        <v>0</v>
      </c>
      <c r="G165" s="51">
        <v>0</v>
      </c>
      <c r="H165" s="46">
        <f t="shared" si="16"/>
        <v>76.903005464480884</v>
      </c>
      <c r="J165" t="str">
        <f t="shared" si="15"/>
        <v>Summer</v>
      </c>
    </row>
    <row r="166" spans="2:10" x14ac:dyDescent="0.25">
      <c r="B166" s="47">
        <v>2038</v>
      </c>
      <c r="C166" s="52" t="s">
        <v>71</v>
      </c>
      <c r="D166" s="52">
        <v>0</v>
      </c>
      <c r="E166" s="52">
        <v>0</v>
      </c>
      <c r="F166" s="52">
        <v>0</v>
      </c>
      <c r="G166" s="52">
        <v>0</v>
      </c>
      <c r="H166" s="48">
        <f t="shared" si="16"/>
        <v>0</v>
      </c>
      <c r="J166" t="str">
        <f t="shared" si="15"/>
        <v>Winter</v>
      </c>
    </row>
    <row r="167" spans="2:10" x14ac:dyDescent="0.25">
      <c r="B167" s="45">
        <v>2039</v>
      </c>
      <c r="C167" s="51" t="s">
        <v>72</v>
      </c>
      <c r="D167" s="51">
        <v>0</v>
      </c>
      <c r="E167" s="51">
        <v>0</v>
      </c>
      <c r="F167" s="51">
        <v>0</v>
      </c>
      <c r="G167" s="51">
        <v>0</v>
      </c>
      <c r="H167" s="46">
        <f t="shared" si="16"/>
        <v>0</v>
      </c>
      <c r="J167" t="str">
        <f t="shared" si="15"/>
        <v>Winter</v>
      </c>
    </row>
    <row r="168" spans="2:10" x14ac:dyDescent="0.25">
      <c r="B168" s="45">
        <v>2039</v>
      </c>
      <c r="C168" s="51" t="s">
        <v>73</v>
      </c>
      <c r="D168" s="51">
        <v>30.813172043010752</v>
      </c>
      <c r="E168" s="51">
        <v>0</v>
      </c>
      <c r="F168" s="51">
        <v>0</v>
      </c>
      <c r="G168" s="51">
        <v>0</v>
      </c>
      <c r="H168" s="46">
        <f t="shared" si="16"/>
        <v>30.813172043010752</v>
      </c>
      <c r="J168" t="str">
        <f t="shared" si="15"/>
        <v>Winter</v>
      </c>
    </row>
    <row r="169" spans="2:10" x14ac:dyDescent="0.25">
      <c r="B169" s="45">
        <v>2039</v>
      </c>
      <c r="C169" s="51" t="s">
        <v>77</v>
      </c>
      <c r="D169" s="51">
        <v>20.688844086021504</v>
      </c>
      <c r="E169" s="51">
        <v>0</v>
      </c>
      <c r="F169" s="51">
        <v>0</v>
      </c>
      <c r="G169" s="51">
        <v>0</v>
      </c>
      <c r="H169" s="46">
        <f t="shared" si="16"/>
        <v>20.688844086021504</v>
      </c>
      <c r="J169" t="str">
        <f t="shared" si="15"/>
        <v>Winter</v>
      </c>
    </row>
    <row r="170" spans="2:10" x14ac:dyDescent="0.25">
      <c r="B170" s="45">
        <v>2039</v>
      </c>
      <c r="C170" s="51" t="s">
        <v>75</v>
      </c>
      <c r="D170" s="51">
        <v>0</v>
      </c>
      <c r="E170" s="51">
        <v>0</v>
      </c>
      <c r="F170" s="51">
        <v>0</v>
      </c>
      <c r="G170" s="51">
        <v>0</v>
      </c>
      <c r="H170" s="46">
        <f t="shared" si="16"/>
        <v>0</v>
      </c>
      <c r="J170" t="str">
        <f t="shared" si="15"/>
        <v>Summer</v>
      </c>
    </row>
    <row r="171" spans="2:10" x14ac:dyDescent="0.25">
      <c r="B171" s="45">
        <v>2039</v>
      </c>
      <c r="C171" s="51" t="s">
        <v>70</v>
      </c>
      <c r="D171" s="51">
        <v>0</v>
      </c>
      <c r="E171" s="51">
        <v>0</v>
      </c>
      <c r="F171" s="51">
        <v>0</v>
      </c>
      <c r="G171" s="51">
        <v>0</v>
      </c>
      <c r="H171" s="46">
        <f t="shared" si="16"/>
        <v>0</v>
      </c>
      <c r="J171" t="str">
        <f t="shared" si="15"/>
        <v>Winter</v>
      </c>
    </row>
    <row r="172" spans="2:10" x14ac:dyDescent="0.25">
      <c r="B172" s="45">
        <v>2039</v>
      </c>
      <c r="C172" s="51" t="s">
        <v>78</v>
      </c>
      <c r="D172" s="51">
        <v>0</v>
      </c>
      <c r="E172" s="51">
        <v>0</v>
      </c>
      <c r="F172" s="51">
        <v>0</v>
      </c>
      <c r="G172" s="51">
        <v>0</v>
      </c>
      <c r="H172" s="46">
        <f t="shared" si="16"/>
        <v>0</v>
      </c>
      <c r="J172" t="str">
        <f t="shared" si="15"/>
        <v>Summer</v>
      </c>
    </row>
    <row r="173" spans="2:10" x14ac:dyDescent="0.25">
      <c r="B173" s="45">
        <v>2039</v>
      </c>
      <c r="C173" s="51" t="s">
        <v>74</v>
      </c>
      <c r="D173" s="51">
        <v>55.157103825136616</v>
      </c>
      <c r="E173" s="51">
        <v>0</v>
      </c>
      <c r="F173" s="51">
        <v>0</v>
      </c>
      <c r="G173" s="51">
        <v>0</v>
      </c>
      <c r="H173" s="46">
        <f t="shared" si="16"/>
        <v>55.157103825136616</v>
      </c>
      <c r="J173" t="str">
        <f t="shared" si="15"/>
        <v>Summer</v>
      </c>
    </row>
    <row r="174" spans="2:10" x14ac:dyDescent="0.25">
      <c r="B174" s="45">
        <v>2039</v>
      </c>
      <c r="C174" s="51" t="s">
        <v>69</v>
      </c>
      <c r="D174" s="51">
        <v>0</v>
      </c>
      <c r="E174" s="51">
        <v>0</v>
      </c>
      <c r="F174" s="51">
        <v>0</v>
      </c>
      <c r="G174" s="51">
        <v>0</v>
      </c>
      <c r="H174" s="46">
        <f t="shared" si="16"/>
        <v>0</v>
      </c>
      <c r="J174" t="str">
        <f t="shared" si="15"/>
        <v>Summer</v>
      </c>
    </row>
    <row r="175" spans="2:10" x14ac:dyDescent="0.25">
      <c r="B175" s="45">
        <v>2039</v>
      </c>
      <c r="C175" s="51" t="s">
        <v>76</v>
      </c>
      <c r="D175" s="51">
        <v>76.959016393442639</v>
      </c>
      <c r="E175" s="51">
        <v>0</v>
      </c>
      <c r="F175" s="51">
        <v>0</v>
      </c>
      <c r="G175" s="51">
        <v>0</v>
      </c>
      <c r="H175" s="46">
        <f t="shared" si="16"/>
        <v>76.959016393442639</v>
      </c>
      <c r="J175" t="str">
        <f t="shared" si="15"/>
        <v>Summer</v>
      </c>
    </row>
    <row r="176" spans="2:10" x14ac:dyDescent="0.25">
      <c r="B176" s="47">
        <v>2039</v>
      </c>
      <c r="C176" s="52" t="s">
        <v>71</v>
      </c>
      <c r="D176" s="52">
        <v>0</v>
      </c>
      <c r="E176" s="52">
        <v>0</v>
      </c>
      <c r="F176" s="52">
        <v>0</v>
      </c>
      <c r="G176" s="52">
        <v>0</v>
      </c>
      <c r="H176" s="48">
        <f t="shared" si="16"/>
        <v>0</v>
      </c>
      <c r="J176" t="str">
        <f t="shared" si="15"/>
        <v>Winter</v>
      </c>
    </row>
    <row r="177" spans="2:10" x14ac:dyDescent="0.25">
      <c r="B177" s="45">
        <v>2040</v>
      </c>
      <c r="C177" s="51" t="s">
        <v>75</v>
      </c>
      <c r="D177" s="51">
        <v>0</v>
      </c>
      <c r="E177" s="51">
        <v>0</v>
      </c>
      <c r="F177" s="51">
        <v>0</v>
      </c>
      <c r="G177" s="51">
        <v>0</v>
      </c>
      <c r="H177" s="46">
        <f t="shared" si="16"/>
        <v>0</v>
      </c>
      <c r="J177" t="str">
        <f t="shared" si="15"/>
        <v>Summer</v>
      </c>
    </row>
    <row r="178" spans="2:10" x14ac:dyDescent="0.25">
      <c r="B178" s="45">
        <v>2040</v>
      </c>
      <c r="C178" s="51" t="s">
        <v>78</v>
      </c>
      <c r="D178" s="51">
        <v>0</v>
      </c>
      <c r="E178" s="51">
        <v>0</v>
      </c>
      <c r="F178" s="51">
        <v>0</v>
      </c>
      <c r="G178" s="51">
        <v>0</v>
      </c>
      <c r="H178" s="46">
        <f t="shared" si="16"/>
        <v>0</v>
      </c>
      <c r="J178" t="str">
        <f t="shared" si="15"/>
        <v>Summer</v>
      </c>
    </row>
    <row r="179" spans="2:10" x14ac:dyDescent="0.25">
      <c r="B179" s="45">
        <v>2040</v>
      </c>
      <c r="C179" s="51" t="s">
        <v>72</v>
      </c>
      <c r="D179" s="51">
        <v>0</v>
      </c>
      <c r="E179" s="51">
        <v>0</v>
      </c>
      <c r="F179" s="51">
        <v>0</v>
      </c>
      <c r="G179" s="51">
        <v>0</v>
      </c>
      <c r="H179" s="46">
        <f t="shared" si="16"/>
        <v>0</v>
      </c>
      <c r="J179" t="str">
        <f t="shared" si="15"/>
        <v>Winter</v>
      </c>
    </row>
    <row r="180" spans="2:10" x14ac:dyDescent="0.25">
      <c r="B180" s="45">
        <v>2040</v>
      </c>
      <c r="C180" s="51" t="s">
        <v>74</v>
      </c>
      <c r="D180" s="51">
        <v>55.669398907103826</v>
      </c>
      <c r="E180" s="51">
        <v>0</v>
      </c>
      <c r="F180" s="51">
        <v>0</v>
      </c>
      <c r="G180" s="51">
        <v>0</v>
      </c>
      <c r="H180" s="46">
        <f t="shared" si="16"/>
        <v>55.669398907103826</v>
      </c>
      <c r="J180" t="str">
        <f t="shared" si="15"/>
        <v>Summer</v>
      </c>
    </row>
    <row r="181" spans="2:10" x14ac:dyDescent="0.25">
      <c r="B181" s="45">
        <v>2040</v>
      </c>
      <c r="C181" s="51" t="s">
        <v>69</v>
      </c>
      <c r="D181" s="51">
        <v>0</v>
      </c>
      <c r="E181" s="51">
        <v>0</v>
      </c>
      <c r="F181" s="51">
        <v>0</v>
      </c>
      <c r="G181" s="51">
        <v>0</v>
      </c>
      <c r="H181" s="46">
        <f t="shared" si="16"/>
        <v>0</v>
      </c>
      <c r="J181" t="str">
        <f t="shared" si="15"/>
        <v>Summer</v>
      </c>
    </row>
    <row r="182" spans="2:10" x14ac:dyDescent="0.25">
      <c r="B182" s="45">
        <v>2040</v>
      </c>
      <c r="C182" s="51" t="s">
        <v>73</v>
      </c>
      <c r="D182" s="51">
        <v>31.048387096774192</v>
      </c>
      <c r="E182" s="51">
        <v>0</v>
      </c>
      <c r="F182" s="51">
        <v>0</v>
      </c>
      <c r="G182" s="51">
        <v>0</v>
      </c>
      <c r="H182" s="46">
        <f t="shared" si="16"/>
        <v>31.048387096774192</v>
      </c>
      <c r="J182" t="str">
        <f t="shared" ref="J182:J186" si="17">IF(ISNUMBER(FIND("_W",C182)),"Winter",IF(OR(ISNUMBER(FIND("_COBFL",C182)),ISNUMBER(FIND("_MDCFL",C182))),"Flat","Summer"))</f>
        <v>Winter</v>
      </c>
    </row>
    <row r="183" spans="2:10" x14ac:dyDescent="0.25">
      <c r="B183" s="45">
        <v>2040</v>
      </c>
      <c r="C183" s="51" t="s">
        <v>77</v>
      </c>
      <c r="D183" s="51">
        <v>20.846774193548388</v>
      </c>
      <c r="E183" s="51">
        <v>0</v>
      </c>
      <c r="F183" s="51">
        <v>0</v>
      </c>
      <c r="G183" s="51">
        <v>0</v>
      </c>
      <c r="H183" s="46">
        <f t="shared" si="16"/>
        <v>20.846774193548388</v>
      </c>
      <c r="J183" t="str">
        <f t="shared" si="17"/>
        <v>Winter</v>
      </c>
    </row>
    <row r="184" spans="2:10" x14ac:dyDescent="0.25">
      <c r="B184" s="45">
        <v>2040</v>
      </c>
      <c r="C184" s="51" t="s">
        <v>70</v>
      </c>
      <c r="D184" s="51">
        <v>9.8010068154838716</v>
      </c>
      <c r="E184" s="51">
        <v>0</v>
      </c>
      <c r="F184" s="51">
        <v>0</v>
      </c>
      <c r="G184" s="51">
        <v>0</v>
      </c>
      <c r="H184" s="46">
        <f t="shared" si="16"/>
        <v>9.8010068154838716</v>
      </c>
      <c r="J184" t="str">
        <f t="shared" si="17"/>
        <v>Winter</v>
      </c>
    </row>
    <row r="185" spans="2:10" x14ac:dyDescent="0.25">
      <c r="B185" s="45">
        <v>2040</v>
      </c>
      <c r="C185" s="51" t="s">
        <v>76</v>
      </c>
      <c r="D185" s="51">
        <v>128.00167146186135</v>
      </c>
      <c r="E185" s="51">
        <v>0</v>
      </c>
      <c r="F185" s="51">
        <v>0</v>
      </c>
      <c r="G185" s="51">
        <v>0</v>
      </c>
      <c r="H185" s="46">
        <f t="shared" si="16"/>
        <v>128.00167146186135</v>
      </c>
      <c r="J185" t="str">
        <f t="shared" si="17"/>
        <v>Summer</v>
      </c>
    </row>
    <row r="186" spans="2:10" x14ac:dyDescent="0.25">
      <c r="B186" s="47">
        <v>2040</v>
      </c>
      <c r="C186" s="52" t="s">
        <v>71</v>
      </c>
      <c r="D186" s="52">
        <v>0</v>
      </c>
      <c r="E186" s="52">
        <v>0</v>
      </c>
      <c r="F186" s="52">
        <v>0</v>
      </c>
      <c r="G186" s="52">
        <v>0</v>
      </c>
      <c r="H186" s="48">
        <f t="shared" si="16"/>
        <v>0</v>
      </c>
      <c r="J186" t="str">
        <f t="shared" si="17"/>
        <v>Winter</v>
      </c>
    </row>
    <row r="187" spans="2:10" x14ac:dyDescent="0.25">
      <c r="B187" s="45"/>
      <c r="C187" s="49"/>
      <c r="D187" s="49"/>
      <c r="E187" s="49"/>
      <c r="F187" s="49"/>
      <c r="G187" s="49"/>
      <c r="H187" s="46"/>
    </row>
    <row r="188" spans="2:10" x14ac:dyDescent="0.25">
      <c r="B188" s="45"/>
      <c r="C188" s="49"/>
      <c r="D188" s="49"/>
      <c r="E188" s="49"/>
      <c r="F188" s="49"/>
      <c r="G188" s="49"/>
      <c r="H188" s="46"/>
    </row>
    <row r="189" spans="2:10" x14ac:dyDescent="0.25">
      <c r="B189" s="45"/>
      <c r="C189" s="49"/>
      <c r="D189" s="49"/>
      <c r="E189" s="49"/>
      <c r="F189" s="49"/>
      <c r="G189" s="49"/>
      <c r="H189" s="46"/>
    </row>
    <row r="190" spans="2:10" x14ac:dyDescent="0.25">
      <c r="B190" s="45"/>
      <c r="C190" s="49"/>
      <c r="D190" s="49"/>
      <c r="E190" s="49"/>
      <c r="F190" s="49"/>
      <c r="G190" s="49"/>
      <c r="H190" s="46"/>
    </row>
    <row r="191" spans="2:10" x14ac:dyDescent="0.25">
      <c r="B191" s="45"/>
      <c r="C191" s="49"/>
      <c r="D191" s="49"/>
      <c r="E191" s="49"/>
      <c r="F191" s="49"/>
      <c r="G191" s="49"/>
      <c r="H191" s="46"/>
    </row>
    <row r="192" spans="2:10" x14ac:dyDescent="0.25">
      <c r="B192" s="45"/>
      <c r="C192" s="49"/>
      <c r="D192" s="49"/>
      <c r="E192" s="49"/>
      <c r="F192" s="49"/>
      <c r="G192" s="49"/>
      <c r="H192" s="46"/>
    </row>
    <row r="193" spans="2:8" x14ac:dyDescent="0.25">
      <c r="B193" s="45"/>
      <c r="C193" s="49"/>
      <c r="D193" s="49"/>
      <c r="E193" s="49"/>
      <c r="F193" s="49"/>
      <c r="G193" s="49"/>
      <c r="H193" s="46"/>
    </row>
    <row r="194" spans="2:8" x14ac:dyDescent="0.25">
      <c r="B194" s="45"/>
      <c r="C194" s="49"/>
      <c r="D194" s="49"/>
      <c r="E194" s="49"/>
      <c r="F194" s="49"/>
      <c r="G194" s="49"/>
      <c r="H194" s="46"/>
    </row>
    <row r="195" spans="2:8" x14ac:dyDescent="0.25">
      <c r="B195" s="45"/>
      <c r="C195" s="49"/>
      <c r="D195" s="49"/>
      <c r="E195" s="49"/>
      <c r="F195" s="49"/>
      <c r="G195" s="49"/>
      <c r="H195" s="46"/>
    </row>
    <row r="196" spans="2:8" x14ac:dyDescent="0.25">
      <c r="B196" s="47"/>
      <c r="C196" s="50"/>
      <c r="D196" s="50"/>
      <c r="E196" s="50"/>
      <c r="F196" s="50"/>
      <c r="G196" s="50"/>
      <c r="H196" s="48"/>
    </row>
  </sheetData>
  <mergeCells count="3">
    <mergeCell ref="B4:H4"/>
    <mergeCell ref="N6:U6"/>
    <mergeCell ref="V6:AA6"/>
  </mergeCells>
  <pageMargins left="0.7" right="0.7" top="0.75" bottom="0.75" header="0.3" footer="0.3"/>
  <pageSetup scale="37" orientation="portrait" r:id="rId1"/>
  <rowBreaks count="1" manualBreakCount="1">
    <brk id="116" max="27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99"/>
  <sheetViews>
    <sheetView showGridLines="0" view="pageBreakPreview" topLeftCell="E1" zoomScale="60" zoomScaleNormal="80" workbookViewId="0">
      <selection activeCell="AA1" sqref="AA1"/>
    </sheetView>
  </sheetViews>
  <sheetFormatPr defaultRowHeight="15" x14ac:dyDescent="0.25"/>
  <cols>
    <col min="1" max="1" width="9.140625" customWidth="1"/>
    <col min="2" max="2" width="10.28515625" customWidth="1"/>
    <col min="3" max="3" width="31.140625" customWidth="1"/>
    <col min="4" max="4" width="12.28515625" customWidth="1"/>
    <col min="5" max="7" width="14.5703125" customWidth="1"/>
    <col min="8" max="8" width="13.85546875" customWidth="1"/>
    <col min="9" max="10" width="9.140625" customWidth="1"/>
    <col min="11" max="11" width="10.28515625" customWidth="1"/>
    <col min="12" max="12" width="5.85546875" customWidth="1"/>
    <col min="14" max="14" width="17.5703125" customWidth="1"/>
    <col min="15" max="15" width="15.7109375" customWidth="1"/>
    <col min="16" max="16" width="13.140625" customWidth="1"/>
    <col min="17" max="17" width="12.28515625" customWidth="1"/>
    <col min="18" max="18" width="1" hidden="1" customWidth="1"/>
    <col min="19" max="20" width="13.140625" customWidth="1"/>
    <col min="21" max="21" width="0.7109375" customWidth="1"/>
    <col min="22" max="22" width="10.28515625" customWidth="1"/>
    <col min="23" max="23" width="0.5703125" customWidth="1"/>
    <col min="24" max="24" width="14.85546875" customWidth="1"/>
    <col min="25" max="25" width="10.42578125" customWidth="1"/>
    <col min="26" max="26" width="14.5703125" customWidth="1"/>
    <col min="27" max="27" width="12.5703125" customWidth="1"/>
  </cols>
  <sheetData>
    <row r="1" spans="1:27" x14ac:dyDescent="0.25">
      <c r="B1" s="1"/>
      <c r="C1" s="1"/>
      <c r="D1" s="1"/>
      <c r="E1" s="1"/>
      <c r="F1" s="1"/>
      <c r="G1" s="1"/>
      <c r="H1" s="1"/>
      <c r="K1" s="1"/>
    </row>
    <row r="2" spans="1:27" ht="18.75" x14ac:dyDescent="0.3">
      <c r="A2" s="1"/>
      <c r="B2" s="18" t="s">
        <v>0</v>
      </c>
      <c r="C2" s="18"/>
      <c r="D2" s="18"/>
      <c r="E2" s="18"/>
      <c r="F2" s="18"/>
      <c r="G2" s="18"/>
      <c r="H2" s="18"/>
      <c r="K2" s="18"/>
    </row>
    <row r="3" spans="1:27" ht="15.75" thickBot="1" x14ac:dyDescent="0.3">
      <c r="A3" s="1"/>
      <c r="B3" s="1"/>
      <c r="C3" s="1"/>
      <c r="D3" s="1"/>
      <c r="E3" s="1"/>
      <c r="F3" s="1"/>
      <c r="G3" s="1"/>
      <c r="H3" s="1"/>
      <c r="K3" s="1"/>
    </row>
    <row r="4" spans="1:27" ht="15.75" customHeight="1" thickBot="1" x14ac:dyDescent="0.3">
      <c r="A4" s="1"/>
      <c r="B4" s="61" t="s">
        <v>27</v>
      </c>
      <c r="C4" s="62"/>
      <c r="D4" s="62"/>
      <c r="E4" s="62"/>
      <c r="F4" s="62"/>
      <c r="G4" s="62"/>
      <c r="H4" s="63"/>
      <c r="K4" s="53"/>
    </row>
    <row r="5" spans="1:27" x14ac:dyDescent="0.25">
      <c r="A5" s="1"/>
      <c r="B5" s="54"/>
      <c r="C5" s="55"/>
      <c r="D5" s="54"/>
      <c r="E5" s="54"/>
      <c r="F5" s="54"/>
      <c r="G5" s="54"/>
      <c r="H5" s="54"/>
      <c r="K5" s="54"/>
    </row>
    <row r="6" spans="1:27" ht="39" customHeight="1" x14ac:dyDescent="0.25">
      <c r="A6" s="1"/>
      <c r="B6" s="56" t="s">
        <v>2</v>
      </c>
      <c r="C6" s="57" t="s">
        <v>3</v>
      </c>
      <c r="D6" s="58" t="s">
        <v>31</v>
      </c>
      <c r="E6" s="59" t="s">
        <v>17</v>
      </c>
      <c r="F6" s="59" t="s">
        <v>18</v>
      </c>
      <c r="G6" s="59" t="s">
        <v>26</v>
      </c>
      <c r="H6" s="60" t="s">
        <v>4</v>
      </c>
      <c r="J6" s="2" t="s">
        <v>5</v>
      </c>
      <c r="K6" s="56"/>
      <c r="M6" s="3"/>
      <c r="N6" s="69" t="s">
        <v>21</v>
      </c>
      <c r="O6" s="64"/>
      <c r="P6" s="64"/>
      <c r="Q6" s="64"/>
      <c r="R6" s="64"/>
      <c r="S6" s="64"/>
      <c r="T6" s="64"/>
      <c r="U6" s="65"/>
      <c r="V6" s="66" t="s">
        <v>22</v>
      </c>
      <c r="W6" s="67"/>
      <c r="X6" s="67"/>
      <c r="Y6" s="67"/>
      <c r="Z6" s="67"/>
      <c r="AA6" s="67"/>
    </row>
    <row r="7" spans="1:27" ht="64.5" customHeight="1" x14ac:dyDescent="0.25">
      <c r="B7" s="45">
        <v>2023</v>
      </c>
      <c r="C7" s="51" t="s">
        <v>69</v>
      </c>
      <c r="D7" s="51">
        <v>8.025956284153006E-2</v>
      </c>
      <c r="E7" s="51">
        <v>8.025956284153006E-2</v>
      </c>
      <c r="F7" s="51">
        <v>0</v>
      </c>
      <c r="G7" s="51">
        <v>0</v>
      </c>
      <c r="H7" s="46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K7" s="45"/>
      <c r="M7" s="4" t="s">
        <v>2</v>
      </c>
      <c r="N7" s="35" t="s">
        <v>32</v>
      </c>
      <c r="O7" s="35" t="s">
        <v>33</v>
      </c>
      <c r="P7" s="35" t="s">
        <v>28</v>
      </c>
      <c r="Q7" s="35" t="s">
        <v>29</v>
      </c>
      <c r="R7" s="35"/>
      <c r="S7" s="35" t="s">
        <v>23</v>
      </c>
      <c r="T7" s="35" t="s">
        <v>24</v>
      </c>
      <c r="U7" s="35"/>
      <c r="V7" s="5" t="s">
        <v>10</v>
      </c>
      <c r="W7" s="5"/>
      <c r="X7" s="5" t="s">
        <v>30</v>
      </c>
      <c r="Y7" s="5" t="s">
        <v>13</v>
      </c>
      <c r="Z7" s="5" t="s">
        <v>11</v>
      </c>
      <c r="AA7" s="5" t="s">
        <v>12</v>
      </c>
    </row>
    <row r="8" spans="1:27" x14ac:dyDescent="0.25">
      <c r="B8" s="45">
        <v>2023</v>
      </c>
      <c r="C8" s="51" t="s">
        <v>70</v>
      </c>
      <c r="D8" s="51">
        <v>29.920624030517473</v>
      </c>
      <c r="E8" s="51">
        <v>0</v>
      </c>
      <c r="F8" s="51">
        <v>29.920624030517473</v>
      </c>
      <c r="G8" s="51">
        <v>0</v>
      </c>
      <c r="H8" s="46">
        <f t="shared" ref="H8:H71" si="0">D8-IF(J8="Summer",E8,IF(J8="Flat",G8,F8))</f>
        <v>0</v>
      </c>
      <c r="J8" t="str">
        <f t="shared" ref="J8:J71" si="1">IF(ISNUMBER(FIND("_W",C8)),"Winter",IF(OR(ISNUMBER(FIND("_COBFL",C8)),ISNUMBER(FIND("_MDCFL",C8))),"Flat","Summer"))</f>
        <v>Winter</v>
      </c>
      <c r="K8" s="45"/>
      <c r="M8" s="6">
        <v>2023</v>
      </c>
      <c r="N8" s="42">
        <v>0</v>
      </c>
      <c r="O8" s="42">
        <v>0</v>
      </c>
      <c r="P8" s="42">
        <v>0</v>
      </c>
      <c r="Q8" s="42">
        <v>0</v>
      </c>
      <c r="R8" s="42"/>
      <c r="S8" s="42">
        <v>652.1369155357479</v>
      </c>
      <c r="T8" s="42">
        <v>62.270719315255377</v>
      </c>
      <c r="U8" s="7"/>
      <c r="V8" s="7">
        <f>SUM(Displacement!EO10:ET10)</f>
        <v>0</v>
      </c>
      <c r="W8" s="10"/>
      <c r="X8" s="10">
        <f>SUM(Displacement!DY10:EN10)</f>
        <v>0</v>
      </c>
      <c r="Y8" s="10">
        <f>SUM(Displacement!DL10:DX10)</f>
        <v>0</v>
      </c>
      <c r="Z8" s="36">
        <v>100</v>
      </c>
      <c r="AA8" s="36">
        <v>62.270719315255377</v>
      </c>
    </row>
    <row r="9" spans="1:27" x14ac:dyDescent="0.25">
      <c r="B9" s="45">
        <v>2023</v>
      </c>
      <c r="C9" s="51" t="s">
        <v>71</v>
      </c>
      <c r="D9" s="51">
        <v>0</v>
      </c>
      <c r="E9" s="51">
        <v>0</v>
      </c>
      <c r="F9" s="51">
        <v>0</v>
      </c>
      <c r="G9" s="51">
        <v>0</v>
      </c>
      <c r="H9" s="46">
        <f t="shared" si="0"/>
        <v>0</v>
      </c>
      <c r="J9" t="str">
        <f t="shared" si="1"/>
        <v>Winter</v>
      </c>
      <c r="K9" s="45"/>
      <c r="M9" s="6">
        <f>M8+1</f>
        <v>2024</v>
      </c>
      <c r="N9" s="43">
        <v>0</v>
      </c>
      <c r="O9" s="43">
        <v>0</v>
      </c>
      <c r="P9" s="43">
        <v>0</v>
      </c>
      <c r="Q9" s="43">
        <v>0</v>
      </c>
      <c r="R9" s="43"/>
      <c r="S9" s="43">
        <v>810.66810984532776</v>
      </c>
      <c r="T9" s="43">
        <v>117.6657339329301</v>
      </c>
      <c r="U9" s="7"/>
      <c r="V9" s="10">
        <f>SUM(Displacement!EO11:ET11)</f>
        <v>0</v>
      </c>
      <c r="W9" s="10"/>
      <c r="X9" s="10">
        <f>SUM(Displacement!DY11:EN11)</f>
        <v>0</v>
      </c>
      <c r="Y9" s="10">
        <f>SUM(Displacement!DL11:DX11)</f>
        <v>0</v>
      </c>
      <c r="Z9" s="10">
        <v>112.9</v>
      </c>
      <c r="AA9" s="10">
        <v>112.9</v>
      </c>
    </row>
    <row r="10" spans="1:27" x14ac:dyDescent="0.25">
      <c r="B10" s="45">
        <v>2023</v>
      </c>
      <c r="C10" s="51" t="s">
        <v>72</v>
      </c>
      <c r="D10" s="51">
        <v>0</v>
      </c>
      <c r="E10" s="51">
        <v>0</v>
      </c>
      <c r="F10" s="51">
        <v>0</v>
      </c>
      <c r="G10" s="51">
        <v>0</v>
      </c>
      <c r="H10" s="46">
        <f t="shared" si="0"/>
        <v>0</v>
      </c>
      <c r="J10" t="str">
        <f t="shared" si="1"/>
        <v>Winter</v>
      </c>
      <c r="K10" s="45"/>
      <c r="M10" s="6">
        <f t="shared" ref="M10:M27" si="2">M9+1</f>
        <v>2025</v>
      </c>
      <c r="N10" s="43">
        <v>0</v>
      </c>
      <c r="O10" s="43">
        <v>753.9</v>
      </c>
      <c r="P10" s="43">
        <v>1068.9000000000001</v>
      </c>
      <c r="Q10" s="43">
        <v>295.89999999999998</v>
      </c>
      <c r="R10" s="43"/>
      <c r="S10" s="43">
        <v>168.81969548443652</v>
      </c>
      <c r="T10" s="43">
        <v>49.76118858645161</v>
      </c>
      <c r="U10" s="7"/>
      <c r="V10" s="10">
        <f>SUM(Displacement!EO12:ET12)</f>
        <v>0</v>
      </c>
      <c r="W10" s="10"/>
      <c r="X10" s="10">
        <f>SUM(Displacement!DY12:EN12)</f>
        <v>91.716036568418815</v>
      </c>
      <c r="Y10" s="10">
        <f>SUM(Displacement!DL12:DX12)</f>
        <v>0</v>
      </c>
      <c r="Z10" s="10">
        <v>100</v>
      </c>
      <c r="AA10" s="10">
        <v>49.76118858645161</v>
      </c>
    </row>
    <row r="11" spans="1:27" x14ac:dyDescent="0.25">
      <c r="B11" s="45">
        <v>2023</v>
      </c>
      <c r="C11" s="51" t="s">
        <v>73</v>
      </c>
      <c r="D11" s="51">
        <v>10.713670553555108</v>
      </c>
      <c r="E11" s="51">
        <v>0</v>
      </c>
      <c r="F11" s="51">
        <v>10.713670553555108</v>
      </c>
      <c r="G11" s="51">
        <v>0</v>
      </c>
      <c r="H11" s="46">
        <f t="shared" si="0"/>
        <v>0</v>
      </c>
      <c r="J11" t="str">
        <f t="shared" si="1"/>
        <v>Winter</v>
      </c>
      <c r="K11" s="45"/>
      <c r="M11" s="6">
        <f t="shared" si="2"/>
        <v>2026</v>
      </c>
      <c r="N11" s="43">
        <v>0</v>
      </c>
      <c r="O11" s="43">
        <v>3681.9</v>
      </c>
      <c r="P11" s="43">
        <v>3592.89</v>
      </c>
      <c r="Q11" s="43">
        <v>295.89999999999998</v>
      </c>
      <c r="R11" s="43"/>
      <c r="S11" s="43">
        <v>1141.4065391556248</v>
      </c>
      <c r="T11" s="43">
        <v>1.3940911326276881</v>
      </c>
      <c r="U11" s="7"/>
      <c r="V11" s="10">
        <f>SUM(Displacement!EO13:ET13)</f>
        <v>0</v>
      </c>
      <c r="W11" s="10"/>
      <c r="X11" s="10">
        <f>SUM(Displacement!DY13:EN13)</f>
        <v>143.49715743544797</v>
      </c>
      <c r="Y11" s="10">
        <f>SUM(Displacement!DL13:DX13)</f>
        <v>0</v>
      </c>
      <c r="Z11" s="10">
        <v>104.6835</v>
      </c>
      <c r="AA11" s="10">
        <v>1.3940911326276881</v>
      </c>
    </row>
    <row r="12" spans="1:27" x14ac:dyDescent="0.25">
      <c r="B12" s="45">
        <v>2023</v>
      </c>
      <c r="C12" s="51" t="s">
        <v>74</v>
      </c>
      <c r="D12" s="51">
        <v>642.06530104359967</v>
      </c>
      <c r="E12" s="51">
        <v>99.919740437158467</v>
      </c>
      <c r="F12" s="51">
        <v>0</v>
      </c>
      <c r="G12" s="51">
        <v>0</v>
      </c>
      <c r="H12" s="46">
        <f t="shared" si="0"/>
        <v>542.14556060644122</v>
      </c>
      <c r="J12" t="str">
        <f t="shared" si="1"/>
        <v>Summer</v>
      </c>
      <c r="K12" s="45"/>
      <c r="M12" s="6">
        <f t="shared" si="2"/>
        <v>2027</v>
      </c>
      <c r="N12" s="43">
        <v>0</v>
      </c>
      <c r="O12" s="43">
        <v>4309.8999999999996</v>
      </c>
      <c r="P12" s="43">
        <v>4075.89</v>
      </c>
      <c r="Q12" s="43">
        <v>395.9</v>
      </c>
      <c r="R12" s="43"/>
      <c r="S12" s="43">
        <v>944.29544496870551</v>
      </c>
      <c r="T12" s="43">
        <v>43.383860327090048</v>
      </c>
      <c r="U12" s="7"/>
      <c r="V12" s="10">
        <f>SUM(Displacement!EO14:ET14)</f>
        <v>0</v>
      </c>
      <c r="W12" s="10"/>
      <c r="X12" s="10">
        <f>SUM(Displacement!DY14:EN14)</f>
        <v>143.49715743544797</v>
      </c>
      <c r="Y12" s="10">
        <f>SUM(Displacement!DL14:DX14)</f>
        <v>0</v>
      </c>
      <c r="Z12" s="10">
        <v>104.6835</v>
      </c>
      <c r="AA12" s="10">
        <v>43.383860327090048</v>
      </c>
    </row>
    <row r="13" spans="1:27" x14ac:dyDescent="0.25">
      <c r="B13" s="45">
        <v>2023</v>
      </c>
      <c r="C13" s="51" t="s">
        <v>75</v>
      </c>
      <c r="D13" s="51">
        <v>1.8677333678278688E-2</v>
      </c>
      <c r="E13" s="51">
        <v>0</v>
      </c>
      <c r="F13" s="51">
        <v>0</v>
      </c>
      <c r="G13" s="51">
        <v>0</v>
      </c>
      <c r="H13" s="46">
        <f t="shared" si="0"/>
        <v>1.8677333678278688E-2</v>
      </c>
      <c r="J13" t="str">
        <f t="shared" si="1"/>
        <v>Summer</v>
      </c>
      <c r="K13" s="45"/>
      <c r="M13" s="6">
        <f t="shared" si="2"/>
        <v>2028</v>
      </c>
      <c r="N13" s="43">
        <v>0</v>
      </c>
      <c r="O13" s="43">
        <v>6209.9</v>
      </c>
      <c r="P13" s="43">
        <v>5983.2464</v>
      </c>
      <c r="Q13" s="43">
        <v>695.9</v>
      </c>
      <c r="R13" s="43"/>
      <c r="S13" s="43">
        <v>493.42545101062501</v>
      </c>
      <c r="T13" s="43">
        <v>31.283602150537632</v>
      </c>
      <c r="U13" s="7"/>
      <c r="V13" s="10">
        <f>SUM(Displacement!EO15:ET15)</f>
        <v>0</v>
      </c>
      <c r="W13" s="10"/>
      <c r="X13" s="10">
        <f>SUM(Displacement!DY15:EN15)</f>
        <v>143.49715743544797</v>
      </c>
      <c r="Y13" s="10">
        <f>SUM(Displacement!DL15:DX15)</f>
        <v>0</v>
      </c>
      <c r="Z13" s="10">
        <v>104.6835</v>
      </c>
      <c r="AA13" s="10">
        <v>31.283602150537632</v>
      </c>
    </row>
    <row r="14" spans="1:27" x14ac:dyDescent="0.25">
      <c r="B14" s="45">
        <v>2023</v>
      </c>
      <c r="C14" s="51" t="s">
        <v>76</v>
      </c>
      <c r="D14" s="51">
        <v>0</v>
      </c>
      <c r="E14" s="51">
        <v>0</v>
      </c>
      <c r="F14" s="51">
        <v>0</v>
      </c>
      <c r="G14" s="51">
        <v>0</v>
      </c>
      <c r="H14" s="46">
        <f t="shared" si="0"/>
        <v>0</v>
      </c>
      <c r="J14" t="str">
        <f t="shared" si="1"/>
        <v>Summer</v>
      </c>
      <c r="K14" s="45"/>
      <c r="M14" s="6">
        <f t="shared" si="2"/>
        <v>2029</v>
      </c>
      <c r="N14" s="43">
        <v>0</v>
      </c>
      <c r="O14" s="43">
        <v>7009.9</v>
      </c>
      <c r="P14" s="43">
        <v>6183.2464</v>
      </c>
      <c r="Q14" s="43">
        <v>2595.9</v>
      </c>
      <c r="R14" s="43"/>
      <c r="S14" s="43">
        <v>337.5822318496414</v>
      </c>
      <c r="T14" s="43">
        <v>31.283602150537632</v>
      </c>
      <c r="U14" s="7"/>
      <c r="V14" s="10">
        <f>SUM(Displacement!EO16:ET16)</f>
        <v>0</v>
      </c>
      <c r="W14" s="10"/>
      <c r="X14" s="10">
        <f>SUM(Displacement!DY16:EN16)</f>
        <v>143.49715743544797</v>
      </c>
      <c r="Y14" s="10">
        <f>SUM(Displacement!DL16:DX16)</f>
        <v>0</v>
      </c>
      <c r="Z14" s="10">
        <v>104.6835</v>
      </c>
      <c r="AA14" s="10">
        <v>31.283602150537632</v>
      </c>
    </row>
    <row r="15" spans="1:27" x14ac:dyDescent="0.25">
      <c r="B15" s="45">
        <v>2023</v>
      </c>
      <c r="C15" s="51" t="s">
        <v>77</v>
      </c>
      <c r="D15" s="51">
        <v>21.636424731182796</v>
      </c>
      <c r="E15" s="51">
        <v>0</v>
      </c>
      <c r="F15" s="51">
        <v>21.636424731182796</v>
      </c>
      <c r="G15" s="51">
        <v>0</v>
      </c>
      <c r="H15" s="46">
        <f t="shared" si="0"/>
        <v>0</v>
      </c>
      <c r="J15" t="str">
        <f t="shared" si="1"/>
        <v>Winter</v>
      </c>
      <c r="K15" s="45"/>
      <c r="M15" s="6">
        <f t="shared" si="2"/>
        <v>2030</v>
      </c>
      <c r="N15" s="43">
        <v>951</v>
      </c>
      <c r="O15" s="43">
        <v>7164.9</v>
      </c>
      <c r="P15" s="43">
        <v>6183.2464</v>
      </c>
      <c r="Q15" s="43">
        <v>2595.9</v>
      </c>
      <c r="R15" s="43"/>
      <c r="S15" s="43">
        <v>446.87750016525274</v>
      </c>
      <c r="T15" s="43">
        <v>42.335349462365599</v>
      </c>
      <c r="U15" s="7"/>
      <c r="V15" s="10">
        <f>SUM(Displacement!EO17:ET17)</f>
        <v>112.08083511777302</v>
      </c>
      <c r="W15" s="10"/>
      <c r="X15" s="10">
        <f>SUM(Displacement!DY17:EN17)</f>
        <v>143.49715743544797</v>
      </c>
      <c r="Y15" s="10">
        <f>SUM(Displacement!DL17:DX17)</f>
        <v>0</v>
      </c>
      <c r="Z15" s="10">
        <v>0</v>
      </c>
      <c r="AA15" s="10">
        <v>0</v>
      </c>
    </row>
    <row r="16" spans="1:27" x14ac:dyDescent="0.25">
      <c r="B16" s="47">
        <v>2023</v>
      </c>
      <c r="C16" s="52" t="s">
        <v>78</v>
      </c>
      <c r="D16" s="52">
        <v>9.972677595628415</v>
      </c>
      <c r="E16" s="52">
        <v>0</v>
      </c>
      <c r="F16" s="52">
        <v>0</v>
      </c>
      <c r="G16" s="52">
        <v>0</v>
      </c>
      <c r="H16" s="48">
        <f t="shared" si="0"/>
        <v>9.972677595628415</v>
      </c>
      <c r="J16" t="str">
        <f t="shared" si="1"/>
        <v>Summer</v>
      </c>
      <c r="K16" s="47"/>
      <c r="M16" s="6">
        <f t="shared" si="2"/>
        <v>2031</v>
      </c>
      <c r="N16" s="43">
        <v>951</v>
      </c>
      <c r="O16" s="43">
        <v>7164.9</v>
      </c>
      <c r="P16" s="43">
        <v>6183.2464</v>
      </c>
      <c r="Q16" s="43">
        <v>2595.9</v>
      </c>
      <c r="R16" s="43"/>
      <c r="S16" s="43">
        <v>471.62879936670765</v>
      </c>
      <c r="T16" s="43">
        <v>42.100134408602152</v>
      </c>
      <c r="U16" s="7"/>
      <c r="V16" s="10">
        <f>SUM(Displacement!EO18:ET18)</f>
        <v>112.08083511777302</v>
      </c>
      <c r="W16" s="10"/>
      <c r="X16" s="10">
        <f>SUM(Displacement!DY18:EN18)</f>
        <v>143.49715743544797</v>
      </c>
      <c r="Y16" s="10">
        <f>SUM(Displacement!DL18:DX18)</f>
        <v>0</v>
      </c>
      <c r="Z16" s="10">
        <v>0</v>
      </c>
      <c r="AA16" s="10">
        <v>0</v>
      </c>
    </row>
    <row r="17" spans="2:27" x14ac:dyDescent="0.25">
      <c r="B17" s="45">
        <v>2024</v>
      </c>
      <c r="C17" s="51" t="s">
        <v>75</v>
      </c>
      <c r="D17" s="51">
        <v>5.5159658469945354</v>
      </c>
      <c r="E17" s="51">
        <v>5.5159658469945354</v>
      </c>
      <c r="F17" s="51">
        <v>0</v>
      </c>
      <c r="G17" s="51">
        <v>0</v>
      </c>
      <c r="H17" s="46">
        <f t="shared" si="0"/>
        <v>0</v>
      </c>
      <c r="J17" t="str">
        <f t="shared" si="1"/>
        <v>Summer</v>
      </c>
      <c r="K17" s="45"/>
      <c r="M17" s="6">
        <f t="shared" si="2"/>
        <v>2032</v>
      </c>
      <c r="N17" s="43">
        <v>1296</v>
      </c>
      <c r="O17" s="43">
        <v>7319.9</v>
      </c>
      <c r="P17" s="43">
        <v>6216.0463999999993</v>
      </c>
      <c r="Q17" s="43">
        <v>5379.2038000000002</v>
      </c>
      <c r="R17" s="43"/>
      <c r="S17" s="43">
        <v>97.001109659112032</v>
      </c>
      <c r="T17" s="43">
        <v>51.895161290322577</v>
      </c>
      <c r="U17" s="7"/>
      <c r="V17" s="10">
        <f>SUM(Displacement!EO19:ET19)</f>
        <v>112.08083511777302</v>
      </c>
      <c r="W17" s="10"/>
      <c r="X17" s="10">
        <f>SUM(Displacement!DY19:EN19)</f>
        <v>143.49715743544797</v>
      </c>
      <c r="Y17" s="10">
        <f>SUM(Displacement!DL19:DX19)</f>
        <v>0</v>
      </c>
      <c r="Z17" s="10">
        <v>0</v>
      </c>
      <c r="AA17" s="10">
        <v>0</v>
      </c>
    </row>
    <row r="18" spans="2:27" x14ac:dyDescent="0.25">
      <c r="B18" s="45">
        <v>2024</v>
      </c>
      <c r="C18" s="51" t="s">
        <v>76</v>
      </c>
      <c r="D18" s="51">
        <v>6.2704918032786878</v>
      </c>
      <c r="E18" s="51">
        <v>6.2704918032786878</v>
      </c>
      <c r="F18" s="51">
        <v>0</v>
      </c>
      <c r="G18" s="51">
        <v>0</v>
      </c>
      <c r="H18" s="46">
        <f t="shared" si="0"/>
        <v>0</v>
      </c>
      <c r="J18" t="str">
        <f t="shared" si="1"/>
        <v>Summer</v>
      </c>
      <c r="K18" s="45"/>
      <c r="M18" s="6">
        <f t="shared" si="2"/>
        <v>2033</v>
      </c>
      <c r="N18" s="43">
        <v>1641</v>
      </c>
      <c r="O18" s="43">
        <v>7774.9</v>
      </c>
      <c r="P18" s="43">
        <v>6216.0463999999993</v>
      </c>
      <c r="Q18" s="43">
        <v>6738.5406000000012</v>
      </c>
      <c r="R18" s="43"/>
      <c r="S18" s="43">
        <v>59.177595628415304</v>
      </c>
      <c r="T18" s="43">
        <v>41.078629032258064</v>
      </c>
      <c r="U18" s="7"/>
      <c r="V18" s="10">
        <f>SUM(Displacement!EO20:ET20)</f>
        <v>112.08083511777302</v>
      </c>
      <c r="W18" s="10"/>
      <c r="X18" s="10">
        <f>SUM(Displacement!DY20:EN20)</f>
        <v>143.49715743544797</v>
      </c>
      <c r="Y18" s="10">
        <f>SUM(Displacement!DL20:DX20)</f>
        <v>0</v>
      </c>
      <c r="Z18" s="10">
        <v>0</v>
      </c>
      <c r="AA18" s="10">
        <v>0</v>
      </c>
    </row>
    <row r="19" spans="2:27" x14ac:dyDescent="0.25">
      <c r="B19" s="45">
        <v>2024</v>
      </c>
      <c r="C19" s="51" t="s">
        <v>69</v>
      </c>
      <c r="D19" s="51">
        <v>5.6066804809528685</v>
      </c>
      <c r="E19" s="51">
        <v>5.6066804809528685</v>
      </c>
      <c r="F19" s="51">
        <v>0</v>
      </c>
      <c r="G19" s="51">
        <v>0</v>
      </c>
      <c r="H19" s="46">
        <f t="shared" si="0"/>
        <v>0</v>
      </c>
      <c r="J19" t="str">
        <f t="shared" si="1"/>
        <v>Summer</v>
      </c>
      <c r="K19" s="45"/>
      <c r="M19" s="6">
        <f t="shared" si="2"/>
        <v>2034</v>
      </c>
      <c r="N19" s="43">
        <v>1641</v>
      </c>
      <c r="O19" s="43">
        <v>7774.9</v>
      </c>
      <c r="P19" s="43">
        <v>6216.0463999999993</v>
      </c>
      <c r="Q19" s="43">
        <v>6738.5406000000012</v>
      </c>
      <c r="R19" s="43"/>
      <c r="S19" s="43">
        <v>46.711748633879779</v>
      </c>
      <c r="T19" s="43">
        <v>51.895161290322577</v>
      </c>
      <c r="U19" s="7"/>
      <c r="V19" s="10">
        <f>SUM(Displacement!EO21:ET21)</f>
        <v>112.08083511777302</v>
      </c>
      <c r="W19" s="10"/>
      <c r="X19" s="10">
        <f>SUM(Displacement!DY21:EN21)</f>
        <v>143.49715743544797</v>
      </c>
      <c r="Y19" s="10">
        <f>SUM(Displacement!DL21:DX21)</f>
        <v>0</v>
      </c>
      <c r="Z19" s="10">
        <v>0</v>
      </c>
      <c r="AA19" s="10">
        <v>0</v>
      </c>
    </row>
    <row r="20" spans="2:27" x14ac:dyDescent="0.25">
      <c r="B20" s="45">
        <v>2024</v>
      </c>
      <c r="C20" s="51" t="s">
        <v>74</v>
      </c>
      <c r="D20" s="51">
        <v>773.69996725428268</v>
      </c>
      <c r="E20" s="51">
        <v>95.50686186877391</v>
      </c>
      <c r="F20" s="51">
        <v>0</v>
      </c>
      <c r="G20" s="51">
        <v>0</v>
      </c>
      <c r="H20" s="46">
        <f t="shared" si="0"/>
        <v>678.19310538550872</v>
      </c>
      <c r="J20" t="str">
        <f t="shared" si="1"/>
        <v>Summer</v>
      </c>
      <c r="K20" s="45"/>
      <c r="M20" s="6">
        <f t="shared" si="2"/>
        <v>2035</v>
      </c>
      <c r="N20" s="43">
        <v>1641</v>
      </c>
      <c r="O20" s="43">
        <v>7774.9</v>
      </c>
      <c r="P20" s="43">
        <v>6216.0463999999993</v>
      </c>
      <c r="Q20" s="43">
        <v>6738.5406000000012</v>
      </c>
      <c r="R20" s="43"/>
      <c r="S20" s="43">
        <v>46.711748633879779</v>
      </c>
      <c r="T20" s="43">
        <v>51.895161290322577</v>
      </c>
      <c r="U20" s="7"/>
      <c r="V20" s="10">
        <f>SUM(Displacement!EO22:ET22)</f>
        <v>112.08083511777302</v>
      </c>
      <c r="W20" s="10"/>
      <c r="X20" s="10">
        <f>SUM(Displacement!DY22:EN22)</f>
        <v>143.49715743544797</v>
      </c>
      <c r="Y20" s="10">
        <f>SUM(Displacement!DL22:DX22)</f>
        <v>0</v>
      </c>
      <c r="Z20" s="10">
        <v>0</v>
      </c>
      <c r="AA20" s="10">
        <v>0</v>
      </c>
    </row>
    <row r="21" spans="2:27" x14ac:dyDescent="0.25">
      <c r="B21" s="45">
        <v>2024</v>
      </c>
      <c r="C21" s="51" t="s">
        <v>78</v>
      </c>
      <c r="D21" s="51">
        <v>19.575004459818988</v>
      </c>
      <c r="E21" s="51">
        <v>0</v>
      </c>
      <c r="F21" s="51">
        <v>0</v>
      </c>
      <c r="G21" s="51">
        <v>0</v>
      </c>
      <c r="H21" s="46">
        <f t="shared" si="0"/>
        <v>19.575004459818988</v>
      </c>
      <c r="J21" t="str">
        <f t="shared" si="1"/>
        <v>Summer</v>
      </c>
      <c r="K21" s="45"/>
      <c r="M21" s="6">
        <f t="shared" si="2"/>
        <v>2036</v>
      </c>
      <c r="N21" s="43">
        <v>1986</v>
      </c>
      <c r="O21" s="43">
        <v>7774.9</v>
      </c>
      <c r="P21" s="43">
        <v>6216.0463999999993</v>
      </c>
      <c r="Q21" s="43">
        <v>6738.5406000000012</v>
      </c>
      <c r="R21" s="43"/>
      <c r="S21" s="43">
        <v>46.596994535519123</v>
      </c>
      <c r="T21" s="43">
        <v>51.895161290322577</v>
      </c>
      <c r="U21" s="7"/>
      <c r="V21" s="10">
        <f>SUM(Displacement!EO23:ET23)</f>
        <v>112.08083511777302</v>
      </c>
      <c r="W21" s="10"/>
      <c r="X21" s="10">
        <f>SUM(Displacement!DY23:EN23)</f>
        <v>143.49715743544797</v>
      </c>
      <c r="Y21" s="10">
        <f>SUM(Displacement!DL23:DX23)</f>
        <v>0</v>
      </c>
      <c r="Z21" s="10">
        <v>0</v>
      </c>
      <c r="AA21" s="10">
        <v>0</v>
      </c>
    </row>
    <row r="22" spans="2:27" x14ac:dyDescent="0.25">
      <c r="B22" s="45">
        <v>2024</v>
      </c>
      <c r="C22" s="51" t="s">
        <v>77</v>
      </c>
      <c r="D22" s="51">
        <v>42.641129032258064</v>
      </c>
      <c r="E22" s="51">
        <v>0</v>
      </c>
      <c r="F22" s="51">
        <v>42.641129032258064</v>
      </c>
      <c r="G22" s="51">
        <v>0</v>
      </c>
      <c r="H22" s="46">
        <f t="shared" si="0"/>
        <v>0</v>
      </c>
      <c r="J22" t="str">
        <f t="shared" si="1"/>
        <v>Winter</v>
      </c>
      <c r="K22" s="45"/>
      <c r="M22" s="6">
        <f t="shared" si="2"/>
        <v>2037</v>
      </c>
      <c r="N22" s="43">
        <v>2275</v>
      </c>
      <c r="O22" s="43">
        <v>8174.9</v>
      </c>
      <c r="P22" s="43">
        <v>6216.0463999999993</v>
      </c>
      <c r="Q22" s="43">
        <v>7278.5406000000012</v>
      </c>
      <c r="R22" s="43"/>
      <c r="S22" s="43">
        <v>38.845818272233608</v>
      </c>
      <c r="T22" s="43">
        <v>51.502016129032256</v>
      </c>
      <c r="U22" s="7"/>
      <c r="V22" s="10">
        <f>SUM(Displacement!EO24:ET24)</f>
        <v>112.08083511777302</v>
      </c>
      <c r="W22" s="10"/>
      <c r="X22" s="10">
        <f>SUM(Displacement!DY24:EN24)</f>
        <v>143.49715743544797</v>
      </c>
      <c r="Y22" s="10">
        <f>SUM(Displacement!DL24:DX24)</f>
        <v>0</v>
      </c>
      <c r="Z22" s="10">
        <v>0</v>
      </c>
      <c r="AA22" s="10">
        <v>0</v>
      </c>
    </row>
    <row r="23" spans="2:27" x14ac:dyDescent="0.25">
      <c r="B23" s="45">
        <v>2024</v>
      </c>
      <c r="C23" s="51" t="s">
        <v>72</v>
      </c>
      <c r="D23" s="51">
        <v>0</v>
      </c>
      <c r="E23" s="51">
        <v>0</v>
      </c>
      <c r="F23" s="51">
        <v>0</v>
      </c>
      <c r="G23" s="51">
        <v>0</v>
      </c>
      <c r="H23" s="46">
        <f t="shared" si="0"/>
        <v>0</v>
      </c>
      <c r="J23" t="str">
        <f t="shared" si="1"/>
        <v>Winter</v>
      </c>
      <c r="K23" s="45"/>
      <c r="M23" s="6">
        <f t="shared" si="2"/>
        <v>2038</v>
      </c>
      <c r="N23" s="43">
        <v>2275</v>
      </c>
      <c r="O23" s="43">
        <v>8174.9</v>
      </c>
      <c r="P23" s="43">
        <v>6216.0463999999993</v>
      </c>
      <c r="Q23" s="43">
        <v>7278.5406000000012</v>
      </c>
      <c r="R23" s="43"/>
      <c r="S23" s="43">
        <v>119.76502732240438</v>
      </c>
      <c r="T23" s="43">
        <v>51.502016129032256</v>
      </c>
      <c r="U23" s="7"/>
      <c r="V23" s="10">
        <f>SUM(Displacement!EO25:ET25)</f>
        <v>112.08083511777302</v>
      </c>
      <c r="W23" s="10"/>
      <c r="X23" s="10">
        <f>SUM(Displacement!DY25:EN25)</f>
        <v>143.49715743544797</v>
      </c>
      <c r="Y23" s="10">
        <f>SUM(Displacement!DL25:DX25)</f>
        <v>0</v>
      </c>
      <c r="Z23" s="10">
        <v>0</v>
      </c>
      <c r="AA23" s="10">
        <v>0</v>
      </c>
    </row>
    <row r="24" spans="2:27" x14ac:dyDescent="0.25">
      <c r="B24" s="45">
        <v>2024</v>
      </c>
      <c r="C24" s="51" t="s">
        <v>73</v>
      </c>
      <c r="D24" s="51">
        <v>27.197756501545697</v>
      </c>
      <c r="E24" s="51">
        <v>0</v>
      </c>
      <c r="F24" s="51">
        <v>27.197756501545697</v>
      </c>
      <c r="G24" s="51">
        <v>0</v>
      </c>
      <c r="H24" s="46">
        <f t="shared" si="0"/>
        <v>0</v>
      </c>
      <c r="J24" t="str">
        <f t="shared" si="1"/>
        <v>Winter</v>
      </c>
      <c r="K24" s="45"/>
      <c r="M24" s="6">
        <f t="shared" si="2"/>
        <v>2039</v>
      </c>
      <c r="N24" s="43">
        <v>2275</v>
      </c>
      <c r="O24" s="43">
        <v>8174.9</v>
      </c>
      <c r="P24" s="43">
        <v>6216.0463999999993</v>
      </c>
      <c r="Q24" s="43">
        <v>7278.5406000000012</v>
      </c>
      <c r="R24" s="43"/>
      <c r="S24" s="43">
        <v>132.11612021857925</v>
      </c>
      <c r="T24" s="43">
        <v>51.502016129032256</v>
      </c>
      <c r="U24" s="7"/>
      <c r="V24" s="10">
        <f>SUM(Displacement!EO26:ET26)</f>
        <v>112.08083511777302</v>
      </c>
      <c r="W24" s="10"/>
      <c r="X24" s="10">
        <f>SUM(Displacement!DY26:EN26)</f>
        <v>143.49715743544797</v>
      </c>
      <c r="Y24" s="10">
        <f>SUM(Displacement!DL26:DX26)</f>
        <v>0</v>
      </c>
      <c r="Z24" s="10">
        <v>0</v>
      </c>
      <c r="AA24" s="10">
        <v>0</v>
      </c>
    </row>
    <row r="25" spans="2:27" x14ac:dyDescent="0.25">
      <c r="B25" s="45">
        <v>2024</v>
      </c>
      <c r="C25" s="51" t="s">
        <v>71</v>
      </c>
      <c r="D25" s="51">
        <v>0</v>
      </c>
      <c r="E25" s="51">
        <v>0</v>
      </c>
      <c r="F25" s="51">
        <v>0</v>
      </c>
      <c r="G25" s="51">
        <v>0</v>
      </c>
      <c r="H25" s="46">
        <f t="shared" si="0"/>
        <v>0</v>
      </c>
      <c r="J25" t="str">
        <f t="shared" si="1"/>
        <v>Winter</v>
      </c>
      <c r="K25" s="45"/>
      <c r="M25" s="6">
        <f t="shared" si="2"/>
        <v>2040</v>
      </c>
      <c r="N25" s="43">
        <v>2275</v>
      </c>
      <c r="O25" s="43">
        <v>8174.9</v>
      </c>
      <c r="P25" s="43">
        <v>6216.0463999999993</v>
      </c>
      <c r="Q25" s="43">
        <v>7278.5406000000012</v>
      </c>
      <c r="R25" s="43"/>
      <c r="S25" s="43">
        <v>183.67107036896516</v>
      </c>
      <c r="T25" s="43">
        <v>61.69616810580645</v>
      </c>
      <c r="U25" s="7"/>
      <c r="V25" s="10">
        <f>SUM(Displacement!EO27:ET27)</f>
        <v>112.08083511777302</v>
      </c>
      <c r="W25" s="10"/>
      <c r="X25" s="10">
        <f>SUM(Displacement!DY27:EN27)</f>
        <v>143.49715743544797</v>
      </c>
      <c r="Y25" s="10">
        <f>SUM(Displacement!DL27:DX27)</f>
        <v>0</v>
      </c>
      <c r="Z25" s="10">
        <v>0</v>
      </c>
      <c r="AA25" s="10">
        <v>0</v>
      </c>
    </row>
    <row r="26" spans="2:27" x14ac:dyDescent="0.25">
      <c r="B26" s="47">
        <v>2024</v>
      </c>
      <c r="C26" s="52" t="s">
        <v>70</v>
      </c>
      <c r="D26" s="52">
        <v>47.826848399126334</v>
      </c>
      <c r="E26" s="52">
        <v>0</v>
      </c>
      <c r="F26" s="52">
        <v>43.061114466196244</v>
      </c>
      <c r="G26" s="52">
        <v>0</v>
      </c>
      <c r="H26" s="48">
        <f t="shared" si="0"/>
        <v>4.7657339329300896</v>
      </c>
      <c r="J26" t="str">
        <f t="shared" si="1"/>
        <v>Winter</v>
      </c>
      <c r="K26" s="47"/>
      <c r="M26" s="6">
        <f t="shared" si="2"/>
        <v>2041</v>
      </c>
      <c r="N26" s="43">
        <v>2275</v>
      </c>
      <c r="O26" s="43">
        <v>8174.9</v>
      </c>
      <c r="P26" s="43">
        <v>6216.0463999999993</v>
      </c>
      <c r="Q26" s="43">
        <v>7278.5406000000012</v>
      </c>
      <c r="R26" s="43"/>
      <c r="S26" s="43">
        <v>225.12214719369194</v>
      </c>
      <c r="T26" s="43">
        <v>45.904569892473113</v>
      </c>
      <c r="U26" s="7"/>
      <c r="V26" s="10">
        <f>SUM(Displacement!EO28:ET28)</f>
        <v>112.08083511777302</v>
      </c>
      <c r="W26" s="10"/>
      <c r="X26" s="10">
        <f>SUM(Displacement!DY28:EN28)</f>
        <v>143.49715743544797</v>
      </c>
      <c r="Y26" s="10">
        <f>SUM(Displacement!DL28:DX28)</f>
        <v>0</v>
      </c>
      <c r="Z26" s="10">
        <v>0</v>
      </c>
      <c r="AA26" s="10">
        <v>0</v>
      </c>
    </row>
    <row r="27" spans="2:27" x14ac:dyDescent="0.25">
      <c r="B27" s="45">
        <v>2025</v>
      </c>
      <c r="C27" s="51" t="s">
        <v>75</v>
      </c>
      <c r="D27" s="51">
        <v>24.437874840853826</v>
      </c>
      <c r="E27" s="51">
        <v>24.437874840853826</v>
      </c>
      <c r="F27" s="51">
        <v>0</v>
      </c>
      <c r="G27" s="51">
        <v>0</v>
      </c>
      <c r="H27" s="46">
        <f t="shared" si="0"/>
        <v>0</v>
      </c>
      <c r="J27" t="str">
        <f t="shared" si="1"/>
        <v>Summer</v>
      </c>
      <c r="K27" s="45"/>
      <c r="M27" s="8">
        <f t="shared" si="2"/>
        <v>2042</v>
      </c>
      <c r="N27" s="44">
        <v>2275</v>
      </c>
      <c r="O27" s="44">
        <v>8174.9</v>
      </c>
      <c r="P27" s="44">
        <v>6216.0463999999993</v>
      </c>
      <c r="Q27" s="44">
        <v>7278.5406000000012</v>
      </c>
      <c r="R27" s="44"/>
      <c r="S27" s="44">
        <v>251.11484615567628</v>
      </c>
      <c r="T27" s="44">
        <v>88.93929342514113</v>
      </c>
      <c r="U27" s="9"/>
      <c r="V27" s="17">
        <f>SUM(Displacement!EO29:ET29)</f>
        <v>112.08083511777302</v>
      </c>
      <c r="W27" s="17"/>
      <c r="X27" s="17">
        <f>SUM(Displacement!DY29:EN29)</f>
        <v>143.49715743544797</v>
      </c>
      <c r="Y27" s="17">
        <f>SUM(Displacement!DL29:DX29)</f>
        <v>0</v>
      </c>
      <c r="Z27" s="17">
        <v>0</v>
      </c>
      <c r="AA27" s="17">
        <v>0</v>
      </c>
    </row>
    <row r="28" spans="2:27" x14ac:dyDescent="0.25">
      <c r="B28" s="45">
        <v>2025</v>
      </c>
      <c r="C28" s="51" t="s">
        <v>76</v>
      </c>
      <c r="D28" s="51">
        <v>4.8319672131250009</v>
      </c>
      <c r="E28" s="51">
        <v>4.8319672131250009</v>
      </c>
      <c r="F28" s="51">
        <v>0</v>
      </c>
      <c r="G28" s="51">
        <v>0</v>
      </c>
      <c r="H28" s="46">
        <f t="shared" si="0"/>
        <v>0</v>
      </c>
      <c r="J28" t="str">
        <f t="shared" si="1"/>
        <v>Summer</v>
      </c>
      <c r="K28" s="45"/>
      <c r="M28" s="32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4"/>
    </row>
    <row r="29" spans="2:27" x14ac:dyDescent="0.25">
      <c r="B29" s="45">
        <v>2025</v>
      </c>
      <c r="C29" s="51" t="s">
        <v>69</v>
      </c>
      <c r="D29" s="51">
        <v>103.2859398397712</v>
      </c>
      <c r="E29" s="51">
        <v>70.730157946021166</v>
      </c>
      <c r="F29" s="51">
        <v>0</v>
      </c>
      <c r="G29" s="51">
        <v>0</v>
      </c>
      <c r="H29" s="46">
        <f t="shared" si="0"/>
        <v>32.555781893750037</v>
      </c>
      <c r="J29" t="str">
        <f t="shared" si="1"/>
        <v>Summer</v>
      </c>
      <c r="K29" s="45"/>
    </row>
    <row r="30" spans="2:27" x14ac:dyDescent="0.25">
      <c r="B30" s="45">
        <v>2025</v>
      </c>
      <c r="C30" s="51" t="s">
        <v>74</v>
      </c>
      <c r="D30" s="51">
        <v>36.263913590686471</v>
      </c>
      <c r="E30" s="51">
        <v>0</v>
      </c>
      <c r="F30" s="51">
        <v>0</v>
      </c>
      <c r="G30" s="51">
        <v>0</v>
      </c>
      <c r="H30" s="46">
        <f t="shared" si="0"/>
        <v>36.263913590686471</v>
      </c>
      <c r="J30" t="str">
        <f t="shared" si="1"/>
        <v>Summer</v>
      </c>
      <c r="K30" s="45"/>
    </row>
    <row r="31" spans="2:27" x14ac:dyDescent="0.25">
      <c r="B31" s="45">
        <v>2025</v>
      </c>
      <c r="C31" s="51" t="s">
        <v>78</v>
      </c>
      <c r="D31" s="51">
        <v>0</v>
      </c>
      <c r="E31" s="51">
        <v>0</v>
      </c>
      <c r="F31" s="51">
        <v>0</v>
      </c>
      <c r="G31" s="51">
        <v>0</v>
      </c>
      <c r="H31" s="46">
        <f t="shared" si="0"/>
        <v>0</v>
      </c>
      <c r="J31" t="str">
        <f t="shared" si="1"/>
        <v>Summer</v>
      </c>
      <c r="K31" s="45"/>
    </row>
    <row r="32" spans="2:27" x14ac:dyDescent="0.25">
      <c r="B32" s="45">
        <v>2025</v>
      </c>
      <c r="C32" s="51" t="s">
        <v>77</v>
      </c>
      <c r="D32" s="51">
        <v>23.121145562002688</v>
      </c>
      <c r="E32" s="51">
        <v>0</v>
      </c>
      <c r="F32" s="51">
        <v>23.121145562002688</v>
      </c>
      <c r="G32" s="51">
        <v>0</v>
      </c>
      <c r="H32" s="46">
        <f t="shared" si="0"/>
        <v>0</v>
      </c>
      <c r="J32" t="str">
        <f t="shared" si="1"/>
        <v>Winter</v>
      </c>
      <c r="K32" s="45"/>
    </row>
    <row r="33" spans="2:11" x14ac:dyDescent="0.25">
      <c r="B33" s="45">
        <v>2025</v>
      </c>
      <c r="C33" s="51" t="s">
        <v>72</v>
      </c>
      <c r="D33" s="51">
        <v>0</v>
      </c>
      <c r="E33" s="51">
        <v>0</v>
      </c>
      <c r="F33" s="51">
        <v>0</v>
      </c>
      <c r="G33" s="51">
        <v>0</v>
      </c>
      <c r="H33" s="46">
        <f t="shared" si="0"/>
        <v>0</v>
      </c>
      <c r="J33" t="str">
        <f t="shared" si="1"/>
        <v>Winter</v>
      </c>
      <c r="K33" s="45"/>
    </row>
    <row r="34" spans="2:11" x14ac:dyDescent="0.25">
      <c r="B34" s="45">
        <v>2025</v>
      </c>
      <c r="C34" s="51" t="s">
        <v>73</v>
      </c>
      <c r="D34" s="51">
        <v>0.71946645092741934</v>
      </c>
      <c r="E34" s="51">
        <v>0</v>
      </c>
      <c r="F34" s="51">
        <v>0.71946645092741934</v>
      </c>
      <c r="G34" s="51">
        <v>0</v>
      </c>
      <c r="H34" s="46">
        <f t="shared" si="0"/>
        <v>0</v>
      </c>
      <c r="J34" t="str">
        <f t="shared" si="1"/>
        <v>Winter</v>
      </c>
      <c r="K34" s="45"/>
    </row>
    <row r="35" spans="2:11" x14ac:dyDescent="0.25">
      <c r="B35" s="45">
        <v>2025</v>
      </c>
      <c r="C35" s="51" t="s">
        <v>71</v>
      </c>
      <c r="D35" s="51">
        <v>0.2036290322580645</v>
      </c>
      <c r="E35" s="51">
        <v>0</v>
      </c>
      <c r="F35" s="51">
        <v>0.2036290322580645</v>
      </c>
      <c r="G35" s="51">
        <v>0</v>
      </c>
      <c r="H35" s="46">
        <f t="shared" si="0"/>
        <v>0</v>
      </c>
      <c r="J35" t="str">
        <f t="shared" si="1"/>
        <v>Winter</v>
      </c>
      <c r="K35" s="45"/>
    </row>
    <row r="36" spans="2:11" x14ac:dyDescent="0.25">
      <c r="B36" s="47">
        <v>2025</v>
      </c>
      <c r="C36" s="52" t="s">
        <v>70</v>
      </c>
      <c r="D36" s="52">
        <v>25.716947541263437</v>
      </c>
      <c r="E36" s="52">
        <v>0</v>
      </c>
      <c r="F36" s="52">
        <v>25.716947541263437</v>
      </c>
      <c r="G36" s="52">
        <v>0</v>
      </c>
      <c r="H36" s="48">
        <f t="shared" si="0"/>
        <v>0</v>
      </c>
      <c r="J36" t="str">
        <f t="shared" si="1"/>
        <v>Winter</v>
      </c>
      <c r="K36" s="47"/>
    </row>
    <row r="37" spans="2:11" x14ac:dyDescent="0.25">
      <c r="B37" s="45">
        <v>2026</v>
      </c>
      <c r="C37" s="51" t="s">
        <v>75</v>
      </c>
      <c r="D37" s="51">
        <v>219.02243673310107</v>
      </c>
      <c r="E37" s="51">
        <v>104.6835</v>
      </c>
      <c r="F37" s="51">
        <v>0</v>
      </c>
      <c r="G37" s="51">
        <v>0</v>
      </c>
      <c r="H37" s="46">
        <f t="shared" si="0"/>
        <v>114.33893673310108</v>
      </c>
      <c r="J37" t="str">
        <f t="shared" si="1"/>
        <v>Summer</v>
      </c>
      <c r="K37" s="45"/>
    </row>
    <row r="38" spans="2:11" ht="15.75" customHeight="1" x14ac:dyDescent="0.25">
      <c r="B38" s="45">
        <v>2026</v>
      </c>
      <c r="C38" s="51" t="s">
        <v>76</v>
      </c>
      <c r="D38" s="51">
        <v>134.62742432582999</v>
      </c>
      <c r="E38" s="51">
        <v>0</v>
      </c>
      <c r="F38" s="51">
        <v>0</v>
      </c>
      <c r="G38" s="51">
        <v>0</v>
      </c>
      <c r="H38" s="46">
        <f t="shared" si="0"/>
        <v>134.62742432582999</v>
      </c>
      <c r="J38" t="str">
        <f t="shared" si="1"/>
        <v>Summer</v>
      </c>
      <c r="K38" s="45"/>
    </row>
    <row r="39" spans="2:11" x14ac:dyDescent="0.25">
      <c r="B39" s="45">
        <v>2026</v>
      </c>
      <c r="C39" s="51" t="s">
        <v>69</v>
      </c>
      <c r="D39" s="51">
        <v>176.81181693989063</v>
      </c>
      <c r="E39" s="51">
        <v>0</v>
      </c>
      <c r="F39" s="51">
        <v>0</v>
      </c>
      <c r="G39" s="51">
        <v>0</v>
      </c>
      <c r="H39" s="46">
        <f t="shared" si="0"/>
        <v>176.81181693989063</v>
      </c>
      <c r="J39" t="str">
        <f t="shared" si="1"/>
        <v>Summer</v>
      </c>
      <c r="K39" s="45"/>
    </row>
    <row r="40" spans="2:11" x14ac:dyDescent="0.25">
      <c r="B40" s="45">
        <v>2026</v>
      </c>
      <c r="C40" s="51" t="s">
        <v>77</v>
      </c>
      <c r="D40" s="51">
        <v>1.3940911326276881</v>
      </c>
      <c r="E40" s="51">
        <v>0</v>
      </c>
      <c r="F40" s="51">
        <v>1.3940911326276881</v>
      </c>
      <c r="G40" s="51">
        <v>0</v>
      </c>
      <c r="H40" s="46">
        <f t="shared" si="0"/>
        <v>0</v>
      </c>
      <c r="J40" t="str">
        <f t="shared" si="1"/>
        <v>Winter</v>
      </c>
      <c r="K40" s="45"/>
    </row>
    <row r="41" spans="2:11" x14ac:dyDescent="0.25">
      <c r="B41" s="45">
        <v>2026</v>
      </c>
      <c r="C41" s="51" t="s">
        <v>78</v>
      </c>
      <c r="D41" s="51">
        <v>4.8493175904815571</v>
      </c>
      <c r="E41" s="51">
        <v>0</v>
      </c>
      <c r="F41" s="51">
        <v>0</v>
      </c>
      <c r="G41" s="51">
        <v>0</v>
      </c>
      <c r="H41" s="46">
        <f t="shared" si="0"/>
        <v>4.8493175904815571</v>
      </c>
      <c r="J41" t="str">
        <f t="shared" si="1"/>
        <v>Summer</v>
      </c>
      <c r="K41" s="45"/>
    </row>
    <row r="42" spans="2:11" x14ac:dyDescent="0.25">
      <c r="B42" s="45">
        <v>2026</v>
      </c>
      <c r="C42" s="51" t="s">
        <v>74</v>
      </c>
      <c r="D42" s="51">
        <v>606.09554356632168</v>
      </c>
      <c r="E42" s="51">
        <v>0</v>
      </c>
      <c r="F42" s="51">
        <v>0</v>
      </c>
      <c r="G42" s="51">
        <v>0</v>
      </c>
      <c r="H42" s="46">
        <f t="shared" si="0"/>
        <v>606.09554356632168</v>
      </c>
      <c r="J42" t="str">
        <f t="shared" si="1"/>
        <v>Summer</v>
      </c>
      <c r="K42" s="45"/>
    </row>
    <row r="43" spans="2:11" x14ac:dyDescent="0.25">
      <c r="B43" s="45">
        <v>2026</v>
      </c>
      <c r="C43" s="51" t="s">
        <v>72</v>
      </c>
      <c r="D43" s="51">
        <v>0</v>
      </c>
      <c r="E43" s="51">
        <v>0</v>
      </c>
      <c r="F43" s="51">
        <v>0</v>
      </c>
      <c r="G43" s="51">
        <v>0</v>
      </c>
      <c r="H43" s="46">
        <f t="shared" si="0"/>
        <v>0</v>
      </c>
      <c r="J43" t="str">
        <f t="shared" si="1"/>
        <v>Winter</v>
      </c>
      <c r="K43" s="45"/>
    </row>
    <row r="44" spans="2:11" x14ac:dyDescent="0.25">
      <c r="B44" s="45">
        <v>2026</v>
      </c>
      <c r="C44" s="51" t="s">
        <v>73</v>
      </c>
      <c r="D44" s="51">
        <v>0</v>
      </c>
      <c r="E44" s="51">
        <v>0</v>
      </c>
      <c r="F44" s="51">
        <v>0</v>
      </c>
      <c r="G44" s="51">
        <v>0</v>
      </c>
      <c r="H44" s="46">
        <f t="shared" si="0"/>
        <v>0</v>
      </c>
      <c r="J44" t="str">
        <f t="shared" si="1"/>
        <v>Winter</v>
      </c>
      <c r="K44" s="45"/>
    </row>
    <row r="45" spans="2:11" x14ac:dyDescent="0.25">
      <c r="B45" s="45">
        <v>2026</v>
      </c>
      <c r="C45" s="51" t="s">
        <v>71</v>
      </c>
      <c r="D45" s="51">
        <v>0</v>
      </c>
      <c r="E45" s="51">
        <v>0</v>
      </c>
      <c r="F45" s="51">
        <v>0</v>
      </c>
      <c r="G45" s="51">
        <v>0</v>
      </c>
      <c r="H45" s="46">
        <f t="shared" si="0"/>
        <v>0</v>
      </c>
      <c r="J45" t="str">
        <f t="shared" si="1"/>
        <v>Winter</v>
      </c>
      <c r="K45" s="45"/>
    </row>
    <row r="46" spans="2:11" x14ac:dyDescent="0.25">
      <c r="B46" s="47">
        <v>2026</v>
      </c>
      <c r="C46" s="52" t="s">
        <v>70</v>
      </c>
      <c r="D46" s="52">
        <v>0</v>
      </c>
      <c r="E46" s="52">
        <v>0</v>
      </c>
      <c r="F46" s="52">
        <v>0</v>
      </c>
      <c r="G46" s="52">
        <v>0</v>
      </c>
      <c r="H46" s="48">
        <f t="shared" si="0"/>
        <v>0</v>
      </c>
      <c r="J46" t="str">
        <f t="shared" si="1"/>
        <v>Winter</v>
      </c>
      <c r="K46" s="47"/>
    </row>
    <row r="47" spans="2:11" x14ac:dyDescent="0.25">
      <c r="B47" s="45">
        <v>2027</v>
      </c>
      <c r="C47" s="51" t="s">
        <v>75</v>
      </c>
      <c r="D47" s="51">
        <v>212.67076502732237</v>
      </c>
      <c r="E47" s="51">
        <v>104.6835</v>
      </c>
      <c r="F47" s="51">
        <v>0</v>
      </c>
      <c r="G47" s="51">
        <v>0</v>
      </c>
      <c r="H47" s="46">
        <f t="shared" si="0"/>
        <v>107.98726502732238</v>
      </c>
      <c r="J47" t="str">
        <f t="shared" si="1"/>
        <v>Summer</v>
      </c>
      <c r="K47" s="45"/>
    </row>
    <row r="48" spans="2:11" x14ac:dyDescent="0.25">
      <c r="B48" s="45">
        <v>2027</v>
      </c>
      <c r="C48" s="51" t="s">
        <v>76</v>
      </c>
      <c r="D48" s="51">
        <v>98.402295192920079</v>
      </c>
      <c r="E48" s="51">
        <v>0</v>
      </c>
      <c r="F48" s="51">
        <v>0</v>
      </c>
      <c r="G48" s="51">
        <v>0</v>
      </c>
      <c r="H48" s="46">
        <f t="shared" si="0"/>
        <v>98.402295192920079</v>
      </c>
      <c r="J48" t="str">
        <f t="shared" si="1"/>
        <v>Summer</v>
      </c>
      <c r="K48" s="45"/>
    </row>
    <row r="49" spans="2:11" x14ac:dyDescent="0.25">
      <c r="B49" s="45">
        <v>2027</v>
      </c>
      <c r="C49" s="51" t="s">
        <v>69</v>
      </c>
      <c r="D49" s="51">
        <v>167.5615955815027</v>
      </c>
      <c r="E49" s="51">
        <v>0</v>
      </c>
      <c r="F49" s="51">
        <v>0</v>
      </c>
      <c r="G49" s="51">
        <v>0</v>
      </c>
      <c r="H49" s="46">
        <f t="shared" si="0"/>
        <v>167.5615955815027</v>
      </c>
      <c r="J49" t="str">
        <f t="shared" si="1"/>
        <v>Summer</v>
      </c>
      <c r="K49" s="45"/>
    </row>
    <row r="50" spans="2:11" x14ac:dyDescent="0.25">
      <c r="B50" s="45">
        <v>2027</v>
      </c>
      <c r="C50" s="51" t="s">
        <v>78</v>
      </c>
      <c r="D50" s="51">
        <v>9.0097941706284157</v>
      </c>
      <c r="E50" s="51">
        <v>0</v>
      </c>
      <c r="F50" s="51">
        <v>0</v>
      </c>
      <c r="G50" s="51">
        <v>0</v>
      </c>
      <c r="H50" s="46">
        <f t="shared" si="0"/>
        <v>9.0097941706284157</v>
      </c>
      <c r="J50" t="str">
        <f t="shared" si="1"/>
        <v>Summer</v>
      </c>
      <c r="K50" s="45"/>
    </row>
    <row r="51" spans="2:11" x14ac:dyDescent="0.25">
      <c r="B51" s="45">
        <v>2027</v>
      </c>
      <c r="C51" s="51" t="s">
        <v>77</v>
      </c>
      <c r="D51" s="51">
        <v>21.004704301075272</v>
      </c>
      <c r="E51" s="51">
        <v>0</v>
      </c>
      <c r="F51" s="51">
        <v>21.004704301075272</v>
      </c>
      <c r="G51" s="51">
        <v>0</v>
      </c>
      <c r="H51" s="46">
        <f t="shared" si="0"/>
        <v>0</v>
      </c>
      <c r="J51" t="str">
        <f t="shared" si="1"/>
        <v>Winter</v>
      </c>
      <c r="K51" s="45"/>
    </row>
    <row r="52" spans="2:11" x14ac:dyDescent="0.25">
      <c r="B52" s="45">
        <v>2027</v>
      </c>
      <c r="C52" s="51" t="s">
        <v>74</v>
      </c>
      <c r="D52" s="51">
        <v>456.65099499633197</v>
      </c>
      <c r="E52" s="51">
        <v>0</v>
      </c>
      <c r="F52" s="51">
        <v>0</v>
      </c>
      <c r="G52" s="51">
        <v>0</v>
      </c>
      <c r="H52" s="46">
        <f t="shared" si="0"/>
        <v>456.65099499633197</v>
      </c>
      <c r="J52" t="str">
        <f t="shared" si="1"/>
        <v>Summer</v>
      </c>
      <c r="K52" s="45"/>
    </row>
    <row r="53" spans="2:11" x14ac:dyDescent="0.25">
      <c r="B53" s="45">
        <v>2027</v>
      </c>
      <c r="C53" s="51" t="s">
        <v>72</v>
      </c>
      <c r="D53" s="51">
        <v>0</v>
      </c>
      <c r="E53" s="51">
        <v>0</v>
      </c>
      <c r="F53" s="51">
        <v>0</v>
      </c>
      <c r="G53" s="51">
        <v>0</v>
      </c>
      <c r="H53" s="46">
        <f t="shared" si="0"/>
        <v>0</v>
      </c>
      <c r="J53" t="str">
        <f t="shared" si="1"/>
        <v>Winter</v>
      </c>
      <c r="K53" s="45"/>
    </row>
    <row r="54" spans="2:11" x14ac:dyDescent="0.25">
      <c r="B54" s="45">
        <v>2027</v>
      </c>
      <c r="C54" s="51" t="s">
        <v>73</v>
      </c>
      <c r="D54" s="51">
        <v>22.37915602601478</v>
      </c>
      <c r="E54" s="51">
        <v>0</v>
      </c>
      <c r="F54" s="51">
        <v>22.379156026014776</v>
      </c>
      <c r="G54" s="51">
        <v>0</v>
      </c>
      <c r="H54" s="46">
        <f t="shared" si="0"/>
        <v>0</v>
      </c>
      <c r="J54" t="str">
        <f t="shared" si="1"/>
        <v>Winter</v>
      </c>
      <c r="K54" s="45"/>
    </row>
    <row r="55" spans="2:11" x14ac:dyDescent="0.25">
      <c r="B55" s="45">
        <v>2027</v>
      </c>
      <c r="C55" s="51" t="s">
        <v>70</v>
      </c>
      <c r="D55" s="51">
        <v>0</v>
      </c>
      <c r="E55" s="51">
        <v>0</v>
      </c>
      <c r="F55" s="51">
        <v>0</v>
      </c>
      <c r="G55" s="51">
        <v>0</v>
      </c>
      <c r="H55" s="46">
        <f t="shared" si="0"/>
        <v>0</v>
      </c>
      <c r="J55" t="str">
        <f t="shared" si="1"/>
        <v>Winter</v>
      </c>
      <c r="K55" s="45"/>
    </row>
    <row r="56" spans="2:11" x14ac:dyDescent="0.25">
      <c r="B56" s="47">
        <v>2027</v>
      </c>
      <c r="C56" s="52" t="s">
        <v>71</v>
      </c>
      <c r="D56" s="52">
        <v>0</v>
      </c>
      <c r="E56" s="52">
        <v>0</v>
      </c>
      <c r="F56" s="52">
        <v>0</v>
      </c>
      <c r="G56" s="52">
        <v>0</v>
      </c>
      <c r="H56" s="48">
        <f t="shared" si="0"/>
        <v>0</v>
      </c>
      <c r="J56" t="str">
        <f t="shared" si="1"/>
        <v>Winter</v>
      </c>
      <c r="K56" s="47"/>
    </row>
    <row r="57" spans="2:11" x14ac:dyDescent="0.25">
      <c r="B57" s="45">
        <v>2028</v>
      </c>
      <c r="C57" s="51" t="s">
        <v>75</v>
      </c>
      <c r="D57" s="51">
        <v>0</v>
      </c>
      <c r="E57" s="51">
        <v>0</v>
      </c>
      <c r="F57" s="51">
        <v>0</v>
      </c>
      <c r="G57" s="51">
        <v>0</v>
      </c>
      <c r="H57" s="46">
        <f t="shared" si="0"/>
        <v>0</v>
      </c>
      <c r="J57" t="str">
        <f t="shared" si="1"/>
        <v>Summer</v>
      </c>
      <c r="K57" s="45"/>
    </row>
    <row r="58" spans="2:11" x14ac:dyDescent="0.25">
      <c r="B58" s="45">
        <v>2028</v>
      </c>
      <c r="C58" s="51" t="s">
        <v>78</v>
      </c>
      <c r="D58" s="51">
        <v>0</v>
      </c>
      <c r="E58" s="51">
        <v>0</v>
      </c>
      <c r="F58" s="51">
        <v>0</v>
      </c>
      <c r="G58" s="51">
        <v>0</v>
      </c>
      <c r="H58" s="46">
        <f t="shared" si="0"/>
        <v>0</v>
      </c>
      <c r="J58" t="str">
        <f t="shared" si="1"/>
        <v>Summer</v>
      </c>
      <c r="K58" s="45"/>
    </row>
    <row r="59" spans="2:11" x14ac:dyDescent="0.25">
      <c r="B59" s="45">
        <v>2028</v>
      </c>
      <c r="C59" s="51" t="s">
        <v>74</v>
      </c>
      <c r="D59" s="51">
        <v>414.10519125683061</v>
      </c>
      <c r="E59" s="51">
        <v>104.6835</v>
      </c>
      <c r="F59" s="51">
        <v>0</v>
      </c>
      <c r="G59" s="51">
        <v>0</v>
      </c>
      <c r="H59" s="46">
        <f t="shared" si="0"/>
        <v>309.42169125683063</v>
      </c>
      <c r="J59" t="str">
        <f t="shared" si="1"/>
        <v>Summer</v>
      </c>
      <c r="K59" s="45"/>
    </row>
    <row r="60" spans="2:11" x14ac:dyDescent="0.25">
      <c r="B60" s="45">
        <v>2028</v>
      </c>
      <c r="C60" s="51" t="s">
        <v>69</v>
      </c>
      <c r="D60" s="51">
        <v>0</v>
      </c>
      <c r="E60" s="51">
        <v>0</v>
      </c>
      <c r="F60" s="51">
        <v>0</v>
      </c>
      <c r="G60" s="51">
        <v>0</v>
      </c>
      <c r="H60" s="46">
        <f t="shared" si="0"/>
        <v>0</v>
      </c>
      <c r="J60" t="str">
        <f t="shared" si="1"/>
        <v>Summer</v>
      </c>
      <c r="K60" s="45"/>
    </row>
    <row r="61" spans="2:11" x14ac:dyDescent="0.25">
      <c r="B61" s="45">
        <v>2028</v>
      </c>
      <c r="C61" s="51" t="s">
        <v>72</v>
      </c>
      <c r="D61" s="51">
        <v>0</v>
      </c>
      <c r="E61" s="51">
        <v>0</v>
      </c>
      <c r="F61" s="51">
        <v>0</v>
      </c>
      <c r="G61" s="51">
        <v>0</v>
      </c>
      <c r="H61" s="46">
        <f t="shared" si="0"/>
        <v>0</v>
      </c>
      <c r="J61" t="str">
        <f t="shared" si="1"/>
        <v>Winter</v>
      </c>
      <c r="K61" s="45"/>
    </row>
    <row r="62" spans="2:11" x14ac:dyDescent="0.25">
      <c r="B62" s="45">
        <v>2028</v>
      </c>
      <c r="C62" s="51" t="s">
        <v>73</v>
      </c>
      <c r="D62" s="51">
        <v>31.283602150537632</v>
      </c>
      <c r="E62" s="51">
        <v>0</v>
      </c>
      <c r="F62" s="51">
        <v>31.283602150537632</v>
      </c>
      <c r="G62" s="51">
        <v>0</v>
      </c>
      <c r="H62" s="46">
        <f t="shared" si="0"/>
        <v>0</v>
      </c>
      <c r="J62" t="str">
        <f t="shared" si="1"/>
        <v>Winter</v>
      </c>
      <c r="K62" s="45"/>
    </row>
    <row r="63" spans="2:11" x14ac:dyDescent="0.25">
      <c r="B63" s="45">
        <v>2028</v>
      </c>
      <c r="C63" s="51" t="s">
        <v>76</v>
      </c>
      <c r="D63" s="51">
        <v>79.320259753794431</v>
      </c>
      <c r="E63" s="51">
        <v>0</v>
      </c>
      <c r="F63" s="51">
        <v>0</v>
      </c>
      <c r="G63" s="51">
        <v>0</v>
      </c>
      <c r="H63" s="46">
        <f t="shared" si="0"/>
        <v>79.320259753794431</v>
      </c>
      <c r="J63" t="str">
        <f t="shared" si="1"/>
        <v>Summer</v>
      </c>
      <c r="K63" s="45"/>
    </row>
    <row r="64" spans="2:11" x14ac:dyDescent="0.25">
      <c r="B64" s="45">
        <v>2028</v>
      </c>
      <c r="C64" s="51" t="s">
        <v>77</v>
      </c>
      <c r="D64" s="51">
        <v>0</v>
      </c>
      <c r="E64" s="51">
        <v>0</v>
      </c>
      <c r="F64" s="51">
        <v>0</v>
      </c>
      <c r="G64" s="51">
        <v>0</v>
      </c>
      <c r="H64" s="46">
        <f t="shared" si="0"/>
        <v>0</v>
      </c>
      <c r="J64" t="str">
        <f t="shared" si="1"/>
        <v>Winter</v>
      </c>
      <c r="K64" s="45"/>
    </row>
    <row r="65" spans="2:11" x14ac:dyDescent="0.25">
      <c r="B65" s="45">
        <v>2028</v>
      </c>
      <c r="C65" s="51" t="s">
        <v>70</v>
      </c>
      <c r="D65" s="51">
        <v>0</v>
      </c>
      <c r="E65" s="51">
        <v>0</v>
      </c>
      <c r="F65" s="51">
        <v>0</v>
      </c>
      <c r="G65" s="51">
        <v>0</v>
      </c>
      <c r="H65" s="46">
        <f t="shared" si="0"/>
        <v>0</v>
      </c>
      <c r="J65" t="str">
        <f t="shared" si="1"/>
        <v>Winter</v>
      </c>
      <c r="K65" s="45"/>
    </row>
    <row r="66" spans="2:11" x14ac:dyDescent="0.25">
      <c r="B66" s="47">
        <v>2028</v>
      </c>
      <c r="C66" s="52" t="s">
        <v>71</v>
      </c>
      <c r="D66" s="52">
        <v>0</v>
      </c>
      <c r="E66" s="52">
        <v>0</v>
      </c>
      <c r="F66" s="52">
        <v>0</v>
      </c>
      <c r="G66" s="52">
        <v>0</v>
      </c>
      <c r="H66" s="48">
        <f t="shared" si="0"/>
        <v>0</v>
      </c>
      <c r="J66" t="str">
        <f t="shared" si="1"/>
        <v>Winter</v>
      </c>
      <c r="K66" s="47"/>
    </row>
    <row r="67" spans="2:11" x14ac:dyDescent="0.25">
      <c r="B67" s="45">
        <v>2029</v>
      </c>
      <c r="C67" s="51" t="s">
        <v>75</v>
      </c>
      <c r="D67" s="51">
        <v>0</v>
      </c>
      <c r="E67" s="51">
        <v>0</v>
      </c>
      <c r="F67" s="51">
        <v>0</v>
      </c>
      <c r="G67" s="51">
        <v>0</v>
      </c>
      <c r="H67" s="46">
        <f t="shared" si="0"/>
        <v>0</v>
      </c>
      <c r="J67" t="str">
        <f t="shared" si="1"/>
        <v>Summer</v>
      </c>
      <c r="K67" s="45"/>
    </row>
    <row r="68" spans="2:11" x14ac:dyDescent="0.25">
      <c r="B68" s="45">
        <v>2029</v>
      </c>
      <c r="C68" s="51" t="s">
        <v>78</v>
      </c>
      <c r="D68" s="51">
        <v>0</v>
      </c>
      <c r="E68" s="51">
        <v>0</v>
      </c>
      <c r="F68" s="51">
        <v>0</v>
      </c>
      <c r="G68" s="51">
        <v>0</v>
      </c>
      <c r="H68" s="46">
        <f t="shared" si="0"/>
        <v>0</v>
      </c>
      <c r="J68" t="str">
        <f t="shared" si="1"/>
        <v>Summer</v>
      </c>
      <c r="K68" s="45"/>
    </row>
    <row r="69" spans="2:11" x14ac:dyDescent="0.25">
      <c r="B69" s="45">
        <v>2029</v>
      </c>
      <c r="C69" s="51" t="s">
        <v>74</v>
      </c>
      <c r="D69" s="51">
        <v>260.67922638516052</v>
      </c>
      <c r="E69" s="51">
        <v>104.6835</v>
      </c>
      <c r="F69" s="51">
        <v>0</v>
      </c>
      <c r="G69" s="51">
        <v>0</v>
      </c>
      <c r="H69" s="46">
        <f t="shared" si="0"/>
        <v>155.99572638516054</v>
      </c>
      <c r="J69" t="str">
        <f t="shared" si="1"/>
        <v>Summer</v>
      </c>
      <c r="K69" s="45"/>
    </row>
    <row r="70" spans="2:11" x14ac:dyDescent="0.25">
      <c r="B70" s="45">
        <v>2029</v>
      </c>
      <c r="C70" s="51" t="s">
        <v>72</v>
      </c>
      <c r="D70" s="51">
        <v>0</v>
      </c>
      <c r="E70" s="51">
        <v>0</v>
      </c>
      <c r="F70" s="51">
        <v>0</v>
      </c>
      <c r="G70" s="51">
        <v>0</v>
      </c>
      <c r="H70" s="46">
        <f t="shared" si="0"/>
        <v>0</v>
      </c>
      <c r="J70" t="str">
        <f t="shared" si="1"/>
        <v>Winter</v>
      </c>
      <c r="K70" s="45"/>
    </row>
    <row r="71" spans="2:11" x14ac:dyDescent="0.25">
      <c r="B71" s="45">
        <v>2029</v>
      </c>
      <c r="C71" s="51" t="s">
        <v>69</v>
      </c>
      <c r="D71" s="51">
        <v>0</v>
      </c>
      <c r="E71" s="51">
        <v>0</v>
      </c>
      <c r="F71" s="51">
        <v>0</v>
      </c>
      <c r="G71" s="51">
        <v>0</v>
      </c>
      <c r="H71" s="46">
        <f t="shared" si="0"/>
        <v>0</v>
      </c>
      <c r="J71" t="str">
        <f t="shared" si="1"/>
        <v>Summer</v>
      </c>
      <c r="K71" s="45"/>
    </row>
    <row r="72" spans="2:11" x14ac:dyDescent="0.25">
      <c r="B72" s="45">
        <v>2029</v>
      </c>
      <c r="C72" s="51" t="s">
        <v>73</v>
      </c>
      <c r="D72" s="51">
        <v>31.283602150537632</v>
      </c>
      <c r="E72" s="51">
        <v>0</v>
      </c>
      <c r="F72" s="51">
        <v>31.283602150537632</v>
      </c>
      <c r="G72" s="51">
        <v>0</v>
      </c>
      <c r="H72" s="46">
        <f t="shared" ref="H72:H135" si="3">D72-IF(J72="Summer",E72,IF(J72="Flat",G72,F72))</f>
        <v>0</v>
      </c>
      <c r="J72" t="str">
        <f t="shared" ref="J72:J135" si="4">IF(ISNUMBER(FIND("_W",C72)),"Winter",IF(OR(ISNUMBER(FIND("_COBFL",C72)),ISNUMBER(FIND("_MDCFL",C72))),"Flat","Summer"))</f>
        <v>Winter</v>
      </c>
      <c r="K72" s="45"/>
    </row>
    <row r="73" spans="2:11" x14ac:dyDescent="0.25">
      <c r="B73" s="45">
        <v>2029</v>
      </c>
      <c r="C73" s="51" t="s">
        <v>76</v>
      </c>
      <c r="D73" s="51">
        <v>76.903005464480913</v>
      </c>
      <c r="E73" s="51">
        <v>0</v>
      </c>
      <c r="F73" s="51">
        <v>0</v>
      </c>
      <c r="G73" s="51">
        <v>0</v>
      </c>
      <c r="H73" s="46">
        <f t="shared" si="3"/>
        <v>76.903005464480913</v>
      </c>
      <c r="J73" t="str">
        <f t="shared" si="4"/>
        <v>Summer</v>
      </c>
      <c r="K73" s="45"/>
    </row>
    <row r="74" spans="2:11" x14ac:dyDescent="0.25">
      <c r="B74" s="45">
        <v>2029</v>
      </c>
      <c r="C74" s="51" t="s">
        <v>77</v>
      </c>
      <c r="D74" s="51">
        <v>0</v>
      </c>
      <c r="E74" s="51">
        <v>0</v>
      </c>
      <c r="F74" s="51">
        <v>0</v>
      </c>
      <c r="G74" s="51">
        <v>0</v>
      </c>
      <c r="H74" s="46">
        <f t="shared" si="3"/>
        <v>0</v>
      </c>
      <c r="J74" t="str">
        <f t="shared" si="4"/>
        <v>Winter</v>
      </c>
      <c r="K74" s="45"/>
    </row>
    <row r="75" spans="2:11" x14ac:dyDescent="0.25">
      <c r="B75" s="45">
        <v>2029</v>
      </c>
      <c r="C75" s="51" t="s">
        <v>70</v>
      </c>
      <c r="D75" s="51">
        <v>0</v>
      </c>
      <c r="E75" s="51">
        <v>0</v>
      </c>
      <c r="F75" s="51">
        <v>0</v>
      </c>
      <c r="G75" s="51">
        <v>0</v>
      </c>
      <c r="H75" s="46">
        <f t="shared" si="3"/>
        <v>0</v>
      </c>
      <c r="J75" t="str">
        <f t="shared" si="4"/>
        <v>Winter</v>
      </c>
      <c r="K75" s="45"/>
    </row>
    <row r="76" spans="2:11" x14ac:dyDescent="0.25">
      <c r="B76" s="47">
        <v>2029</v>
      </c>
      <c r="C76" s="52" t="s">
        <v>71</v>
      </c>
      <c r="D76" s="52">
        <v>0</v>
      </c>
      <c r="E76" s="52">
        <v>0</v>
      </c>
      <c r="F76" s="52">
        <v>0</v>
      </c>
      <c r="G76" s="52">
        <v>0</v>
      </c>
      <c r="H76" s="48">
        <f t="shared" si="3"/>
        <v>0</v>
      </c>
      <c r="J76" t="str">
        <f t="shared" si="4"/>
        <v>Winter</v>
      </c>
      <c r="K76" s="47"/>
    </row>
    <row r="77" spans="2:11" x14ac:dyDescent="0.25">
      <c r="B77" s="45">
        <v>2030</v>
      </c>
      <c r="C77" s="51" t="s">
        <v>75</v>
      </c>
      <c r="D77" s="51">
        <v>0</v>
      </c>
      <c r="E77" s="51">
        <v>0</v>
      </c>
      <c r="F77" s="51">
        <v>0</v>
      </c>
      <c r="G77" s="51">
        <v>0</v>
      </c>
      <c r="H77" s="46">
        <f t="shared" si="3"/>
        <v>0</v>
      </c>
      <c r="J77" t="str">
        <f t="shared" si="4"/>
        <v>Summer</v>
      </c>
      <c r="K77" s="45"/>
    </row>
    <row r="78" spans="2:11" x14ac:dyDescent="0.25">
      <c r="B78" s="45">
        <v>2030</v>
      </c>
      <c r="C78" s="51" t="s">
        <v>78</v>
      </c>
      <c r="D78" s="51">
        <v>0</v>
      </c>
      <c r="E78" s="51">
        <v>0</v>
      </c>
      <c r="F78" s="51">
        <v>0</v>
      </c>
      <c r="G78" s="51">
        <v>0</v>
      </c>
      <c r="H78" s="46">
        <f t="shared" si="3"/>
        <v>0</v>
      </c>
      <c r="J78" t="str">
        <f t="shared" si="4"/>
        <v>Summer</v>
      </c>
      <c r="K78" s="45"/>
    </row>
    <row r="79" spans="2:11" x14ac:dyDescent="0.25">
      <c r="B79" s="45">
        <v>2030</v>
      </c>
      <c r="C79" s="51" t="s">
        <v>72</v>
      </c>
      <c r="D79" s="51">
        <v>0</v>
      </c>
      <c r="E79" s="51">
        <v>0</v>
      </c>
      <c r="F79" s="51">
        <v>0</v>
      </c>
      <c r="G79" s="51">
        <v>0</v>
      </c>
      <c r="H79" s="46">
        <f t="shared" si="3"/>
        <v>0</v>
      </c>
      <c r="J79" t="str">
        <f t="shared" si="4"/>
        <v>Winter</v>
      </c>
      <c r="K79" s="45"/>
    </row>
    <row r="80" spans="2:11" x14ac:dyDescent="0.25">
      <c r="B80" s="45">
        <v>2030</v>
      </c>
      <c r="C80" s="51" t="s">
        <v>74</v>
      </c>
      <c r="D80" s="51">
        <v>310.9567264332855</v>
      </c>
      <c r="E80" s="51">
        <v>0</v>
      </c>
      <c r="F80" s="51">
        <v>0</v>
      </c>
      <c r="G80" s="51">
        <v>0</v>
      </c>
      <c r="H80" s="46">
        <f t="shared" si="3"/>
        <v>310.9567264332855</v>
      </c>
      <c r="J80" t="str">
        <f t="shared" si="4"/>
        <v>Summer</v>
      </c>
      <c r="K80" s="45"/>
    </row>
    <row r="81" spans="2:11" x14ac:dyDescent="0.25">
      <c r="B81" s="45">
        <v>2030</v>
      </c>
      <c r="C81" s="51" t="s">
        <v>73</v>
      </c>
      <c r="D81" s="51">
        <v>31.754032258064523</v>
      </c>
      <c r="E81" s="51">
        <v>0</v>
      </c>
      <c r="F81" s="51">
        <v>0</v>
      </c>
      <c r="G81" s="51">
        <v>0</v>
      </c>
      <c r="H81" s="46">
        <f t="shared" si="3"/>
        <v>31.754032258064523</v>
      </c>
      <c r="J81" t="str">
        <f t="shared" si="4"/>
        <v>Winter</v>
      </c>
      <c r="K81" s="45"/>
    </row>
    <row r="82" spans="2:11" x14ac:dyDescent="0.25">
      <c r="B82" s="45">
        <v>2030</v>
      </c>
      <c r="C82" s="51" t="s">
        <v>69</v>
      </c>
      <c r="D82" s="51">
        <v>0</v>
      </c>
      <c r="E82" s="51">
        <v>0</v>
      </c>
      <c r="F82" s="51">
        <v>0</v>
      </c>
      <c r="G82" s="51">
        <v>0</v>
      </c>
      <c r="H82" s="46">
        <f t="shared" si="3"/>
        <v>0</v>
      </c>
      <c r="J82" t="str">
        <f t="shared" si="4"/>
        <v>Summer</v>
      </c>
      <c r="K82" s="45"/>
    </row>
    <row r="83" spans="2:11" x14ac:dyDescent="0.25">
      <c r="B83" s="45">
        <v>2030</v>
      </c>
      <c r="C83" s="51" t="s">
        <v>77</v>
      </c>
      <c r="D83" s="51">
        <v>10.581317204301076</v>
      </c>
      <c r="E83" s="51">
        <v>0</v>
      </c>
      <c r="F83" s="51">
        <v>0</v>
      </c>
      <c r="G83" s="51">
        <v>0</v>
      </c>
      <c r="H83" s="46">
        <f t="shared" si="3"/>
        <v>10.581317204301076</v>
      </c>
      <c r="J83" t="str">
        <f t="shared" si="4"/>
        <v>Winter</v>
      </c>
      <c r="K83" s="45"/>
    </row>
    <row r="84" spans="2:11" x14ac:dyDescent="0.25">
      <c r="B84" s="45">
        <v>2030</v>
      </c>
      <c r="C84" s="51" t="s">
        <v>76</v>
      </c>
      <c r="D84" s="51">
        <v>135.92077373196722</v>
      </c>
      <c r="E84" s="51">
        <v>0</v>
      </c>
      <c r="F84" s="51">
        <v>0</v>
      </c>
      <c r="G84" s="51">
        <v>0</v>
      </c>
      <c r="H84" s="46">
        <f t="shared" si="3"/>
        <v>135.92077373196722</v>
      </c>
      <c r="J84" t="str">
        <f t="shared" si="4"/>
        <v>Summer</v>
      </c>
      <c r="K84" s="45"/>
    </row>
    <row r="85" spans="2:11" x14ac:dyDescent="0.25">
      <c r="B85" s="45">
        <v>2030</v>
      </c>
      <c r="C85" s="51" t="s">
        <v>70</v>
      </c>
      <c r="D85" s="51">
        <v>0</v>
      </c>
      <c r="E85" s="51">
        <v>0</v>
      </c>
      <c r="F85" s="51">
        <v>0</v>
      </c>
      <c r="G85" s="51">
        <v>0</v>
      </c>
      <c r="H85" s="46">
        <f t="shared" si="3"/>
        <v>0</v>
      </c>
      <c r="J85" t="str">
        <f t="shared" si="4"/>
        <v>Winter</v>
      </c>
      <c r="K85" s="45"/>
    </row>
    <row r="86" spans="2:11" x14ac:dyDescent="0.25">
      <c r="B86" s="47">
        <v>2030</v>
      </c>
      <c r="C86" s="52" t="s">
        <v>71</v>
      </c>
      <c r="D86" s="52">
        <v>0</v>
      </c>
      <c r="E86" s="52">
        <v>0</v>
      </c>
      <c r="F86" s="52">
        <v>0</v>
      </c>
      <c r="G86" s="52">
        <v>0</v>
      </c>
      <c r="H86" s="48">
        <f t="shared" si="3"/>
        <v>0</v>
      </c>
      <c r="J86" t="str">
        <f t="shared" si="4"/>
        <v>Winter</v>
      </c>
      <c r="K86" s="47"/>
    </row>
    <row r="87" spans="2:11" x14ac:dyDescent="0.25">
      <c r="B87" s="45">
        <v>2031</v>
      </c>
      <c r="C87" s="51" t="s">
        <v>75</v>
      </c>
      <c r="D87" s="51">
        <v>0</v>
      </c>
      <c r="E87" s="51">
        <v>0</v>
      </c>
      <c r="F87" s="51">
        <v>0</v>
      </c>
      <c r="G87" s="51">
        <v>0</v>
      </c>
      <c r="H87" s="46">
        <f t="shared" si="3"/>
        <v>0</v>
      </c>
      <c r="J87" t="str">
        <f t="shared" si="4"/>
        <v>Summer</v>
      </c>
      <c r="K87" s="45"/>
    </row>
    <row r="88" spans="2:11" x14ac:dyDescent="0.25">
      <c r="B88" s="45">
        <v>2031</v>
      </c>
      <c r="C88" s="51" t="s">
        <v>78</v>
      </c>
      <c r="D88" s="51">
        <v>0</v>
      </c>
      <c r="E88" s="51">
        <v>0</v>
      </c>
      <c r="F88" s="51">
        <v>0</v>
      </c>
      <c r="G88" s="51">
        <v>0</v>
      </c>
      <c r="H88" s="46">
        <f t="shared" si="3"/>
        <v>0</v>
      </c>
      <c r="J88" t="str">
        <f t="shared" si="4"/>
        <v>Summer</v>
      </c>
      <c r="K88" s="45"/>
    </row>
    <row r="89" spans="2:11" x14ac:dyDescent="0.25">
      <c r="B89" s="45">
        <v>2031</v>
      </c>
      <c r="C89" s="51" t="s">
        <v>74</v>
      </c>
      <c r="D89" s="51">
        <v>331.7695097492213</v>
      </c>
      <c r="E89" s="51">
        <v>0</v>
      </c>
      <c r="F89" s="51">
        <v>0</v>
      </c>
      <c r="G89" s="51">
        <v>0</v>
      </c>
      <c r="H89" s="46">
        <f t="shared" si="3"/>
        <v>331.7695097492213</v>
      </c>
      <c r="J89" t="str">
        <f t="shared" si="4"/>
        <v>Summer</v>
      </c>
      <c r="K89" s="45"/>
    </row>
    <row r="90" spans="2:11" x14ac:dyDescent="0.25">
      <c r="B90" s="45">
        <v>2031</v>
      </c>
      <c r="C90" s="51" t="s">
        <v>69</v>
      </c>
      <c r="D90" s="51">
        <v>0</v>
      </c>
      <c r="E90" s="51">
        <v>0</v>
      </c>
      <c r="F90" s="51">
        <v>0</v>
      </c>
      <c r="G90" s="51">
        <v>0</v>
      </c>
      <c r="H90" s="46">
        <f t="shared" si="3"/>
        <v>0</v>
      </c>
      <c r="J90" t="str">
        <f t="shared" si="4"/>
        <v>Summer</v>
      </c>
      <c r="K90" s="45"/>
    </row>
    <row r="91" spans="2:11" x14ac:dyDescent="0.25">
      <c r="B91" s="45">
        <v>2031</v>
      </c>
      <c r="C91" s="51" t="s">
        <v>72</v>
      </c>
      <c r="D91" s="51">
        <v>0</v>
      </c>
      <c r="E91" s="51">
        <v>0</v>
      </c>
      <c r="F91" s="51">
        <v>0</v>
      </c>
      <c r="G91" s="51">
        <v>0</v>
      </c>
      <c r="H91" s="46">
        <f t="shared" si="3"/>
        <v>0</v>
      </c>
      <c r="J91" t="str">
        <f t="shared" si="4"/>
        <v>Winter</v>
      </c>
      <c r="K91" s="45"/>
    </row>
    <row r="92" spans="2:11" x14ac:dyDescent="0.25">
      <c r="B92" s="45">
        <v>2031</v>
      </c>
      <c r="C92" s="51" t="s">
        <v>73</v>
      </c>
      <c r="D92" s="51">
        <v>31.518817204301076</v>
      </c>
      <c r="E92" s="51">
        <v>0</v>
      </c>
      <c r="F92" s="51">
        <v>0</v>
      </c>
      <c r="G92" s="51">
        <v>0</v>
      </c>
      <c r="H92" s="46">
        <f t="shared" si="3"/>
        <v>31.518817204301076</v>
      </c>
      <c r="J92" t="str">
        <f t="shared" si="4"/>
        <v>Winter</v>
      </c>
      <c r="K92" s="45"/>
    </row>
    <row r="93" spans="2:11" x14ac:dyDescent="0.25">
      <c r="B93" s="45">
        <v>2031</v>
      </c>
      <c r="C93" s="51" t="s">
        <v>76</v>
      </c>
      <c r="D93" s="51">
        <v>139.85928961748638</v>
      </c>
      <c r="E93" s="51">
        <v>0</v>
      </c>
      <c r="F93" s="51">
        <v>0</v>
      </c>
      <c r="G93" s="51">
        <v>0</v>
      </c>
      <c r="H93" s="46">
        <f t="shared" si="3"/>
        <v>139.85928961748638</v>
      </c>
      <c r="J93" t="str">
        <f t="shared" si="4"/>
        <v>Summer</v>
      </c>
      <c r="K93" s="45"/>
    </row>
    <row r="94" spans="2:11" x14ac:dyDescent="0.25">
      <c r="B94" s="45">
        <v>2031</v>
      </c>
      <c r="C94" s="51" t="s">
        <v>77</v>
      </c>
      <c r="D94" s="51">
        <v>10.581317204301076</v>
      </c>
      <c r="E94" s="51">
        <v>0</v>
      </c>
      <c r="F94" s="51">
        <v>0</v>
      </c>
      <c r="G94" s="51">
        <v>0</v>
      </c>
      <c r="H94" s="46">
        <f t="shared" si="3"/>
        <v>10.581317204301076</v>
      </c>
      <c r="J94" t="str">
        <f t="shared" si="4"/>
        <v>Winter</v>
      </c>
      <c r="K94" s="45"/>
    </row>
    <row r="95" spans="2:11" x14ac:dyDescent="0.25">
      <c r="B95" s="45">
        <v>2031</v>
      </c>
      <c r="C95" s="51" t="s">
        <v>70</v>
      </c>
      <c r="D95" s="51">
        <v>0</v>
      </c>
      <c r="E95" s="51">
        <v>0</v>
      </c>
      <c r="F95" s="51">
        <v>0</v>
      </c>
      <c r="G95" s="51">
        <v>0</v>
      </c>
      <c r="H95" s="46">
        <f t="shared" si="3"/>
        <v>0</v>
      </c>
      <c r="J95" t="str">
        <f t="shared" si="4"/>
        <v>Winter</v>
      </c>
      <c r="K95" s="45"/>
    </row>
    <row r="96" spans="2:11" x14ac:dyDescent="0.25">
      <c r="B96" s="47">
        <v>2031</v>
      </c>
      <c r="C96" s="52" t="s">
        <v>71</v>
      </c>
      <c r="D96" s="52">
        <v>0</v>
      </c>
      <c r="E96" s="52">
        <v>0</v>
      </c>
      <c r="F96" s="52">
        <v>0</v>
      </c>
      <c r="G96" s="52">
        <v>0</v>
      </c>
      <c r="H96" s="48">
        <f t="shared" si="3"/>
        <v>0</v>
      </c>
      <c r="J96" t="str">
        <f t="shared" si="4"/>
        <v>Winter</v>
      </c>
      <c r="K96" s="47"/>
    </row>
    <row r="97" spans="2:11" x14ac:dyDescent="0.25">
      <c r="B97" s="45">
        <v>2032</v>
      </c>
      <c r="C97" s="51" t="s">
        <v>75</v>
      </c>
      <c r="D97" s="51">
        <v>0</v>
      </c>
      <c r="E97" s="51">
        <v>0</v>
      </c>
      <c r="F97" s="51">
        <v>0</v>
      </c>
      <c r="G97" s="51">
        <v>0</v>
      </c>
      <c r="H97" s="46">
        <f t="shared" si="3"/>
        <v>0</v>
      </c>
      <c r="J97" t="str">
        <f t="shared" si="4"/>
        <v>Summer</v>
      </c>
      <c r="K97" s="45"/>
    </row>
    <row r="98" spans="2:11" ht="15.75" customHeight="1" x14ac:dyDescent="0.25">
      <c r="B98" s="45">
        <v>2032</v>
      </c>
      <c r="C98" s="51" t="s">
        <v>72</v>
      </c>
      <c r="D98" s="51">
        <v>0</v>
      </c>
      <c r="E98" s="51">
        <v>0</v>
      </c>
      <c r="F98" s="51">
        <v>0</v>
      </c>
      <c r="G98" s="51">
        <v>0</v>
      </c>
      <c r="H98" s="46">
        <f t="shared" si="3"/>
        <v>0</v>
      </c>
      <c r="J98" t="str">
        <f t="shared" si="4"/>
        <v>Winter</v>
      </c>
      <c r="K98" s="45"/>
    </row>
    <row r="99" spans="2:11" x14ac:dyDescent="0.25">
      <c r="B99" s="45">
        <v>2032</v>
      </c>
      <c r="C99" s="51" t="s">
        <v>78</v>
      </c>
      <c r="D99" s="51">
        <v>0</v>
      </c>
      <c r="E99" s="51">
        <v>0</v>
      </c>
      <c r="F99" s="51">
        <v>0</v>
      </c>
      <c r="G99" s="51">
        <v>0</v>
      </c>
      <c r="H99" s="46">
        <f t="shared" si="3"/>
        <v>0</v>
      </c>
      <c r="J99" t="str">
        <f t="shared" si="4"/>
        <v>Summer</v>
      </c>
      <c r="K99" s="45"/>
    </row>
    <row r="100" spans="2:11" x14ac:dyDescent="0.25">
      <c r="B100" s="45">
        <v>2032</v>
      </c>
      <c r="C100" s="51" t="s">
        <v>73</v>
      </c>
      <c r="D100" s="51">
        <v>31.048387096774192</v>
      </c>
      <c r="E100" s="51">
        <v>0</v>
      </c>
      <c r="F100" s="51">
        <v>0</v>
      </c>
      <c r="G100" s="51">
        <v>0</v>
      </c>
      <c r="H100" s="46">
        <f t="shared" si="3"/>
        <v>31.048387096774192</v>
      </c>
      <c r="J100" t="str">
        <f t="shared" si="4"/>
        <v>Winter</v>
      </c>
      <c r="K100" s="45"/>
    </row>
    <row r="101" spans="2:11" x14ac:dyDescent="0.25">
      <c r="B101" s="45">
        <v>2032</v>
      </c>
      <c r="C101" s="51" t="s">
        <v>74</v>
      </c>
      <c r="D101" s="51">
        <v>32.786885245901644</v>
      </c>
      <c r="E101" s="51">
        <v>0</v>
      </c>
      <c r="F101" s="51">
        <v>0</v>
      </c>
      <c r="G101" s="51">
        <v>0</v>
      </c>
      <c r="H101" s="46">
        <f t="shared" si="3"/>
        <v>32.786885245901644</v>
      </c>
      <c r="J101" t="str">
        <f t="shared" si="4"/>
        <v>Summer</v>
      </c>
      <c r="K101" s="45"/>
    </row>
    <row r="102" spans="2:11" x14ac:dyDescent="0.25">
      <c r="B102" s="45">
        <v>2032</v>
      </c>
      <c r="C102" s="51" t="s">
        <v>77</v>
      </c>
      <c r="D102" s="51">
        <v>20.846774193548388</v>
      </c>
      <c r="E102" s="51">
        <v>0</v>
      </c>
      <c r="F102" s="51">
        <v>0</v>
      </c>
      <c r="G102" s="51">
        <v>0</v>
      </c>
      <c r="H102" s="46">
        <f t="shared" si="3"/>
        <v>20.846774193548388</v>
      </c>
      <c r="J102" t="str">
        <f t="shared" si="4"/>
        <v>Winter</v>
      </c>
      <c r="K102" s="45"/>
    </row>
    <row r="103" spans="2:11" x14ac:dyDescent="0.25">
      <c r="B103" s="45">
        <v>2032</v>
      </c>
      <c r="C103" s="51" t="s">
        <v>76</v>
      </c>
      <c r="D103" s="51">
        <v>64.214224413210388</v>
      </c>
      <c r="E103" s="51">
        <v>0</v>
      </c>
      <c r="F103" s="51">
        <v>0</v>
      </c>
      <c r="G103" s="51">
        <v>0</v>
      </c>
      <c r="H103" s="46">
        <f t="shared" si="3"/>
        <v>64.214224413210388</v>
      </c>
      <c r="J103" t="str">
        <f t="shared" si="4"/>
        <v>Summer</v>
      </c>
      <c r="K103" s="45"/>
    </row>
    <row r="104" spans="2:11" x14ac:dyDescent="0.25">
      <c r="B104" s="45">
        <v>2032</v>
      </c>
      <c r="C104" s="51" t="s">
        <v>69</v>
      </c>
      <c r="D104" s="51">
        <v>0</v>
      </c>
      <c r="E104" s="51">
        <v>0</v>
      </c>
      <c r="F104" s="51">
        <v>0</v>
      </c>
      <c r="G104" s="51">
        <v>0</v>
      </c>
      <c r="H104" s="46">
        <f t="shared" si="3"/>
        <v>0</v>
      </c>
      <c r="J104" t="str">
        <f t="shared" si="4"/>
        <v>Summer</v>
      </c>
      <c r="K104" s="45"/>
    </row>
    <row r="105" spans="2:11" x14ac:dyDescent="0.25">
      <c r="B105" s="45">
        <v>2032</v>
      </c>
      <c r="C105" s="51" t="s">
        <v>70</v>
      </c>
      <c r="D105" s="51">
        <v>0</v>
      </c>
      <c r="E105" s="51">
        <v>0</v>
      </c>
      <c r="F105" s="51">
        <v>0</v>
      </c>
      <c r="G105" s="51">
        <v>0</v>
      </c>
      <c r="H105" s="46">
        <f t="shared" si="3"/>
        <v>0</v>
      </c>
      <c r="J105" t="str">
        <f t="shared" si="4"/>
        <v>Winter</v>
      </c>
      <c r="K105" s="45"/>
    </row>
    <row r="106" spans="2:11" x14ac:dyDescent="0.25">
      <c r="B106" s="47">
        <v>2032</v>
      </c>
      <c r="C106" s="52" t="s">
        <v>71</v>
      </c>
      <c r="D106" s="52">
        <v>0</v>
      </c>
      <c r="E106" s="52">
        <v>0</v>
      </c>
      <c r="F106" s="52">
        <v>0</v>
      </c>
      <c r="G106" s="52">
        <v>0</v>
      </c>
      <c r="H106" s="48">
        <f t="shared" si="3"/>
        <v>0</v>
      </c>
      <c r="J106" t="str">
        <f t="shared" si="4"/>
        <v>Winter</v>
      </c>
      <c r="K106" s="47"/>
    </row>
    <row r="107" spans="2:11" x14ac:dyDescent="0.25">
      <c r="B107" s="45">
        <v>2033</v>
      </c>
      <c r="C107" s="51" t="s">
        <v>75</v>
      </c>
      <c r="D107" s="51">
        <v>0</v>
      </c>
      <c r="E107" s="51">
        <v>0</v>
      </c>
      <c r="F107" s="51">
        <v>0</v>
      </c>
      <c r="G107" s="51">
        <v>0</v>
      </c>
      <c r="H107" s="46">
        <f t="shared" si="3"/>
        <v>0</v>
      </c>
      <c r="J107" t="str">
        <f t="shared" si="4"/>
        <v>Summer</v>
      </c>
      <c r="K107" s="45"/>
    </row>
    <row r="108" spans="2:11" x14ac:dyDescent="0.25">
      <c r="B108" s="45">
        <v>2033</v>
      </c>
      <c r="C108" s="51" t="s">
        <v>72</v>
      </c>
      <c r="D108" s="51">
        <v>0</v>
      </c>
      <c r="E108" s="51">
        <v>0</v>
      </c>
      <c r="F108" s="51">
        <v>0</v>
      </c>
      <c r="G108" s="51">
        <v>0</v>
      </c>
      <c r="H108" s="46">
        <f t="shared" si="3"/>
        <v>0</v>
      </c>
      <c r="J108" t="str">
        <f t="shared" si="4"/>
        <v>Winter</v>
      </c>
      <c r="K108" s="45"/>
    </row>
    <row r="109" spans="2:11" x14ac:dyDescent="0.25">
      <c r="B109" s="45">
        <v>2033</v>
      </c>
      <c r="C109" s="51" t="s">
        <v>73</v>
      </c>
      <c r="D109" s="51">
        <v>30.813172043010752</v>
      </c>
      <c r="E109" s="51">
        <v>0</v>
      </c>
      <c r="F109" s="51">
        <v>0</v>
      </c>
      <c r="G109" s="51">
        <v>0</v>
      </c>
      <c r="H109" s="46">
        <f t="shared" si="3"/>
        <v>30.813172043010752</v>
      </c>
      <c r="J109" t="str">
        <f t="shared" si="4"/>
        <v>Winter</v>
      </c>
      <c r="K109" s="45"/>
    </row>
    <row r="110" spans="2:11" x14ac:dyDescent="0.25">
      <c r="B110" s="45">
        <v>2033</v>
      </c>
      <c r="C110" s="51" t="s">
        <v>70</v>
      </c>
      <c r="D110" s="51">
        <v>0</v>
      </c>
      <c r="E110" s="51">
        <v>0</v>
      </c>
      <c r="F110" s="51">
        <v>0</v>
      </c>
      <c r="G110" s="51">
        <v>0</v>
      </c>
      <c r="H110" s="46">
        <f t="shared" si="3"/>
        <v>0</v>
      </c>
      <c r="J110" t="str">
        <f t="shared" si="4"/>
        <v>Winter</v>
      </c>
      <c r="K110" s="45"/>
    </row>
    <row r="111" spans="2:11" x14ac:dyDescent="0.25">
      <c r="B111" s="45">
        <v>2033</v>
      </c>
      <c r="C111" s="51" t="s">
        <v>77</v>
      </c>
      <c r="D111" s="51">
        <v>10.265456989247312</v>
      </c>
      <c r="E111" s="51">
        <v>0</v>
      </c>
      <c r="F111" s="51">
        <v>0</v>
      </c>
      <c r="G111" s="51">
        <v>0</v>
      </c>
      <c r="H111" s="46">
        <f t="shared" si="3"/>
        <v>10.265456989247312</v>
      </c>
      <c r="J111" t="str">
        <f t="shared" si="4"/>
        <v>Winter</v>
      </c>
      <c r="K111" s="45"/>
    </row>
    <row r="112" spans="2:11" x14ac:dyDescent="0.25">
      <c r="B112" s="45">
        <v>2033</v>
      </c>
      <c r="C112" s="51" t="s">
        <v>78</v>
      </c>
      <c r="D112" s="51">
        <v>0</v>
      </c>
      <c r="E112" s="51">
        <v>0</v>
      </c>
      <c r="F112" s="51">
        <v>0</v>
      </c>
      <c r="G112" s="51">
        <v>0</v>
      </c>
      <c r="H112" s="46">
        <f t="shared" si="3"/>
        <v>0</v>
      </c>
      <c r="J112" t="str">
        <f t="shared" si="4"/>
        <v>Summer</v>
      </c>
      <c r="K112" s="45"/>
    </row>
    <row r="113" spans="2:11" x14ac:dyDescent="0.25">
      <c r="B113" s="45">
        <v>2033</v>
      </c>
      <c r="C113" s="51" t="s">
        <v>74</v>
      </c>
      <c r="D113" s="51">
        <v>22.882513661202186</v>
      </c>
      <c r="E113" s="51">
        <v>0</v>
      </c>
      <c r="F113" s="51">
        <v>0</v>
      </c>
      <c r="G113" s="51">
        <v>0</v>
      </c>
      <c r="H113" s="46">
        <f t="shared" si="3"/>
        <v>22.882513661202186</v>
      </c>
      <c r="J113" t="str">
        <f t="shared" si="4"/>
        <v>Summer</v>
      </c>
      <c r="K113" s="45"/>
    </row>
    <row r="114" spans="2:11" x14ac:dyDescent="0.25">
      <c r="B114" s="45">
        <v>2033</v>
      </c>
      <c r="C114" s="51" t="s">
        <v>76</v>
      </c>
      <c r="D114" s="51">
        <v>36.295081967213115</v>
      </c>
      <c r="E114" s="51">
        <v>0</v>
      </c>
      <c r="F114" s="51">
        <v>0</v>
      </c>
      <c r="G114" s="51">
        <v>0</v>
      </c>
      <c r="H114" s="46">
        <f t="shared" si="3"/>
        <v>36.295081967213115</v>
      </c>
      <c r="J114" t="str">
        <f t="shared" si="4"/>
        <v>Summer</v>
      </c>
      <c r="K114" s="45"/>
    </row>
    <row r="115" spans="2:11" x14ac:dyDescent="0.25">
      <c r="B115" s="45">
        <v>2033</v>
      </c>
      <c r="C115" s="51" t="s">
        <v>69</v>
      </c>
      <c r="D115" s="51">
        <v>0</v>
      </c>
      <c r="E115" s="51">
        <v>0</v>
      </c>
      <c r="F115" s="51">
        <v>0</v>
      </c>
      <c r="G115" s="51">
        <v>0</v>
      </c>
      <c r="H115" s="46">
        <f t="shared" si="3"/>
        <v>0</v>
      </c>
      <c r="J115" t="str">
        <f t="shared" si="4"/>
        <v>Summer</v>
      </c>
      <c r="K115" s="45"/>
    </row>
    <row r="116" spans="2:11" x14ac:dyDescent="0.25">
      <c r="B116" s="47">
        <v>2033</v>
      </c>
      <c r="C116" s="52" t="s">
        <v>71</v>
      </c>
      <c r="D116" s="52">
        <v>0</v>
      </c>
      <c r="E116" s="52">
        <v>0</v>
      </c>
      <c r="F116" s="52">
        <v>0</v>
      </c>
      <c r="G116" s="52">
        <v>0</v>
      </c>
      <c r="H116" s="48">
        <f t="shared" si="3"/>
        <v>0</v>
      </c>
      <c r="J116" t="str">
        <f t="shared" si="4"/>
        <v>Winter</v>
      </c>
      <c r="K116" s="47"/>
    </row>
    <row r="117" spans="2:11" x14ac:dyDescent="0.25">
      <c r="B117" s="45">
        <v>2034</v>
      </c>
      <c r="C117" s="51" t="s">
        <v>75</v>
      </c>
      <c r="D117" s="51">
        <v>0</v>
      </c>
      <c r="E117" s="51">
        <v>0</v>
      </c>
      <c r="F117" s="51">
        <v>0</v>
      </c>
      <c r="G117" s="51">
        <v>0</v>
      </c>
      <c r="H117" s="46">
        <f t="shared" si="3"/>
        <v>0</v>
      </c>
      <c r="J117" t="str">
        <f t="shared" si="4"/>
        <v>Summer</v>
      </c>
      <c r="K117" s="45"/>
    </row>
    <row r="118" spans="2:11" x14ac:dyDescent="0.25">
      <c r="B118" s="45">
        <v>2034</v>
      </c>
      <c r="C118" s="51" t="s">
        <v>78</v>
      </c>
      <c r="D118" s="51">
        <v>0</v>
      </c>
      <c r="E118" s="51">
        <v>0</v>
      </c>
      <c r="F118" s="51">
        <v>0</v>
      </c>
      <c r="G118" s="51">
        <v>0</v>
      </c>
      <c r="H118" s="46">
        <f t="shared" si="3"/>
        <v>0</v>
      </c>
      <c r="J118" t="str">
        <f t="shared" si="4"/>
        <v>Summer</v>
      </c>
      <c r="K118" s="45"/>
    </row>
    <row r="119" spans="2:11" x14ac:dyDescent="0.25">
      <c r="B119" s="45">
        <v>2034</v>
      </c>
      <c r="C119" s="51" t="s">
        <v>72</v>
      </c>
      <c r="D119" s="51">
        <v>0</v>
      </c>
      <c r="E119" s="51">
        <v>0</v>
      </c>
      <c r="F119" s="51">
        <v>0</v>
      </c>
      <c r="G119" s="51">
        <v>0</v>
      </c>
      <c r="H119" s="46">
        <f t="shared" si="3"/>
        <v>0</v>
      </c>
      <c r="J119" t="str">
        <f t="shared" si="4"/>
        <v>Winter</v>
      </c>
      <c r="K119" s="45"/>
    </row>
    <row r="120" spans="2:11" x14ac:dyDescent="0.25">
      <c r="B120" s="45">
        <v>2034</v>
      </c>
      <c r="C120" s="51" t="s">
        <v>73</v>
      </c>
      <c r="D120" s="51">
        <v>31.048387096774192</v>
      </c>
      <c r="E120" s="51">
        <v>0</v>
      </c>
      <c r="F120" s="51">
        <v>0</v>
      </c>
      <c r="G120" s="51">
        <v>0</v>
      </c>
      <c r="H120" s="46">
        <f t="shared" si="3"/>
        <v>31.048387096774192</v>
      </c>
      <c r="J120" t="str">
        <f t="shared" si="4"/>
        <v>Winter</v>
      </c>
      <c r="K120" s="45"/>
    </row>
    <row r="121" spans="2:11" x14ac:dyDescent="0.25">
      <c r="B121" s="45">
        <v>2034</v>
      </c>
      <c r="C121" s="51" t="s">
        <v>74</v>
      </c>
      <c r="D121" s="51">
        <v>10.416666666666666</v>
      </c>
      <c r="E121" s="51">
        <v>0</v>
      </c>
      <c r="F121" s="51">
        <v>0</v>
      </c>
      <c r="G121" s="51">
        <v>0</v>
      </c>
      <c r="H121" s="46">
        <f t="shared" si="3"/>
        <v>10.416666666666666</v>
      </c>
      <c r="J121" t="str">
        <f t="shared" si="4"/>
        <v>Summer</v>
      </c>
      <c r="K121" s="45"/>
    </row>
    <row r="122" spans="2:11" x14ac:dyDescent="0.25">
      <c r="B122" s="45">
        <v>2034</v>
      </c>
      <c r="C122" s="51" t="s">
        <v>69</v>
      </c>
      <c r="D122" s="51">
        <v>0</v>
      </c>
      <c r="E122" s="51">
        <v>0</v>
      </c>
      <c r="F122" s="51">
        <v>0</v>
      </c>
      <c r="G122" s="51">
        <v>0</v>
      </c>
      <c r="H122" s="46">
        <f t="shared" si="3"/>
        <v>0</v>
      </c>
      <c r="J122" t="str">
        <f t="shared" si="4"/>
        <v>Summer</v>
      </c>
      <c r="K122" s="45"/>
    </row>
    <row r="123" spans="2:11" x14ac:dyDescent="0.25">
      <c r="B123" s="45">
        <v>2034</v>
      </c>
      <c r="C123" s="51" t="s">
        <v>77</v>
      </c>
      <c r="D123" s="51">
        <v>20.846774193548388</v>
      </c>
      <c r="E123" s="51">
        <v>0</v>
      </c>
      <c r="F123" s="51">
        <v>0</v>
      </c>
      <c r="G123" s="51">
        <v>0</v>
      </c>
      <c r="H123" s="46">
        <f t="shared" si="3"/>
        <v>20.846774193548388</v>
      </c>
      <c r="J123" t="str">
        <f t="shared" si="4"/>
        <v>Winter</v>
      </c>
      <c r="K123" s="45"/>
    </row>
    <row r="124" spans="2:11" x14ac:dyDescent="0.25">
      <c r="B124" s="45">
        <v>2034</v>
      </c>
      <c r="C124" s="51" t="s">
        <v>76</v>
      </c>
      <c r="D124" s="51">
        <v>36.295081967213115</v>
      </c>
      <c r="E124" s="51">
        <v>0</v>
      </c>
      <c r="F124" s="51">
        <v>0</v>
      </c>
      <c r="G124" s="51">
        <v>0</v>
      </c>
      <c r="H124" s="46">
        <f t="shared" si="3"/>
        <v>36.295081967213115</v>
      </c>
      <c r="J124" t="str">
        <f t="shared" si="4"/>
        <v>Summer</v>
      </c>
      <c r="K124" s="45"/>
    </row>
    <row r="125" spans="2:11" x14ac:dyDescent="0.25">
      <c r="B125" s="45">
        <v>2034</v>
      </c>
      <c r="C125" s="51" t="s">
        <v>70</v>
      </c>
      <c r="D125" s="51">
        <v>0</v>
      </c>
      <c r="E125" s="51">
        <v>0</v>
      </c>
      <c r="F125" s="51">
        <v>0</v>
      </c>
      <c r="G125" s="51">
        <v>0</v>
      </c>
      <c r="H125" s="46">
        <f t="shared" si="3"/>
        <v>0</v>
      </c>
      <c r="J125" t="str">
        <f t="shared" si="4"/>
        <v>Winter</v>
      </c>
      <c r="K125" s="45"/>
    </row>
    <row r="126" spans="2:11" x14ac:dyDescent="0.25">
      <c r="B126" s="47">
        <v>2034</v>
      </c>
      <c r="C126" s="52" t="s">
        <v>71</v>
      </c>
      <c r="D126" s="52">
        <v>0</v>
      </c>
      <c r="E126" s="52">
        <v>0</v>
      </c>
      <c r="F126" s="52">
        <v>0</v>
      </c>
      <c r="G126" s="52">
        <v>0</v>
      </c>
      <c r="H126" s="48">
        <f t="shared" si="3"/>
        <v>0</v>
      </c>
      <c r="J126" t="str">
        <f t="shared" si="4"/>
        <v>Winter</v>
      </c>
      <c r="K126" s="47"/>
    </row>
    <row r="127" spans="2:11" x14ac:dyDescent="0.25">
      <c r="B127" s="45">
        <v>2035</v>
      </c>
      <c r="C127" s="51" t="s">
        <v>75</v>
      </c>
      <c r="D127" s="51">
        <v>0</v>
      </c>
      <c r="E127" s="51">
        <v>0</v>
      </c>
      <c r="F127" s="51">
        <v>0</v>
      </c>
      <c r="G127" s="51">
        <v>0</v>
      </c>
      <c r="H127" s="46">
        <f t="shared" si="3"/>
        <v>0</v>
      </c>
      <c r="J127" t="str">
        <f t="shared" si="4"/>
        <v>Summer</v>
      </c>
      <c r="K127" s="45"/>
    </row>
    <row r="128" spans="2:11" x14ac:dyDescent="0.25">
      <c r="B128" s="45">
        <v>2035</v>
      </c>
      <c r="C128" s="51" t="s">
        <v>78</v>
      </c>
      <c r="D128" s="51">
        <v>0</v>
      </c>
      <c r="E128" s="51">
        <v>0</v>
      </c>
      <c r="F128" s="51">
        <v>0</v>
      </c>
      <c r="G128" s="51">
        <v>0</v>
      </c>
      <c r="H128" s="46">
        <f t="shared" si="3"/>
        <v>0</v>
      </c>
      <c r="J128" t="str">
        <f t="shared" si="4"/>
        <v>Summer</v>
      </c>
      <c r="K128" s="45"/>
    </row>
    <row r="129" spans="2:11" x14ac:dyDescent="0.25">
      <c r="B129" s="45">
        <v>2035</v>
      </c>
      <c r="C129" s="51" t="s">
        <v>72</v>
      </c>
      <c r="D129" s="51">
        <v>0</v>
      </c>
      <c r="E129" s="51">
        <v>0</v>
      </c>
      <c r="F129" s="51">
        <v>0</v>
      </c>
      <c r="G129" s="51">
        <v>0</v>
      </c>
      <c r="H129" s="46">
        <f t="shared" si="3"/>
        <v>0</v>
      </c>
      <c r="J129" t="str">
        <f t="shared" si="4"/>
        <v>Winter</v>
      </c>
      <c r="K129" s="45"/>
    </row>
    <row r="130" spans="2:11" x14ac:dyDescent="0.25">
      <c r="B130" s="45">
        <v>2035</v>
      </c>
      <c r="C130" s="51" t="s">
        <v>73</v>
      </c>
      <c r="D130" s="51">
        <v>31.048387096774192</v>
      </c>
      <c r="E130" s="51">
        <v>0</v>
      </c>
      <c r="F130" s="51">
        <v>0</v>
      </c>
      <c r="G130" s="51">
        <v>0</v>
      </c>
      <c r="H130" s="46">
        <f t="shared" si="3"/>
        <v>31.048387096774192</v>
      </c>
      <c r="J130" t="str">
        <f t="shared" si="4"/>
        <v>Winter</v>
      </c>
      <c r="K130" s="45"/>
    </row>
    <row r="131" spans="2:11" x14ac:dyDescent="0.25">
      <c r="B131" s="45">
        <v>2035</v>
      </c>
      <c r="C131" s="51" t="s">
        <v>74</v>
      </c>
      <c r="D131" s="51">
        <v>10.416666666666666</v>
      </c>
      <c r="E131" s="51">
        <v>0</v>
      </c>
      <c r="F131" s="51">
        <v>0</v>
      </c>
      <c r="G131" s="51">
        <v>0</v>
      </c>
      <c r="H131" s="46">
        <f t="shared" si="3"/>
        <v>10.416666666666666</v>
      </c>
      <c r="J131" t="str">
        <f t="shared" si="4"/>
        <v>Summer</v>
      </c>
      <c r="K131" s="45"/>
    </row>
    <row r="132" spans="2:11" x14ac:dyDescent="0.25">
      <c r="B132" s="45">
        <v>2035</v>
      </c>
      <c r="C132" s="51" t="s">
        <v>77</v>
      </c>
      <c r="D132" s="51">
        <v>20.846774193548388</v>
      </c>
      <c r="E132" s="51">
        <v>0</v>
      </c>
      <c r="F132" s="51">
        <v>0</v>
      </c>
      <c r="G132" s="51">
        <v>0</v>
      </c>
      <c r="H132" s="46">
        <f t="shared" si="3"/>
        <v>20.846774193548388</v>
      </c>
      <c r="J132" t="str">
        <f t="shared" si="4"/>
        <v>Winter</v>
      </c>
      <c r="K132" s="45"/>
    </row>
    <row r="133" spans="2:11" x14ac:dyDescent="0.25">
      <c r="B133" s="45">
        <v>2035</v>
      </c>
      <c r="C133" s="51" t="s">
        <v>69</v>
      </c>
      <c r="D133" s="51">
        <v>0</v>
      </c>
      <c r="E133" s="51">
        <v>0</v>
      </c>
      <c r="F133" s="51">
        <v>0</v>
      </c>
      <c r="G133" s="51">
        <v>0</v>
      </c>
      <c r="H133" s="46">
        <f t="shared" si="3"/>
        <v>0</v>
      </c>
      <c r="J133" t="str">
        <f t="shared" si="4"/>
        <v>Summer</v>
      </c>
      <c r="K133" s="45"/>
    </row>
    <row r="134" spans="2:11" x14ac:dyDescent="0.25">
      <c r="B134" s="45">
        <v>2035</v>
      </c>
      <c r="C134" s="51" t="s">
        <v>70</v>
      </c>
      <c r="D134" s="51">
        <v>0</v>
      </c>
      <c r="E134" s="51">
        <v>0</v>
      </c>
      <c r="F134" s="51">
        <v>0</v>
      </c>
      <c r="G134" s="51">
        <v>0</v>
      </c>
      <c r="H134" s="46">
        <f t="shared" si="3"/>
        <v>0</v>
      </c>
      <c r="J134" t="str">
        <f t="shared" si="4"/>
        <v>Winter</v>
      </c>
      <c r="K134" s="45"/>
    </row>
    <row r="135" spans="2:11" x14ac:dyDescent="0.25">
      <c r="B135" s="45">
        <v>2035</v>
      </c>
      <c r="C135" s="51" t="s">
        <v>76</v>
      </c>
      <c r="D135" s="51">
        <v>36.295081967213115</v>
      </c>
      <c r="E135" s="51">
        <v>0</v>
      </c>
      <c r="F135" s="51">
        <v>0</v>
      </c>
      <c r="G135" s="51">
        <v>0</v>
      </c>
      <c r="H135" s="46">
        <f t="shared" si="3"/>
        <v>36.295081967213115</v>
      </c>
      <c r="J135" t="str">
        <f t="shared" si="4"/>
        <v>Summer</v>
      </c>
      <c r="K135" s="45"/>
    </row>
    <row r="136" spans="2:11" x14ac:dyDescent="0.25">
      <c r="B136" s="47">
        <v>2035</v>
      </c>
      <c r="C136" s="52" t="s">
        <v>71</v>
      </c>
      <c r="D136" s="52">
        <v>0</v>
      </c>
      <c r="E136" s="52">
        <v>0</v>
      </c>
      <c r="F136" s="52">
        <v>0</v>
      </c>
      <c r="G136" s="52">
        <v>0</v>
      </c>
      <c r="H136" s="48">
        <f t="shared" ref="H136:H199" si="5">D136-IF(J136="Summer",E136,IF(J136="Flat",G136,F136))</f>
        <v>0</v>
      </c>
      <c r="J136" t="str">
        <f t="shared" ref="J136:J199" si="6">IF(ISNUMBER(FIND("_W",C136)),"Winter",IF(OR(ISNUMBER(FIND("_COBFL",C136)),ISNUMBER(FIND("_MDCFL",C136))),"Flat","Summer"))</f>
        <v>Winter</v>
      </c>
      <c r="K136" s="47"/>
    </row>
    <row r="137" spans="2:11" x14ac:dyDescent="0.25">
      <c r="B137" s="45">
        <v>2036</v>
      </c>
      <c r="C137" s="51" t="s">
        <v>75</v>
      </c>
      <c r="D137" s="51">
        <v>0</v>
      </c>
      <c r="E137" s="51">
        <v>0</v>
      </c>
      <c r="F137" s="51">
        <v>0</v>
      </c>
      <c r="G137" s="51">
        <v>0</v>
      </c>
      <c r="H137" s="46">
        <f t="shared" si="5"/>
        <v>0</v>
      </c>
      <c r="J137" t="str">
        <f t="shared" si="6"/>
        <v>Summer</v>
      </c>
      <c r="K137" s="45"/>
    </row>
    <row r="138" spans="2:11" x14ac:dyDescent="0.25">
      <c r="B138" s="45">
        <v>2036</v>
      </c>
      <c r="C138" s="51" t="s">
        <v>78</v>
      </c>
      <c r="D138" s="51">
        <v>0</v>
      </c>
      <c r="E138" s="51">
        <v>0</v>
      </c>
      <c r="F138" s="51">
        <v>0</v>
      </c>
      <c r="G138" s="51">
        <v>0</v>
      </c>
      <c r="H138" s="46">
        <f t="shared" si="5"/>
        <v>0</v>
      </c>
      <c r="J138" t="str">
        <f t="shared" si="6"/>
        <v>Summer</v>
      </c>
      <c r="K138" s="45"/>
    </row>
    <row r="139" spans="2:11" x14ac:dyDescent="0.25">
      <c r="B139" s="45">
        <v>2036</v>
      </c>
      <c r="C139" s="51" t="s">
        <v>74</v>
      </c>
      <c r="D139" s="51">
        <v>10.245901639344263</v>
      </c>
      <c r="E139" s="51">
        <v>0</v>
      </c>
      <c r="F139" s="51">
        <v>0</v>
      </c>
      <c r="G139" s="51">
        <v>0</v>
      </c>
      <c r="H139" s="46">
        <f t="shared" si="5"/>
        <v>10.245901639344263</v>
      </c>
      <c r="J139" t="str">
        <f t="shared" si="6"/>
        <v>Summer</v>
      </c>
      <c r="K139" s="45"/>
    </row>
    <row r="140" spans="2:11" x14ac:dyDescent="0.25">
      <c r="B140" s="45">
        <v>2036</v>
      </c>
      <c r="C140" s="51" t="s">
        <v>72</v>
      </c>
      <c r="D140" s="51">
        <v>0</v>
      </c>
      <c r="E140" s="51">
        <v>0</v>
      </c>
      <c r="F140" s="51">
        <v>0</v>
      </c>
      <c r="G140" s="51">
        <v>0</v>
      </c>
      <c r="H140" s="46">
        <f t="shared" si="5"/>
        <v>0</v>
      </c>
      <c r="J140" t="str">
        <f t="shared" si="6"/>
        <v>Winter</v>
      </c>
      <c r="K140" s="45"/>
    </row>
    <row r="141" spans="2:11" x14ac:dyDescent="0.25">
      <c r="B141" s="45">
        <v>2036</v>
      </c>
      <c r="C141" s="51" t="s">
        <v>69</v>
      </c>
      <c r="D141" s="51">
        <v>0</v>
      </c>
      <c r="E141" s="51">
        <v>0</v>
      </c>
      <c r="F141" s="51">
        <v>0</v>
      </c>
      <c r="G141" s="51">
        <v>0</v>
      </c>
      <c r="H141" s="46">
        <f t="shared" si="5"/>
        <v>0</v>
      </c>
      <c r="J141" t="str">
        <f t="shared" si="6"/>
        <v>Summer</v>
      </c>
      <c r="K141" s="45"/>
    </row>
    <row r="142" spans="2:11" x14ac:dyDescent="0.25">
      <c r="B142" s="45">
        <v>2036</v>
      </c>
      <c r="C142" s="51" t="s">
        <v>73</v>
      </c>
      <c r="D142" s="51">
        <v>31.048387096774192</v>
      </c>
      <c r="E142" s="51">
        <v>0</v>
      </c>
      <c r="F142" s="51">
        <v>0</v>
      </c>
      <c r="G142" s="51">
        <v>0</v>
      </c>
      <c r="H142" s="46">
        <f t="shared" si="5"/>
        <v>31.048387096774192</v>
      </c>
      <c r="J142" t="str">
        <f t="shared" si="6"/>
        <v>Winter</v>
      </c>
      <c r="K142" s="45"/>
    </row>
    <row r="143" spans="2:11" x14ac:dyDescent="0.25">
      <c r="B143" s="45">
        <v>2036</v>
      </c>
      <c r="C143" s="51" t="s">
        <v>77</v>
      </c>
      <c r="D143" s="51">
        <v>20.846774193548388</v>
      </c>
      <c r="E143" s="51">
        <v>0</v>
      </c>
      <c r="F143" s="51">
        <v>0</v>
      </c>
      <c r="G143" s="51">
        <v>0</v>
      </c>
      <c r="H143" s="46">
        <f t="shared" si="5"/>
        <v>20.846774193548388</v>
      </c>
      <c r="J143" t="str">
        <f t="shared" si="6"/>
        <v>Winter</v>
      </c>
      <c r="K143" s="45"/>
    </row>
    <row r="144" spans="2:11" x14ac:dyDescent="0.25">
      <c r="B144" s="45">
        <v>2036</v>
      </c>
      <c r="C144" s="51" t="s">
        <v>70</v>
      </c>
      <c r="D144" s="51">
        <v>0</v>
      </c>
      <c r="E144" s="51">
        <v>0</v>
      </c>
      <c r="F144" s="51">
        <v>0</v>
      </c>
      <c r="G144" s="51">
        <v>0</v>
      </c>
      <c r="H144" s="46">
        <f t="shared" si="5"/>
        <v>0</v>
      </c>
      <c r="J144" t="str">
        <f t="shared" si="6"/>
        <v>Winter</v>
      </c>
      <c r="K144" s="45"/>
    </row>
    <row r="145" spans="2:11" x14ac:dyDescent="0.25">
      <c r="B145" s="45">
        <v>2036</v>
      </c>
      <c r="C145" s="51" t="s">
        <v>76</v>
      </c>
      <c r="D145" s="51">
        <v>36.351092896174862</v>
      </c>
      <c r="E145" s="51">
        <v>0</v>
      </c>
      <c r="F145" s="51">
        <v>0</v>
      </c>
      <c r="G145" s="51">
        <v>0</v>
      </c>
      <c r="H145" s="46">
        <f t="shared" si="5"/>
        <v>36.351092896174862</v>
      </c>
      <c r="J145" t="str">
        <f t="shared" si="6"/>
        <v>Summer</v>
      </c>
      <c r="K145" s="45"/>
    </row>
    <row r="146" spans="2:11" x14ac:dyDescent="0.25">
      <c r="B146" s="47">
        <v>2036</v>
      </c>
      <c r="C146" s="52" t="s">
        <v>71</v>
      </c>
      <c r="D146" s="52">
        <v>0</v>
      </c>
      <c r="E146" s="52">
        <v>0</v>
      </c>
      <c r="F146" s="52">
        <v>0</v>
      </c>
      <c r="G146" s="52">
        <v>0</v>
      </c>
      <c r="H146" s="48">
        <f t="shared" si="5"/>
        <v>0</v>
      </c>
      <c r="J146" t="str">
        <f t="shared" si="6"/>
        <v>Winter</v>
      </c>
      <c r="K146" s="47"/>
    </row>
    <row r="147" spans="2:11" x14ac:dyDescent="0.25">
      <c r="B147" s="45">
        <v>2037</v>
      </c>
      <c r="C147" s="51" t="s">
        <v>75</v>
      </c>
      <c r="D147" s="51">
        <v>0</v>
      </c>
      <c r="E147" s="51">
        <v>0</v>
      </c>
      <c r="F147" s="51">
        <v>0</v>
      </c>
      <c r="G147" s="51">
        <v>0</v>
      </c>
      <c r="H147" s="46">
        <f t="shared" si="5"/>
        <v>0</v>
      </c>
      <c r="J147" t="str">
        <f t="shared" si="6"/>
        <v>Summer</v>
      </c>
      <c r="K147" s="45"/>
    </row>
    <row r="148" spans="2:11" x14ac:dyDescent="0.25">
      <c r="B148" s="45">
        <v>2037</v>
      </c>
      <c r="C148" s="51" t="s">
        <v>72</v>
      </c>
      <c r="D148" s="51">
        <v>0</v>
      </c>
      <c r="E148" s="51">
        <v>0</v>
      </c>
      <c r="F148" s="51">
        <v>0</v>
      </c>
      <c r="G148" s="51">
        <v>0</v>
      </c>
      <c r="H148" s="46">
        <f t="shared" si="5"/>
        <v>0</v>
      </c>
      <c r="J148" t="str">
        <f t="shared" si="6"/>
        <v>Winter</v>
      </c>
      <c r="K148" s="45"/>
    </row>
    <row r="149" spans="2:11" x14ac:dyDescent="0.25">
      <c r="B149" s="45">
        <v>2037</v>
      </c>
      <c r="C149" s="51" t="s">
        <v>73</v>
      </c>
      <c r="D149" s="51">
        <v>30.813172043010752</v>
      </c>
      <c r="E149" s="51">
        <v>0</v>
      </c>
      <c r="F149" s="51">
        <v>0</v>
      </c>
      <c r="G149" s="51">
        <v>0</v>
      </c>
      <c r="H149" s="46">
        <f t="shared" si="5"/>
        <v>30.813172043010752</v>
      </c>
      <c r="J149" t="str">
        <f t="shared" si="6"/>
        <v>Winter</v>
      </c>
      <c r="K149" s="45"/>
    </row>
    <row r="150" spans="2:11" x14ac:dyDescent="0.25">
      <c r="B150" s="45">
        <v>2037</v>
      </c>
      <c r="C150" s="51" t="s">
        <v>77</v>
      </c>
      <c r="D150" s="51">
        <v>20.688844086021504</v>
      </c>
      <c r="E150" s="51">
        <v>0</v>
      </c>
      <c r="F150" s="51">
        <v>0</v>
      </c>
      <c r="G150" s="51">
        <v>0</v>
      </c>
      <c r="H150" s="46">
        <f t="shared" si="5"/>
        <v>20.688844086021504</v>
      </c>
      <c r="J150" t="str">
        <f t="shared" si="6"/>
        <v>Winter</v>
      </c>
      <c r="K150" s="45"/>
    </row>
    <row r="151" spans="2:11" x14ac:dyDescent="0.25">
      <c r="B151" s="45">
        <v>2037</v>
      </c>
      <c r="C151" s="51" t="s">
        <v>78</v>
      </c>
      <c r="D151" s="51">
        <v>0</v>
      </c>
      <c r="E151" s="51">
        <v>0</v>
      </c>
      <c r="F151" s="51">
        <v>0</v>
      </c>
      <c r="G151" s="51">
        <v>0</v>
      </c>
      <c r="H151" s="46">
        <f t="shared" si="5"/>
        <v>0</v>
      </c>
      <c r="J151" t="str">
        <f t="shared" si="6"/>
        <v>Summer</v>
      </c>
      <c r="K151" s="45"/>
    </row>
    <row r="152" spans="2:11" x14ac:dyDescent="0.25">
      <c r="B152" s="45">
        <v>2037</v>
      </c>
      <c r="C152" s="51" t="s">
        <v>74</v>
      </c>
      <c r="D152" s="51">
        <v>31.452375649282786</v>
      </c>
      <c r="E152" s="51">
        <v>0</v>
      </c>
      <c r="F152" s="51">
        <v>0</v>
      </c>
      <c r="G152" s="51">
        <v>0</v>
      </c>
      <c r="H152" s="46">
        <f t="shared" si="5"/>
        <v>31.452375649282786</v>
      </c>
      <c r="J152" t="str">
        <f t="shared" si="6"/>
        <v>Summer</v>
      </c>
      <c r="K152" s="45"/>
    </row>
    <row r="153" spans="2:11" x14ac:dyDescent="0.25">
      <c r="B153" s="45">
        <v>2037</v>
      </c>
      <c r="C153" s="51" t="s">
        <v>70</v>
      </c>
      <c r="D153" s="51">
        <v>0</v>
      </c>
      <c r="E153" s="51">
        <v>0</v>
      </c>
      <c r="F153" s="51">
        <v>0</v>
      </c>
      <c r="G153" s="51">
        <v>0</v>
      </c>
      <c r="H153" s="46">
        <f t="shared" si="5"/>
        <v>0</v>
      </c>
      <c r="J153" t="str">
        <f t="shared" si="6"/>
        <v>Winter</v>
      </c>
      <c r="K153" s="45"/>
    </row>
    <row r="154" spans="2:11" x14ac:dyDescent="0.25">
      <c r="B154" s="45">
        <v>2037</v>
      </c>
      <c r="C154" s="51" t="s">
        <v>69</v>
      </c>
      <c r="D154" s="51">
        <v>0</v>
      </c>
      <c r="E154" s="51">
        <v>0</v>
      </c>
      <c r="F154" s="51">
        <v>0</v>
      </c>
      <c r="G154" s="51">
        <v>0</v>
      </c>
      <c r="H154" s="46">
        <f t="shared" si="5"/>
        <v>0</v>
      </c>
      <c r="J154" t="str">
        <f t="shared" si="6"/>
        <v>Summer</v>
      </c>
      <c r="K154" s="45"/>
    </row>
    <row r="155" spans="2:11" x14ac:dyDescent="0.25">
      <c r="B155" s="45">
        <v>2037</v>
      </c>
      <c r="C155" s="51" t="s">
        <v>76</v>
      </c>
      <c r="D155" s="51">
        <v>7.3934426229508201</v>
      </c>
      <c r="E155" s="51">
        <v>0</v>
      </c>
      <c r="F155" s="51">
        <v>0</v>
      </c>
      <c r="G155" s="51">
        <v>0</v>
      </c>
      <c r="H155" s="46">
        <f t="shared" si="5"/>
        <v>7.3934426229508201</v>
      </c>
      <c r="J155" t="str">
        <f t="shared" si="6"/>
        <v>Summer</v>
      </c>
      <c r="K155" s="45"/>
    </row>
    <row r="156" spans="2:11" x14ac:dyDescent="0.25">
      <c r="B156" s="47">
        <v>2037</v>
      </c>
      <c r="C156" s="52" t="s">
        <v>71</v>
      </c>
      <c r="D156" s="52">
        <v>0</v>
      </c>
      <c r="E156" s="52">
        <v>0</v>
      </c>
      <c r="F156" s="52">
        <v>0</v>
      </c>
      <c r="G156" s="52">
        <v>0</v>
      </c>
      <c r="H156" s="48">
        <f t="shared" si="5"/>
        <v>0</v>
      </c>
      <c r="J156" t="str">
        <f t="shared" si="6"/>
        <v>Winter</v>
      </c>
      <c r="K156" s="47"/>
    </row>
    <row r="157" spans="2:11" x14ac:dyDescent="0.25">
      <c r="B157" s="45">
        <v>2038</v>
      </c>
      <c r="C157" s="51" t="s">
        <v>75</v>
      </c>
      <c r="D157" s="51">
        <v>0</v>
      </c>
      <c r="E157" s="51">
        <v>0</v>
      </c>
      <c r="F157" s="51">
        <v>0</v>
      </c>
      <c r="G157" s="51">
        <v>0</v>
      </c>
      <c r="H157" s="46">
        <f t="shared" si="5"/>
        <v>0</v>
      </c>
      <c r="J157" t="str">
        <f t="shared" si="6"/>
        <v>Summer</v>
      </c>
      <c r="K157" s="45"/>
    </row>
    <row r="158" spans="2:11" x14ac:dyDescent="0.25">
      <c r="B158" s="45">
        <v>2038</v>
      </c>
      <c r="C158" s="51" t="s">
        <v>78</v>
      </c>
      <c r="D158" s="51">
        <v>0</v>
      </c>
      <c r="E158" s="51">
        <v>0</v>
      </c>
      <c r="F158" s="51">
        <v>0</v>
      </c>
      <c r="G158" s="51">
        <v>0</v>
      </c>
      <c r="H158" s="46">
        <f t="shared" si="5"/>
        <v>0</v>
      </c>
      <c r="J158" t="str">
        <f t="shared" si="6"/>
        <v>Summer</v>
      </c>
      <c r="K158" s="45"/>
    </row>
    <row r="159" spans="2:11" x14ac:dyDescent="0.25">
      <c r="B159" s="45">
        <v>2038</v>
      </c>
      <c r="C159" s="51" t="s">
        <v>74</v>
      </c>
      <c r="D159" s="51">
        <v>42.862021857923494</v>
      </c>
      <c r="E159" s="51">
        <v>0</v>
      </c>
      <c r="F159" s="51">
        <v>0</v>
      </c>
      <c r="G159" s="51">
        <v>0</v>
      </c>
      <c r="H159" s="46">
        <f t="shared" si="5"/>
        <v>42.862021857923494</v>
      </c>
      <c r="J159" t="str">
        <f t="shared" si="6"/>
        <v>Summer</v>
      </c>
      <c r="K159" s="45"/>
    </row>
    <row r="160" spans="2:11" x14ac:dyDescent="0.25">
      <c r="B160" s="45">
        <v>2038</v>
      </c>
      <c r="C160" s="51" t="s">
        <v>72</v>
      </c>
      <c r="D160" s="51">
        <v>0</v>
      </c>
      <c r="E160" s="51">
        <v>0</v>
      </c>
      <c r="F160" s="51">
        <v>0</v>
      </c>
      <c r="G160" s="51">
        <v>0</v>
      </c>
      <c r="H160" s="46">
        <f t="shared" si="5"/>
        <v>0</v>
      </c>
      <c r="J160" t="str">
        <f t="shared" si="6"/>
        <v>Winter</v>
      </c>
      <c r="K160" s="45"/>
    </row>
    <row r="161" spans="2:11" x14ac:dyDescent="0.25">
      <c r="B161" s="45">
        <v>2038</v>
      </c>
      <c r="C161" s="51" t="s">
        <v>69</v>
      </c>
      <c r="D161" s="51">
        <v>0</v>
      </c>
      <c r="E161" s="51">
        <v>0</v>
      </c>
      <c r="F161" s="51">
        <v>0</v>
      </c>
      <c r="G161" s="51">
        <v>0</v>
      </c>
      <c r="H161" s="46">
        <f t="shared" si="5"/>
        <v>0</v>
      </c>
      <c r="J161" t="str">
        <f t="shared" si="6"/>
        <v>Summer</v>
      </c>
      <c r="K161" s="45"/>
    </row>
    <row r="162" spans="2:11" x14ac:dyDescent="0.25">
      <c r="B162" s="45">
        <v>2038</v>
      </c>
      <c r="C162" s="51" t="s">
        <v>73</v>
      </c>
      <c r="D162" s="51">
        <v>30.813172043010752</v>
      </c>
      <c r="E162" s="51">
        <v>0</v>
      </c>
      <c r="F162" s="51">
        <v>0</v>
      </c>
      <c r="G162" s="51">
        <v>0</v>
      </c>
      <c r="H162" s="46">
        <f t="shared" si="5"/>
        <v>30.813172043010752</v>
      </c>
      <c r="J162" t="str">
        <f t="shared" si="6"/>
        <v>Winter</v>
      </c>
      <c r="K162" s="45"/>
    </row>
    <row r="163" spans="2:11" x14ac:dyDescent="0.25">
      <c r="B163" s="45">
        <v>2038</v>
      </c>
      <c r="C163" s="51" t="s">
        <v>70</v>
      </c>
      <c r="D163" s="51">
        <v>0</v>
      </c>
      <c r="E163" s="51">
        <v>0</v>
      </c>
      <c r="F163" s="51">
        <v>0</v>
      </c>
      <c r="G163" s="51">
        <v>0</v>
      </c>
      <c r="H163" s="46">
        <f t="shared" si="5"/>
        <v>0</v>
      </c>
      <c r="J163" t="str">
        <f t="shared" si="6"/>
        <v>Winter</v>
      </c>
      <c r="K163" s="45"/>
    </row>
    <row r="164" spans="2:11" x14ac:dyDescent="0.25">
      <c r="B164" s="45">
        <v>2038</v>
      </c>
      <c r="C164" s="51" t="s">
        <v>77</v>
      </c>
      <c r="D164" s="51">
        <v>20.688844086021504</v>
      </c>
      <c r="E164" s="51">
        <v>0</v>
      </c>
      <c r="F164" s="51">
        <v>0</v>
      </c>
      <c r="G164" s="51">
        <v>0</v>
      </c>
      <c r="H164" s="46">
        <f t="shared" si="5"/>
        <v>20.688844086021504</v>
      </c>
      <c r="J164" t="str">
        <f t="shared" si="6"/>
        <v>Winter</v>
      </c>
      <c r="K164" s="45"/>
    </row>
    <row r="165" spans="2:11" x14ac:dyDescent="0.25">
      <c r="B165" s="45">
        <v>2038</v>
      </c>
      <c r="C165" s="51" t="s">
        <v>76</v>
      </c>
      <c r="D165" s="51">
        <v>76.903005464480884</v>
      </c>
      <c r="E165" s="51">
        <v>0</v>
      </c>
      <c r="F165" s="51">
        <v>0</v>
      </c>
      <c r="G165" s="51">
        <v>0</v>
      </c>
      <c r="H165" s="46">
        <f t="shared" si="5"/>
        <v>76.903005464480884</v>
      </c>
      <c r="J165" t="str">
        <f t="shared" si="6"/>
        <v>Summer</v>
      </c>
      <c r="K165" s="45"/>
    </row>
    <row r="166" spans="2:11" x14ac:dyDescent="0.25">
      <c r="B166" s="47">
        <v>2038</v>
      </c>
      <c r="C166" s="52" t="s">
        <v>71</v>
      </c>
      <c r="D166" s="52">
        <v>0</v>
      </c>
      <c r="E166" s="52">
        <v>0</v>
      </c>
      <c r="F166" s="52">
        <v>0</v>
      </c>
      <c r="G166" s="52">
        <v>0</v>
      </c>
      <c r="H166" s="48">
        <f t="shared" si="5"/>
        <v>0</v>
      </c>
      <c r="J166" t="str">
        <f t="shared" si="6"/>
        <v>Winter</v>
      </c>
      <c r="K166" s="47"/>
    </row>
    <row r="167" spans="2:11" x14ac:dyDescent="0.25">
      <c r="B167" s="45">
        <v>2039</v>
      </c>
      <c r="C167" s="51" t="s">
        <v>72</v>
      </c>
      <c r="D167" s="51">
        <v>0</v>
      </c>
      <c r="E167" s="51">
        <v>0</v>
      </c>
      <c r="F167" s="51">
        <v>0</v>
      </c>
      <c r="G167" s="51">
        <v>0</v>
      </c>
      <c r="H167" s="46">
        <f t="shared" si="5"/>
        <v>0</v>
      </c>
      <c r="J167" t="str">
        <f t="shared" si="6"/>
        <v>Winter</v>
      </c>
      <c r="K167" s="45"/>
    </row>
    <row r="168" spans="2:11" x14ac:dyDescent="0.25">
      <c r="B168" s="45">
        <v>2039</v>
      </c>
      <c r="C168" s="51" t="s">
        <v>73</v>
      </c>
      <c r="D168" s="51">
        <v>30.813172043010752</v>
      </c>
      <c r="E168" s="51">
        <v>0</v>
      </c>
      <c r="F168" s="51">
        <v>0</v>
      </c>
      <c r="G168" s="51">
        <v>0</v>
      </c>
      <c r="H168" s="46">
        <f t="shared" si="5"/>
        <v>30.813172043010752</v>
      </c>
      <c r="J168" t="str">
        <f t="shared" si="6"/>
        <v>Winter</v>
      </c>
      <c r="K168" s="45"/>
    </row>
    <row r="169" spans="2:11" x14ac:dyDescent="0.25">
      <c r="B169" s="45">
        <v>2039</v>
      </c>
      <c r="C169" s="51" t="s">
        <v>77</v>
      </c>
      <c r="D169" s="51">
        <v>20.688844086021504</v>
      </c>
      <c r="E169" s="51">
        <v>0</v>
      </c>
      <c r="F169" s="51">
        <v>0</v>
      </c>
      <c r="G169" s="51">
        <v>0</v>
      </c>
      <c r="H169" s="46">
        <f t="shared" si="5"/>
        <v>20.688844086021504</v>
      </c>
      <c r="J169" t="str">
        <f t="shared" si="6"/>
        <v>Winter</v>
      </c>
      <c r="K169" s="45"/>
    </row>
    <row r="170" spans="2:11" x14ac:dyDescent="0.25">
      <c r="B170" s="45">
        <v>2039</v>
      </c>
      <c r="C170" s="51" t="s">
        <v>75</v>
      </c>
      <c r="D170" s="51">
        <v>0</v>
      </c>
      <c r="E170" s="51">
        <v>0</v>
      </c>
      <c r="F170" s="51">
        <v>0</v>
      </c>
      <c r="G170" s="51">
        <v>0</v>
      </c>
      <c r="H170" s="46">
        <f t="shared" si="5"/>
        <v>0</v>
      </c>
      <c r="J170" t="str">
        <f t="shared" si="6"/>
        <v>Summer</v>
      </c>
      <c r="K170" s="45"/>
    </row>
    <row r="171" spans="2:11" x14ac:dyDescent="0.25">
      <c r="B171" s="45">
        <v>2039</v>
      </c>
      <c r="C171" s="51" t="s">
        <v>70</v>
      </c>
      <c r="D171" s="51">
        <v>0</v>
      </c>
      <c r="E171" s="51">
        <v>0</v>
      </c>
      <c r="F171" s="51">
        <v>0</v>
      </c>
      <c r="G171" s="51">
        <v>0</v>
      </c>
      <c r="H171" s="46">
        <f t="shared" si="5"/>
        <v>0</v>
      </c>
      <c r="J171" t="str">
        <f t="shared" si="6"/>
        <v>Winter</v>
      </c>
      <c r="K171" s="45"/>
    </row>
    <row r="172" spans="2:11" x14ac:dyDescent="0.25">
      <c r="B172" s="45">
        <v>2039</v>
      </c>
      <c r="C172" s="51" t="s">
        <v>78</v>
      </c>
      <c r="D172" s="51">
        <v>0</v>
      </c>
      <c r="E172" s="51">
        <v>0</v>
      </c>
      <c r="F172" s="51">
        <v>0</v>
      </c>
      <c r="G172" s="51">
        <v>0</v>
      </c>
      <c r="H172" s="46">
        <f t="shared" si="5"/>
        <v>0</v>
      </c>
      <c r="J172" t="str">
        <f t="shared" si="6"/>
        <v>Summer</v>
      </c>
      <c r="K172" s="45"/>
    </row>
    <row r="173" spans="2:11" x14ac:dyDescent="0.25">
      <c r="B173" s="45">
        <v>2039</v>
      </c>
      <c r="C173" s="51" t="s">
        <v>74</v>
      </c>
      <c r="D173" s="51">
        <v>55.157103825136616</v>
      </c>
      <c r="E173" s="51">
        <v>0</v>
      </c>
      <c r="F173" s="51">
        <v>0</v>
      </c>
      <c r="G173" s="51">
        <v>0</v>
      </c>
      <c r="H173" s="46">
        <f t="shared" si="5"/>
        <v>55.157103825136616</v>
      </c>
      <c r="J173" t="str">
        <f t="shared" si="6"/>
        <v>Summer</v>
      </c>
      <c r="K173" s="45"/>
    </row>
    <row r="174" spans="2:11" x14ac:dyDescent="0.25">
      <c r="B174" s="45">
        <v>2039</v>
      </c>
      <c r="C174" s="51" t="s">
        <v>69</v>
      </c>
      <c r="D174" s="51">
        <v>0</v>
      </c>
      <c r="E174" s="51">
        <v>0</v>
      </c>
      <c r="F174" s="51">
        <v>0</v>
      </c>
      <c r="G174" s="51">
        <v>0</v>
      </c>
      <c r="H174" s="46">
        <f t="shared" si="5"/>
        <v>0</v>
      </c>
      <c r="J174" t="str">
        <f t="shared" si="6"/>
        <v>Summer</v>
      </c>
      <c r="K174" s="45"/>
    </row>
    <row r="175" spans="2:11" x14ac:dyDescent="0.25">
      <c r="B175" s="45">
        <v>2039</v>
      </c>
      <c r="C175" s="51" t="s">
        <v>76</v>
      </c>
      <c r="D175" s="51">
        <v>76.959016393442639</v>
      </c>
      <c r="E175" s="51">
        <v>0</v>
      </c>
      <c r="F175" s="51">
        <v>0</v>
      </c>
      <c r="G175" s="51">
        <v>0</v>
      </c>
      <c r="H175" s="46">
        <f t="shared" si="5"/>
        <v>76.959016393442639</v>
      </c>
      <c r="J175" t="str">
        <f t="shared" si="6"/>
        <v>Summer</v>
      </c>
      <c r="K175" s="45"/>
    </row>
    <row r="176" spans="2:11" x14ac:dyDescent="0.25">
      <c r="B176" s="47">
        <v>2039</v>
      </c>
      <c r="C176" s="52" t="s">
        <v>71</v>
      </c>
      <c r="D176" s="52">
        <v>0</v>
      </c>
      <c r="E176" s="52">
        <v>0</v>
      </c>
      <c r="F176" s="52">
        <v>0</v>
      </c>
      <c r="G176" s="52">
        <v>0</v>
      </c>
      <c r="H176" s="48">
        <f t="shared" si="5"/>
        <v>0</v>
      </c>
      <c r="J176" t="str">
        <f t="shared" si="6"/>
        <v>Winter</v>
      </c>
      <c r="K176" s="47"/>
    </row>
    <row r="177" spans="2:11" x14ac:dyDescent="0.25">
      <c r="B177" s="45">
        <v>2040</v>
      </c>
      <c r="C177" s="51" t="s">
        <v>75</v>
      </c>
      <c r="D177" s="51">
        <v>0</v>
      </c>
      <c r="E177" s="51">
        <v>0</v>
      </c>
      <c r="F177" s="51">
        <v>0</v>
      </c>
      <c r="G177" s="51">
        <v>0</v>
      </c>
      <c r="H177" s="46">
        <f t="shared" si="5"/>
        <v>0</v>
      </c>
      <c r="J177" t="str">
        <f t="shared" si="6"/>
        <v>Summer</v>
      </c>
      <c r="K177" s="45"/>
    </row>
    <row r="178" spans="2:11" x14ac:dyDescent="0.25">
      <c r="B178" s="45">
        <v>2040</v>
      </c>
      <c r="C178" s="51" t="s">
        <v>78</v>
      </c>
      <c r="D178" s="51">
        <v>0</v>
      </c>
      <c r="E178" s="51">
        <v>0</v>
      </c>
      <c r="F178" s="51">
        <v>0</v>
      </c>
      <c r="G178" s="51">
        <v>0</v>
      </c>
      <c r="H178" s="46">
        <f t="shared" si="5"/>
        <v>0</v>
      </c>
      <c r="J178" t="str">
        <f t="shared" si="6"/>
        <v>Summer</v>
      </c>
      <c r="K178" s="45"/>
    </row>
    <row r="179" spans="2:11" x14ac:dyDescent="0.25">
      <c r="B179" s="45">
        <v>2040</v>
      </c>
      <c r="C179" s="51" t="s">
        <v>72</v>
      </c>
      <c r="D179" s="51">
        <v>0</v>
      </c>
      <c r="E179" s="51">
        <v>0</v>
      </c>
      <c r="F179" s="51">
        <v>0</v>
      </c>
      <c r="G179" s="51">
        <v>0</v>
      </c>
      <c r="H179" s="46">
        <f t="shared" si="5"/>
        <v>0</v>
      </c>
      <c r="J179" t="str">
        <f t="shared" si="6"/>
        <v>Winter</v>
      </c>
      <c r="K179" s="45"/>
    </row>
    <row r="180" spans="2:11" x14ac:dyDescent="0.25">
      <c r="B180" s="45">
        <v>2040</v>
      </c>
      <c r="C180" s="51" t="s">
        <v>74</v>
      </c>
      <c r="D180" s="51">
        <v>55.669398907103826</v>
      </c>
      <c r="E180" s="51">
        <v>0</v>
      </c>
      <c r="F180" s="51">
        <v>0</v>
      </c>
      <c r="G180" s="51">
        <v>0</v>
      </c>
      <c r="H180" s="46">
        <f t="shared" si="5"/>
        <v>55.669398907103826</v>
      </c>
      <c r="J180" t="str">
        <f t="shared" si="6"/>
        <v>Summer</v>
      </c>
      <c r="K180" s="45"/>
    </row>
    <row r="181" spans="2:11" x14ac:dyDescent="0.25">
      <c r="B181" s="45">
        <v>2040</v>
      </c>
      <c r="C181" s="51" t="s">
        <v>69</v>
      </c>
      <c r="D181" s="51">
        <v>0</v>
      </c>
      <c r="E181" s="51">
        <v>0</v>
      </c>
      <c r="F181" s="51">
        <v>0</v>
      </c>
      <c r="G181" s="51">
        <v>0</v>
      </c>
      <c r="H181" s="46">
        <f t="shared" si="5"/>
        <v>0</v>
      </c>
      <c r="J181" t="str">
        <f t="shared" si="6"/>
        <v>Summer</v>
      </c>
      <c r="K181" s="45"/>
    </row>
    <row r="182" spans="2:11" x14ac:dyDescent="0.25">
      <c r="B182" s="45">
        <v>2040</v>
      </c>
      <c r="C182" s="51" t="s">
        <v>73</v>
      </c>
      <c r="D182" s="51">
        <v>31.048387096774192</v>
      </c>
      <c r="E182" s="51">
        <v>0</v>
      </c>
      <c r="F182" s="51">
        <v>0</v>
      </c>
      <c r="G182" s="51">
        <v>0</v>
      </c>
      <c r="H182" s="46">
        <f t="shared" si="5"/>
        <v>31.048387096774192</v>
      </c>
      <c r="J182" t="str">
        <f t="shared" si="6"/>
        <v>Winter</v>
      </c>
      <c r="K182" s="45"/>
    </row>
    <row r="183" spans="2:11" x14ac:dyDescent="0.25">
      <c r="B183" s="45">
        <v>2040</v>
      </c>
      <c r="C183" s="51" t="s">
        <v>77</v>
      </c>
      <c r="D183" s="51">
        <v>20.846774193548388</v>
      </c>
      <c r="E183" s="51">
        <v>0</v>
      </c>
      <c r="F183" s="51">
        <v>0</v>
      </c>
      <c r="G183" s="51">
        <v>0</v>
      </c>
      <c r="H183" s="46">
        <f t="shared" si="5"/>
        <v>20.846774193548388</v>
      </c>
      <c r="J183" t="str">
        <f t="shared" si="6"/>
        <v>Winter</v>
      </c>
      <c r="K183" s="45"/>
    </row>
    <row r="184" spans="2:11" x14ac:dyDescent="0.25">
      <c r="B184" s="45">
        <v>2040</v>
      </c>
      <c r="C184" s="51" t="s">
        <v>70</v>
      </c>
      <c r="D184" s="51">
        <v>9.8010068154838716</v>
      </c>
      <c r="E184" s="51">
        <v>0</v>
      </c>
      <c r="F184" s="51">
        <v>0</v>
      </c>
      <c r="G184" s="51">
        <v>0</v>
      </c>
      <c r="H184" s="46">
        <f t="shared" si="5"/>
        <v>9.8010068154838716</v>
      </c>
      <c r="J184" t="str">
        <f t="shared" si="6"/>
        <v>Winter</v>
      </c>
      <c r="K184" s="45"/>
    </row>
    <row r="185" spans="2:11" x14ac:dyDescent="0.25">
      <c r="B185" s="45">
        <v>2040</v>
      </c>
      <c r="C185" s="51" t="s">
        <v>76</v>
      </c>
      <c r="D185" s="51">
        <v>128.00167146186135</v>
      </c>
      <c r="E185" s="51">
        <v>0</v>
      </c>
      <c r="F185" s="51">
        <v>0</v>
      </c>
      <c r="G185" s="51">
        <v>0</v>
      </c>
      <c r="H185" s="46">
        <f t="shared" si="5"/>
        <v>128.00167146186135</v>
      </c>
      <c r="J185" t="str">
        <f t="shared" si="6"/>
        <v>Summer</v>
      </c>
      <c r="K185" s="45"/>
    </row>
    <row r="186" spans="2:11" x14ac:dyDescent="0.25">
      <c r="B186" s="47">
        <v>2040</v>
      </c>
      <c r="C186" s="52" t="s">
        <v>71</v>
      </c>
      <c r="D186" s="52">
        <v>0</v>
      </c>
      <c r="E186" s="52">
        <v>0</v>
      </c>
      <c r="F186" s="52">
        <v>0</v>
      </c>
      <c r="G186" s="52">
        <v>0</v>
      </c>
      <c r="H186" s="48">
        <f t="shared" si="5"/>
        <v>0</v>
      </c>
      <c r="J186" t="str">
        <f t="shared" si="6"/>
        <v>Winter</v>
      </c>
      <c r="K186" s="47"/>
    </row>
    <row r="187" spans="2:11" x14ac:dyDescent="0.25">
      <c r="B187" s="45">
        <v>2041</v>
      </c>
      <c r="C187" s="49" t="s">
        <v>75</v>
      </c>
      <c r="D187" s="49">
        <v>0</v>
      </c>
      <c r="E187" s="49">
        <v>0</v>
      </c>
      <c r="F187" s="49">
        <v>0</v>
      </c>
      <c r="G187" s="49">
        <v>0</v>
      </c>
      <c r="H187" s="46">
        <f t="shared" si="5"/>
        <v>0</v>
      </c>
      <c r="J187" t="str">
        <f t="shared" si="6"/>
        <v>Summer</v>
      </c>
      <c r="K187" s="45"/>
    </row>
    <row r="188" spans="2:11" x14ac:dyDescent="0.25">
      <c r="B188" s="45">
        <v>2041</v>
      </c>
      <c r="C188" s="49" t="s">
        <v>72</v>
      </c>
      <c r="D188" s="49">
        <v>0</v>
      </c>
      <c r="E188" s="49">
        <v>0</v>
      </c>
      <c r="F188" s="49">
        <v>0</v>
      </c>
      <c r="G188" s="49">
        <v>0</v>
      </c>
      <c r="H188" s="46">
        <f t="shared" si="5"/>
        <v>0</v>
      </c>
      <c r="J188" t="str">
        <f t="shared" si="6"/>
        <v>Winter</v>
      </c>
      <c r="K188" s="45"/>
    </row>
    <row r="189" spans="2:11" x14ac:dyDescent="0.25">
      <c r="B189" s="45">
        <v>2041</v>
      </c>
      <c r="C189" s="49" t="s">
        <v>73</v>
      </c>
      <c r="D189" s="49">
        <v>27.28494623655914</v>
      </c>
      <c r="E189" s="49">
        <v>0</v>
      </c>
      <c r="F189" s="49">
        <v>0</v>
      </c>
      <c r="G189" s="49">
        <v>0</v>
      </c>
      <c r="H189" s="46">
        <f t="shared" si="5"/>
        <v>27.28494623655914</v>
      </c>
      <c r="J189" t="str">
        <f t="shared" si="6"/>
        <v>Winter</v>
      </c>
      <c r="K189" s="45"/>
    </row>
    <row r="190" spans="2:11" x14ac:dyDescent="0.25">
      <c r="B190" s="45">
        <v>2041</v>
      </c>
      <c r="C190" s="49" t="s">
        <v>77</v>
      </c>
      <c r="D190" s="49">
        <v>17.372311827956988</v>
      </c>
      <c r="E190" s="49">
        <v>0</v>
      </c>
      <c r="F190" s="49">
        <v>0</v>
      </c>
      <c r="G190" s="49">
        <v>0</v>
      </c>
      <c r="H190" s="46">
        <f t="shared" si="5"/>
        <v>17.372311827956988</v>
      </c>
      <c r="J190" t="str">
        <f t="shared" si="6"/>
        <v>Winter</v>
      </c>
      <c r="K190" s="45"/>
    </row>
    <row r="191" spans="2:11" x14ac:dyDescent="0.25">
      <c r="B191" s="45">
        <v>2041</v>
      </c>
      <c r="C191" s="49" t="s">
        <v>78</v>
      </c>
      <c r="D191" s="49">
        <v>0</v>
      </c>
      <c r="E191" s="49">
        <v>0</v>
      </c>
      <c r="F191" s="49">
        <v>0</v>
      </c>
      <c r="G191" s="49">
        <v>0</v>
      </c>
      <c r="H191" s="46">
        <f t="shared" si="5"/>
        <v>0</v>
      </c>
      <c r="J191" t="str">
        <f t="shared" si="6"/>
        <v>Summer</v>
      </c>
      <c r="K191" s="45"/>
    </row>
    <row r="192" spans="2:11" x14ac:dyDescent="0.25">
      <c r="B192" s="45">
        <v>2041</v>
      </c>
      <c r="C192" s="49" t="s">
        <v>70</v>
      </c>
      <c r="D192" s="49">
        <v>0.80645161290322576</v>
      </c>
      <c r="E192" s="49">
        <v>0</v>
      </c>
      <c r="F192" s="49">
        <v>0</v>
      </c>
      <c r="G192" s="49">
        <v>0</v>
      </c>
      <c r="H192" s="46">
        <f t="shared" si="5"/>
        <v>0.80645161290322576</v>
      </c>
      <c r="J192" t="str">
        <f t="shared" si="6"/>
        <v>Winter</v>
      </c>
      <c r="K192" s="45"/>
    </row>
    <row r="193" spans="2:11" x14ac:dyDescent="0.25">
      <c r="B193" s="45">
        <v>2041</v>
      </c>
      <c r="C193" s="49" t="s">
        <v>76</v>
      </c>
      <c r="D193" s="49">
        <v>128.93715846994539</v>
      </c>
      <c r="E193" s="49">
        <v>0</v>
      </c>
      <c r="F193" s="49">
        <v>0</v>
      </c>
      <c r="G193" s="49">
        <v>0</v>
      </c>
      <c r="H193" s="46">
        <f t="shared" si="5"/>
        <v>128.93715846994539</v>
      </c>
      <c r="J193" t="str">
        <f t="shared" si="6"/>
        <v>Summer</v>
      </c>
      <c r="K193" s="45"/>
    </row>
    <row r="194" spans="2:11" x14ac:dyDescent="0.25">
      <c r="B194" s="45">
        <v>2041</v>
      </c>
      <c r="C194" s="49" t="s">
        <v>74</v>
      </c>
      <c r="D194" s="49">
        <v>96.184988723746571</v>
      </c>
      <c r="E194" s="49">
        <v>0</v>
      </c>
      <c r="F194" s="49">
        <v>0</v>
      </c>
      <c r="G194" s="49">
        <v>0</v>
      </c>
      <c r="H194" s="46">
        <f t="shared" si="5"/>
        <v>96.184988723746571</v>
      </c>
      <c r="J194" t="str">
        <f t="shared" si="6"/>
        <v>Summer</v>
      </c>
      <c r="K194" s="45"/>
    </row>
    <row r="195" spans="2:11" x14ac:dyDescent="0.25">
      <c r="B195" s="45">
        <v>2041</v>
      </c>
      <c r="C195" s="49" t="s">
        <v>69</v>
      </c>
      <c r="D195" s="49">
        <v>0</v>
      </c>
      <c r="E195" s="49">
        <v>0</v>
      </c>
      <c r="F195" s="49">
        <v>0</v>
      </c>
      <c r="G195" s="49">
        <v>0</v>
      </c>
      <c r="H195" s="46">
        <f t="shared" si="5"/>
        <v>0</v>
      </c>
      <c r="J195" t="str">
        <f t="shared" si="6"/>
        <v>Summer</v>
      </c>
      <c r="K195" s="45"/>
    </row>
    <row r="196" spans="2:11" x14ac:dyDescent="0.25">
      <c r="B196" s="47">
        <v>2041</v>
      </c>
      <c r="C196" s="50" t="s">
        <v>71</v>
      </c>
      <c r="D196" s="50">
        <v>0.44086021505376344</v>
      </c>
      <c r="E196" s="50">
        <v>0</v>
      </c>
      <c r="F196" s="50">
        <v>0</v>
      </c>
      <c r="G196" s="50">
        <v>0</v>
      </c>
      <c r="H196" s="48">
        <f t="shared" si="5"/>
        <v>0.44086021505376344</v>
      </c>
      <c r="J196" t="str">
        <f t="shared" si="6"/>
        <v>Winter</v>
      </c>
      <c r="K196" s="47"/>
    </row>
    <row r="197" spans="2:11" x14ac:dyDescent="0.25">
      <c r="B197">
        <v>2042</v>
      </c>
      <c r="C197" t="s">
        <v>75</v>
      </c>
      <c r="D197">
        <v>0</v>
      </c>
      <c r="E197">
        <v>0</v>
      </c>
      <c r="F197">
        <v>0</v>
      </c>
      <c r="G197">
        <v>0</v>
      </c>
      <c r="H197">
        <f t="shared" si="5"/>
        <v>0</v>
      </c>
      <c r="J197" t="str">
        <f t="shared" si="6"/>
        <v>Summer</v>
      </c>
    </row>
    <row r="198" spans="2:11" x14ac:dyDescent="0.25">
      <c r="B198">
        <v>2042</v>
      </c>
      <c r="C198" t="s">
        <v>78</v>
      </c>
      <c r="D198">
        <v>0</v>
      </c>
      <c r="E198">
        <v>0</v>
      </c>
      <c r="F198">
        <v>0</v>
      </c>
      <c r="G198">
        <v>0</v>
      </c>
      <c r="H198">
        <f t="shared" si="5"/>
        <v>0</v>
      </c>
      <c r="J198" t="str">
        <f t="shared" si="6"/>
        <v>Summer</v>
      </c>
    </row>
    <row r="199" spans="2:11" x14ac:dyDescent="0.25">
      <c r="B199">
        <v>2042</v>
      </c>
      <c r="C199" t="s">
        <v>74</v>
      </c>
      <c r="D199">
        <v>128.17085708463799</v>
      </c>
      <c r="E199">
        <v>0</v>
      </c>
      <c r="F199">
        <v>0</v>
      </c>
      <c r="G199">
        <v>0</v>
      </c>
      <c r="H199">
        <f t="shared" si="5"/>
        <v>128.17085708463799</v>
      </c>
      <c r="J199" t="str">
        <f t="shared" si="6"/>
        <v>Summer</v>
      </c>
    </row>
  </sheetData>
  <mergeCells count="3">
    <mergeCell ref="B4:H4"/>
    <mergeCell ref="N6:U6"/>
    <mergeCell ref="V6:AA6"/>
  </mergeCells>
  <pageMargins left="0.7" right="0.7" top="0.75" bottom="0.75" header="0.3" footer="0.3"/>
  <pageSetup scale="38" orientation="portrait" r:id="rId1"/>
  <rowBreaks count="1" manualBreakCount="1">
    <brk id="86" max="25" man="1"/>
  </rowBreaks>
  <colBreaks count="1" manualBreakCount="1">
    <brk id="10" max="1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U50"/>
  <sheetViews>
    <sheetView topLeftCell="BJ1" zoomScale="60" zoomScaleNormal="60" zoomScaleSheetLayoutView="80" workbookViewId="0">
      <selection activeCell="BS18" sqref="BS18"/>
    </sheetView>
  </sheetViews>
  <sheetFormatPr defaultRowHeight="15" x14ac:dyDescent="0.25"/>
  <cols>
    <col min="1" max="1" width="18.7109375" customWidth="1"/>
    <col min="2" max="11" width="10.7109375" customWidth="1"/>
    <col min="13" max="13" width="10.5703125" customWidth="1"/>
    <col min="27" max="27" width="8.85546875" customWidth="1"/>
    <col min="28" max="28" width="9.5703125" bestFit="1" customWidth="1"/>
    <col min="29" max="29" width="8.85546875" customWidth="1"/>
    <col min="37" max="37" width="1.42578125" customWidth="1"/>
    <col min="38" max="38" width="1.7109375" customWidth="1"/>
    <col min="39" max="39" width="18.7109375" customWidth="1"/>
    <col min="61" max="61" width="10.7109375" customWidth="1"/>
    <col min="64" max="64" width="0" hidden="1" customWidth="1"/>
    <col min="65" max="65" width="9" hidden="1" customWidth="1"/>
    <col min="75" max="76" width="1.42578125" customWidth="1"/>
    <col min="77" max="77" width="18.7109375" customWidth="1"/>
    <col min="94" max="94" width="12" customWidth="1"/>
    <col min="95" max="95" width="14.85546875" customWidth="1"/>
    <col min="96" max="96" width="15.42578125" customWidth="1"/>
    <col min="97" max="97" width="14.5703125" customWidth="1"/>
    <col min="98" max="98" width="14" customWidth="1"/>
    <col min="100" max="100" width="15.140625" customWidth="1"/>
    <col min="101" max="101" width="14.7109375" customWidth="1"/>
    <col min="103" max="105" width="9.140625" customWidth="1"/>
    <col min="113" max="113" width="1.42578125" customWidth="1"/>
    <col min="114" max="114" width="1.7109375" customWidth="1"/>
    <col min="115" max="115" width="18.7109375" customWidth="1"/>
    <col min="116" max="147" width="14.28515625" customWidth="1"/>
    <col min="148" max="148" width="16.28515625" customWidth="1"/>
    <col min="149" max="150" width="18.42578125" customWidth="1"/>
    <col min="151" max="151" width="1.42578125" customWidth="1"/>
  </cols>
  <sheetData>
    <row r="4" spans="1:151" x14ac:dyDescent="0.25">
      <c r="A4" s="25" t="s">
        <v>16</v>
      </c>
      <c r="BY4" s="25" t="s">
        <v>15</v>
      </c>
      <c r="DK4" s="25" t="s">
        <v>15</v>
      </c>
    </row>
    <row r="5" spans="1:151" x14ac:dyDescent="0.25">
      <c r="A5" s="19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1"/>
      <c r="AM5" s="19" t="s">
        <v>7</v>
      </c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  <c r="BY5" s="19" t="s">
        <v>6</v>
      </c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1"/>
      <c r="DK5" s="19" t="s">
        <v>7</v>
      </c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1"/>
    </row>
    <row r="6" spans="1:151" x14ac:dyDescent="0.25">
      <c r="A6" s="22" t="s">
        <v>14</v>
      </c>
      <c r="B6" s="23">
        <v>0.30601336826237258</v>
      </c>
      <c r="C6" s="23">
        <v>0.30601336826237258</v>
      </c>
      <c r="D6" s="23">
        <v>0.33678291245920933</v>
      </c>
      <c r="E6" s="23">
        <v>0.30601336826237258</v>
      </c>
      <c r="F6" s="23">
        <v>0.30601336826237258</v>
      </c>
      <c r="G6" s="23">
        <v>0.30601336826237258</v>
      </c>
      <c r="H6" s="23">
        <v>0.30601336826237258</v>
      </c>
      <c r="I6" s="23">
        <v>0.42792879720636467</v>
      </c>
      <c r="J6" s="23">
        <v>0.30601336826237258</v>
      </c>
      <c r="K6" s="23">
        <v>0.42792879720636467</v>
      </c>
      <c r="L6" s="23">
        <v>0.41156195349570163</v>
      </c>
      <c r="M6" s="23">
        <v>0.42792879720636467</v>
      </c>
      <c r="N6" s="23">
        <v>0.41156195349570163</v>
      </c>
      <c r="O6" s="23">
        <v>0.12920722056433673</v>
      </c>
      <c r="P6" s="23">
        <v>0.13830849853860969</v>
      </c>
      <c r="Q6" s="23">
        <v>0.1404055565678316</v>
      </c>
      <c r="R6" s="23">
        <v>0.1404055565678316</v>
      </c>
      <c r="S6" s="23">
        <v>0.1404055565678316</v>
      </c>
      <c r="T6" s="23">
        <v>0.80898596435506986</v>
      </c>
      <c r="U6" s="23">
        <v>0.80898596435506986</v>
      </c>
      <c r="V6" s="23">
        <v>0.83616598140283749</v>
      </c>
      <c r="W6" s="23">
        <v>0.83616598140283749</v>
      </c>
      <c r="X6" s="23">
        <v>0.82755792378807014</v>
      </c>
      <c r="Y6" s="23">
        <v>0.83616598140283749</v>
      </c>
      <c r="Z6" s="23">
        <v>0.82777864308066862</v>
      </c>
      <c r="AA6" s="23">
        <v>0.82777864308066862</v>
      </c>
      <c r="AB6" s="23">
        <v>0.82752951363946159</v>
      </c>
      <c r="AC6" s="23">
        <v>0.82752951363946159</v>
      </c>
      <c r="AD6" s="23">
        <v>0.82755792378807014</v>
      </c>
      <c r="AE6" s="23">
        <v>0.88620737005739791</v>
      </c>
      <c r="AF6" s="23">
        <v>0.88620737005739791</v>
      </c>
      <c r="AG6" s="23">
        <v>0.88620737005739791</v>
      </c>
      <c r="AH6" s="23">
        <v>0.93399999999999994</v>
      </c>
      <c r="AI6" s="23">
        <v>0.93399999999999994</v>
      </c>
      <c r="AJ6" s="23">
        <v>0.92500000000000004</v>
      </c>
      <c r="AK6" s="24"/>
      <c r="AM6" s="22" t="s">
        <v>14</v>
      </c>
      <c r="AN6" s="23">
        <f>B6</f>
        <v>0.30601336826237258</v>
      </c>
      <c r="AO6" s="23">
        <f t="shared" ref="AO6:BV7" si="0">C6</f>
        <v>0.30601336826237258</v>
      </c>
      <c r="AP6" s="23">
        <f t="shared" si="0"/>
        <v>0.33678291245920933</v>
      </c>
      <c r="AQ6" s="23">
        <f t="shared" si="0"/>
        <v>0.30601336826237258</v>
      </c>
      <c r="AR6" s="23">
        <f t="shared" si="0"/>
        <v>0.30601336826237258</v>
      </c>
      <c r="AS6" s="23">
        <f t="shared" si="0"/>
        <v>0.30601336826237258</v>
      </c>
      <c r="AT6" s="23">
        <f t="shared" si="0"/>
        <v>0.30601336826237258</v>
      </c>
      <c r="AU6" s="23">
        <f t="shared" si="0"/>
        <v>0.42792879720636467</v>
      </c>
      <c r="AV6" s="23">
        <f t="shared" si="0"/>
        <v>0.30601336826237258</v>
      </c>
      <c r="AW6" s="23">
        <f t="shared" si="0"/>
        <v>0.42792879720636467</v>
      </c>
      <c r="AX6" s="23">
        <f t="shared" si="0"/>
        <v>0.41156195349570163</v>
      </c>
      <c r="AY6" s="23">
        <f t="shared" si="0"/>
        <v>0.42792879720636467</v>
      </c>
      <c r="AZ6" s="23">
        <f t="shared" si="0"/>
        <v>0.41156195349570163</v>
      </c>
      <c r="BA6" s="23">
        <f t="shared" si="0"/>
        <v>0.12920722056433673</v>
      </c>
      <c r="BB6" s="23">
        <f t="shared" si="0"/>
        <v>0.13830849853860969</v>
      </c>
      <c r="BC6" s="23">
        <f t="shared" si="0"/>
        <v>0.1404055565678316</v>
      </c>
      <c r="BD6" s="23">
        <f t="shared" si="0"/>
        <v>0.1404055565678316</v>
      </c>
      <c r="BE6" s="23">
        <f t="shared" si="0"/>
        <v>0.1404055565678316</v>
      </c>
      <c r="BF6" s="23">
        <f t="shared" si="0"/>
        <v>0.80898596435506986</v>
      </c>
      <c r="BG6" s="23">
        <f t="shared" si="0"/>
        <v>0.80898596435506986</v>
      </c>
      <c r="BH6" s="23">
        <f t="shared" si="0"/>
        <v>0.83616598140283749</v>
      </c>
      <c r="BI6" s="23">
        <f t="shared" si="0"/>
        <v>0.83616598140283749</v>
      </c>
      <c r="BJ6" s="23">
        <f t="shared" si="0"/>
        <v>0.82755792378807014</v>
      </c>
      <c r="BK6" s="23">
        <f t="shared" si="0"/>
        <v>0.83616598140283749</v>
      </c>
      <c r="BL6" s="23">
        <f t="shared" si="0"/>
        <v>0.82777864308066862</v>
      </c>
      <c r="BM6" s="23">
        <f t="shared" si="0"/>
        <v>0.82777864308066862</v>
      </c>
      <c r="BN6" s="23">
        <f t="shared" si="0"/>
        <v>0.82752951363946159</v>
      </c>
      <c r="BO6" s="23">
        <f t="shared" si="0"/>
        <v>0.82752951363946159</v>
      </c>
      <c r="BP6" s="23">
        <f t="shared" si="0"/>
        <v>0.82755792378807014</v>
      </c>
      <c r="BQ6" s="23">
        <f t="shared" si="0"/>
        <v>0.88620737005739791</v>
      </c>
      <c r="BR6" s="23">
        <f t="shared" si="0"/>
        <v>0.88620737005739791</v>
      </c>
      <c r="BS6" s="23">
        <f t="shared" si="0"/>
        <v>0.88620737005739791</v>
      </c>
      <c r="BT6" s="23">
        <f t="shared" si="0"/>
        <v>0.93399999999999994</v>
      </c>
      <c r="BU6" s="23">
        <f t="shared" si="0"/>
        <v>0.93399999999999994</v>
      </c>
      <c r="BV6" s="23">
        <f t="shared" si="0"/>
        <v>0.92500000000000004</v>
      </c>
      <c r="BW6" s="23">
        <f>AK6</f>
        <v>0</v>
      </c>
      <c r="BY6" s="22" t="s">
        <v>14</v>
      </c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4"/>
      <c r="DK6" s="22" t="s">
        <v>14</v>
      </c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4"/>
    </row>
    <row r="7" spans="1:151" s="28" customFormat="1" ht="116.25" customHeight="1" x14ac:dyDescent="0.25">
      <c r="A7" s="30" t="s">
        <v>8</v>
      </c>
      <c r="B7" s="37" t="s">
        <v>34</v>
      </c>
      <c r="C7" s="37" t="s">
        <v>35</v>
      </c>
      <c r="D7" s="37" t="s">
        <v>36</v>
      </c>
      <c r="E7" s="37" t="s">
        <v>37</v>
      </c>
      <c r="F7" s="37" t="s">
        <v>38</v>
      </c>
      <c r="G7" s="37" t="s">
        <v>39</v>
      </c>
      <c r="H7" s="37" t="s">
        <v>40</v>
      </c>
      <c r="I7" s="37" t="s">
        <v>41</v>
      </c>
      <c r="J7" s="37" t="s">
        <v>42</v>
      </c>
      <c r="K7" s="37" t="s">
        <v>43</v>
      </c>
      <c r="L7" s="37" t="s">
        <v>44</v>
      </c>
      <c r="M7" s="26" t="s">
        <v>45</v>
      </c>
      <c r="N7" s="26" t="s">
        <v>46</v>
      </c>
      <c r="O7" s="26" t="s">
        <v>47</v>
      </c>
      <c r="P7" s="26" t="s">
        <v>48</v>
      </c>
      <c r="Q7" s="26" t="s">
        <v>49</v>
      </c>
      <c r="R7" s="26" t="s">
        <v>50</v>
      </c>
      <c r="S7" s="26" t="s">
        <v>51</v>
      </c>
      <c r="T7" s="26" t="s">
        <v>52</v>
      </c>
      <c r="U7" s="26" t="s">
        <v>53</v>
      </c>
      <c r="V7" s="26" t="s">
        <v>54</v>
      </c>
      <c r="W7" s="26" t="s">
        <v>55</v>
      </c>
      <c r="X7" s="26" t="s">
        <v>56</v>
      </c>
      <c r="Y7" s="26" t="s">
        <v>57</v>
      </c>
      <c r="Z7" s="26" t="s">
        <v>58</v>
      </c>
      <c r="AA7" s="26" t="s">
        <v>59</v>
      </c>
      <c r="AB7" s="26" t="s">
        <v>60</v>
      </c>
      <c r="AC7" s="26" t="s">
        <v>61</v>
      </c>
      <c r="AD7" s="26" t="s">
        <v>62</v>
      </c>
      <c r="AE7" s="26" t="s">
        <v>63</v>
      </c>
      <c r="AF7" s="26" t="s">
        <v>64</v>
      </c>
      <c r="AG7" s="26" t="s">
        <v>65</v>
      </c>
      <c r="AH7" s="26" t="s">
        <v>66</v>
      </c>
      <c r="AI7" s="26" t="s">
        <v>67</v>
      </c>
      <c r="AJ7" s="27" t="s">
        <v>68</v>
      </c>
      <c r="AK7" s="27"/>
      <c r="AM7" s="30" t="s">
        <v>8</v>
      </c>
      <c r="AN7" s="38" t="str">
        <f>B7</f>
        <v>23IRP_WD_.PX.WYE._.PTC.WD</v>
      </c>
      <c r="AO7" s="38" t="str">
        <f t="shared" si="0"/>
        <v>23IRP_WD_.PX.WYN._.PTC.WD</v>
      </c>
      <c r="AP7" s="38" t="str">
        <f t="shared" si="0"/>
        <v>23IRP_WD_.PX.BOR._.PTC.WD</v>
      </c>
      <c r="AQ7" s="38" t="str">
        <f t="shared" si="0"/>
        <v>23IRP_WD_.PX.BDG._.PTC.Bridger.WD</v>
      </c>
      <c r="AR7" s="38" t="str">
        <f t="shared" si="0"/>
        <v>23IRP_WD_.PX.UWY._.SER.WD_T</v>
      </c>
      <c r="AS7" s="38" t="str">
        <f t="shared" si="0"/>
        <v>23IRP_WD_.PX.WYE._.SER.WD_T</v>
      </c>
      <c r="AT7" s="38" t="str">
        <f t="shared" si="0"/>
        <v>23IRP_WD_.PX.WYE.1.A01.WD_T</v>
      </c>
      <c r="AU7" s="38" t="str">
        <f t="shared" si="0"/>
        <v>23IRP_WD_.PX.YAK._.PTC.WD</v>
      </c>
      <c r="AV7" s="38" t="str">
        <f t="shared" si="0"/>
        <v>23IRP_WD_.PX.WYE._.PTC.Djohns.WD</v>
      </c>
      <c r="AW7" s="38" t="str">
        <f t="shared" si="0"/>
        <v>23IRP_WD_.PX.WWA._.215.WD_T</v>
      </c>
      <c r="AX7" s="38" t="str">
        <f t="shared" si="0"/>
        <v>23IRP_WD_.PX.PNC._.PTC.WD</v>
      </c>
      <c r="AY7" s="38" t="str">
        <f t="shared" si="0"/>
        <v>23IRP_WD_.PX.WWA._.PTC.WD</v>
      </c>
      <c r="AZ7" s="38" t="str">
        <f t="shared" si="0"/>
        <v>23IRP_WD_.PX.SOR._.PTC.WD</v>
      </c>
      <c r="BA7" s="38" t="str">
        <f t="shared" si="0"/>
        <v>23IRP_PV_.PX.BOR._.PTC.PV</v>
      </c>
      <c r="BB7" s="38" t="str">
        <f t="shared" si="0"/>
        <v>23IRP_PV_.PX.UWY._.SER.PV</v>
      </c>
      <c r="BC7" s="38" t="str">
        <f t="shared" si="0"/>
        <v>23IRP_PV_.PX.UTS._.PTC.Hunter.PV</v>
      </c>
      <c r="BD7" s="38" t="str">
        <f t="shared" si="0"/>
        <v>23IRP_PV_.PX.UTS._.PTC.Huntington.PV</v>
      </c>
      <c r="BE7" s="38" t="str">
        <f t="shared" si="0"/>
        <v>23IRP_PV_.PX.UTS._.SER.PV</v>
      </c>
      <c r="BF7" s="38" t="str">
        <f t="shared" si="0"/>
        <v>23IRP_PVS.PX.YAK._.110.PV</v>
      </c>
      <c r="BG7" s="38" t="str">
        <f t="shared" si="0"/>
        <v>23IRP_PVS.PX.WWA._.215.PV</v>
      </c>
      <c r="BH7" s="38" t="str">
        <f t="shared" si="0"/>
        <v>23IRP_PVS.PX.WMV._.222.PV</v>
      </c>
      <c r="BI7" s="38" t="str">
        <f t="shared" si="0"/>
        <v>23IRP_PVS.PX.WMV._.223.PV</v>
      </c>
      <c r="BJ7" s="38" t="str">
        <f t="shared" si="0"/>
        <v>23IRP_PVS.PX.BOR._.2C5.PV</v>
      </c>
      <c r="BK7" s="38" t="str">
        <f t="shared" si="0"/>
        <v>23IRP_PVS.PX.COR._.TC8.PV</v>
      </c>
      <c r="BL7" s="38" t="str">
        <f t="shared" si="0"/>
        <v>23IRP_PVS.PX.UWY._.SER.PV</v>
      </c>
      <c r="BM7" s="38" t="str">
        <f t="shared" si="0"/>
        <v>23IRP_PVS.PX.WYE._.SER.PV</v>
      </c>
      <c r="BN7" s="38" t="str">
        <f t="shared" si="0"/>
        <v>23IRP_PVS.PX.CLV.1.TC4.PV</v>
      </c>
      <c r="BO7" s="38" t="str">
        <f t="shared" si="0"/>
        <v>23IRP_PVS.PX.UTS._.SER.PV</v>
      </c>
      <c r="BP7" s="38" t="str">
        <f t="shared" si="0"/>
        <v>23IRP_PVS.PX.GOE.1.A43.PV</v>
      </c>
      <c r="BQ7" s="38" t="str">
        <f t="shared" si="0"/>
        <v>23IRP_NUC.PX.UTN._.___.Sm Adv Naughton</v>
      </c>
      <c r="BR7" s="38" t="str">
        <f t="shared" si="0"/>
        <v>23IRP_NUC.PX.UTS._.PTC.SM Adv Hunter+Huntington</v>
      </c>
      <c r="BS7" s="38" t="str">
        <f t="shared" si="0"/>
        <v>23IRP_NUC.PX.UTS._.PTC.SM Adv Hunter+Huntington_2</v>
      </c>
      <c r="BT7" s="38" t="str">
        <f t="shared" si="0"/>
        <v>23IRP_XSC.PX.UTN._.ITC.Non-E</v>
      </c>
      <c r="BU7" s="38" t="str">
        <f t="shared" si="0"/>
        <v>23IRP_XSC.PX.SOR._.ITC.Non-E</v>
      </c>
      <c r="BV7" s="38" t="str">
        <f t="shared" si="0"/>
        <v>23IRP_XSC.PX.BDG._.ITC.Jim Bridger - Non-E</v>
      </c>
      <c r="BW7" s="27"/>
      <c r="BY7" s="30" t="s">
        <v>19</v>
      </c>
      <c r="BZ7" s="38" t="str">
        <f>B7</f>
        <v>23IRP_WD_.PX.WYE._.PTC.WD</v>
      </c>
      <c r="CA7" s="38" t="str">
        <f t="shared" ref="CA7:DH7" si="1">C7</f>
        <v>23IRP_WD_.PX.WYN._.PTC.WD</v>
      </c>
      <c r="CB7" s="38" t="str">
        <f t="shared" si="1"/>
        <v>23IRP_WD_.PX.BOR._.PTC.WD</v>
      </c>
      <c r="CC7" s="38" t="str">
        <f t="shared" si="1"/>
        <v>23IRP_WD_.PX.BDG._.PTC.Bridger.WD</v>
      </c>
      <c r="CD7" s="38" t="str">
        <f t="shared" si="1"/>
        <v>23IRP_WD_.PX.UWY._.SER.WD_T</v>
      </c>
      <c r="CE7" s="38" t="str">
        <f t="shared" si="1"/>
        <v>23IRP_WD_.PX.WYE._.SER.WD_T</v>
      </c>
      <c r="CF7" s="38" t="str">
        <f t="shared" si="1"/>
        <v>23IRP_WD_.PX.WYE.1.A01.WD_T</v>
      </c>
      <c r="CG7" s="38" t="str">
        <f t="shared" si="1"/>
        <v>23IRP_WD_.PX.YAK._.PTC.WD</v>
      </c>
      <c r="CH7" s="38" t="str">
        <f t="shared" si="1"/>
        <v>23IRP_WD_.PX.WYE._.PTC.Djohns.WD</v>
      </c>
      <c r="CI7" s="38" t="str">
        <f t="shared" si="1"/>
        <v>23IRP_WD_.PX.WWA._.215.WD_T</v>
      </c>
      <c r="CJ7" s="38" t="str">
        <f t="shared" si="1"/>
        <v>23IRP_WD_.PX.PNC._.PTC.WD</v>
      </c>
      <c r="CK7" s="38" t="str">
        <f t="shared" si="1"/>
        <v>23IRP_WD_.PX.WWA._.PTC.WD</v>
      </c>
      <c r="CL7" s="38" t="str">
        <f t="shared" si="1"/>
        <v>23IRP_WD_.PX.SOR._.PTC.WD</v>
      </c>
      <c r="CM7" s="38" t="str">
        <f t="shared" si="1"/>
        <v>23IRP_PV_.PX.BOR._.PTC.PV</v>
      </c>
      <c r="CN7" s="38" t="str">
        <f t="shared" si="1"/>
        <v>23IRP_PV_.PX.UWY._.SER.PV</v>
      </c>
      <c r="CO7" s="38" t="str">
        <f t="shared" si="1"/>
        <v>23IRP_PV_.PX.UTS._.PTC.Hunter.PV</v>
      </c>
      <c r="CP7" s="38" t="str">
        <f t="shared" si="1"/>
        <v>23IRP_PV_.PX.UTS._.PTC.Huntington.PV</v>
      </c>
      <c r="CQ7" s="38" t="str">
        <f t="shared" si="1"/>
        <v>23IRP_PV_.PX.UTS._.SER.PV</v>
      </c>
      <c r="CR7" s="38" t="str">
        <f t="shared" si="1"/>
        <v>23IRP_PVS.PX.YAK._.110.PV</v>
      </c>
      <c r="CS7" s="38" t="str">
        <f t="shared" si="1"/>
        <v>23IRP_PVS.PX.WWA._.215.PV</v>
      </c>
      <c r="CT7" s="38" t="str">
        <f t="shared" si="1"/>
        <v>23IRP_PVS.PX.WMV._.222.PV</v>
      </c>
      <c r="CU7" s="38" t="str">
        <f t="shared" si="1"/>
        <v>23IRP_PVS.PX.WMV._.223.PV</v>
      </c>
      <c r="CV7" s="38" t="str">
        <f t="shared" si="1"/>
        <v>23IRP_PVS.PX.BOR._.2C5.PV</v>
      </c>
      <c r="CW7" s="38" t="str">
        <f t="shared" si="1"/>
        <v>23IRP_PVS.PX.COR._.TC8.PV</v>
      </c>
      <c r="CX7" s="38" t="str">
        <f t="shared" si="1"/>
        <v>23IRP_PVS.PX.UWY._.SER.PV</v>
      </c>
      <c r="CY7" s="38" t="str">
        <f t="shared" si="1"/>
        <v>23IRP_PVS.PX.WYE._.SER.PV</v>
      </c>
      <c r="CZ7" s="38" t="str">
        <f t="shared" si="1"/>
        <v>23IRP_PVS.PX.CLV.1.TC4.PV</v>
      </c>
      <c r="DA7" s="38" t="str">
        <f t="shared" si="1"/>
        <v>23IRP_PVS.PX.UTS._.SER.PV</v>
      </c>
      <c r="DB7" s="38" t="str">
        <f t="shared" si="1"/>
        <v>23IRP_PVS.PX.GOE.1.A43.PV</v>
      </c>
      <c r="DC7" s="38" t="str">
        <f t="shared" si="1"/>
        <v>23IRP_NUC.PX.UTN._.___.Sm Adv Naughton</v>
      </c>
      <c r="DD7" s="38" t="str">
        <f t="shared" si="1"/>
        <v>23IRP_NUC.PX.UTS._.PTC.SM Adv Hunter+Huntington</v>
      </c>
      <c r="DE7" s="38" t="str">
        <f t="shared" si="1"/>
        <v>23IRP_NUC.PX.UTS._.PTC.SM Adv Hunter+Huntington_2</v>
      </c>
      <c r="DF7" s="38" t="str">
        <f t="shared" si="1"/>
        <v>23IRP_XSC.PX.UTN._.ITC.Non-E</v>
      </c>
      <c r="DG7" s="38" t="str">
        <f t="shared" si="1"/>
        <v>23IRP_XSC.PX.SOR._.ITC.Non-E</v>
      </c>
      <c r="DH7" s="38" t="str">
        <f t="shared" si="1"/>
        <v>23IRP_XSC.PX.BDG._.ITC.Jim Bridger - Non-E</v>
      </c>
      <c r="DI7" s="27"/>
      <c r="DK7" s="30" t="s">
        <v>19</v>
      </c>
      <c r="DL7" s="37" t="str">
        <f>AN7</f>
        <v>23IRP_WD_.PX.WYE._.PTC.WD</v>
      </c>
      <c r="DM7" s="37" t="str">
        <f t="shared" ref="DM7:EU7" si="2">AO7</f>
        <v>23IRP_WD_.PX.WYN._.PTC.WD</v>
      </c>
      <c r="DN7" s="37" t="str">
        <f t="shared" si="2"/>
        <v>23IRP_WD_.PX.BOR._.PTC.WD</v>
      </c>
      <c r="DO7" s="37" t="str">
        <f t="shared" si="2"/>
        <v>23IRP_WD_.PX.BDG._.PTC.Bridger.WD</v>
      </c>
      <c r="DP7" s="37" t="str">
        <f t="shared" si="2"/>
        <v>23IRP_WD_.PX.UWY._.SER.WD_T</v>
      </c>
      <c r="DQ7" s="37" t="str">
        <f t="shared" si="2"/>
        <v>23IRP_WD_.PX.WYE._.SER.WD_T</v>
      </c>
      <c r="DR7" s="37" t="str">
        <f t="shared" si="2"/>
        <v>23IRP_WD_.PX.WYE.1.A01.WD_T</v>
      </c>
      <c r="DS7" s="37" t="str">
        <f t="shared" si="2"/>
        <v>23IRP_WD_.PX.YAK._.PTC.WD</v>
      </c>
      <c r="DT7" s="37" t="str">
        <f t="shared" si="2"/>
        <v>23IRP_WD_.PX.WYE._.PTC.Djohns.WD</v>
      </c>
      <c r="DU7" s="37" t="str">
        <f t="shared" si="2"/>
        <v>23IRP_WD_.PX.WWA._.215.WD_T</v>
      </c>
      <c r="DV7" s="37" t="str">
        <f t="shared" si="2"/>
        <v>23IRP_WD_.PX.PNC._.PTC.WD</v>
      </c>
      <c r="DW7" s="37" t="str">
        <f t="shared" si="2"/>
        <v>23IRP_WD_.PX.WWA._.PTC.WD</v>
      </c>
      <c r="DX7" s="37" t="str">
        <f t="shared" si="2"/>
        <v>23IRP_WD_.PX.SOR._.PTC.WD</v>
      </c>
      <c r="DY7" s="37" t="str">
        <f t="shared" si="2"/>
        <v>23IRP_PV_.PX.BOR._.PTC.PV</v>
      </c>
      <c r="DZ7" s="37" t="str">
        <f t="shared" si="2"/>
        <v>23IRP_PV_.PX.UWY._.SER.PV</v>
      </c>
      <c r="EA7" s="37" t="str">
        <f t="shared" si="2"/>
        <v>23IRP_PV_.PX.UTS._.PTC.Hunter.PV</v>
      </c>
      <c r="EB7" s="37" t="str">
        <f t="shared" si="2"/>
        <v>23IRP_PV_.PX.UTS._.PTC.Huntington.PV</v>
      </c>
      <c r="EC7" s="37" t="str">
        <f t="shared" si="2"/>
        <v>23IRP_PV_.PX.UTS._.SER.PV</v>
      </c>
      <c r="ED7" s="37" t="str">
        <f t="shared" si="2"/>
        <v>23IRP_PVS.PX.YAK._.110.PV</v>
      </c>
      <c r="EE7" s="37" t="str">
        <f t="shared" si="2"/>
        <v>23IRP_PVS.PX.WWA._.215.PV</v>
      </c>
      <c r="EF7" s="37" t="str">
        <f t="shared" si="2"/>
        <v>23IRP_PVS.PX.WMV._.222.PV</v>
      </c>
      <c r="EG7" s="37" t="str">
        <f t="shared" si="2"/>
        <v>23IRP_PVS.PX.WMV._.223.PV</v>
      </c>
      <c r="EH7" s="37" t="str">
        <f t="shared" si="2"/>
        <v>23IRP_PVS.PX.BOR._.2C5.PV</v>
      </c>
      <c r="EI7" s="37" t="str">
        <f t="shared" si="2"/>
        <v>23IRP_PVS.PX.COR._.TC8.PV</v>
      </c>
      <c r="EJ7" s="37" t="str">
        <f t="shared" si="2"/>
        <v>23IRP_PVS.PX.UWY._.SER.PV</v>
      </c>
      <c r="EK7" s="37" t="str">
        <f t="shared" si="2"/>
        <v>23IRP_PVS.PX.WYE._.SER.PV</v>
      </c>
      <c r="EL7" s="37" t="str">
        <f t="shared" si="2"/>
        <v>23IRP_PVS.PX.CLV.1.TC4.PV</v>
      </c>
      <c r="EM7" s="37" t="str">
        <f t="shared" si="2"/>
        <v>23IRP_PVS.PX.UTS._.SER.PV</v>
      </c>
      <c r="EN7" s="37" t="str">
        <f t="shared" si="2"/>
        <v>23IRP_PVS.PX.GOE.1.A43.PV</v>
      </c>
      <c r="EO7" s="37" t="str">
        <f t="shared" si="2"/>
        <v>23IRP_NUC.PX.UTN._.___.Sm Adv Naughton</v>
      </c>
      <c r="EP7" s="37" t="str">
        <f t="shared" si="2"/>
        <v>23IRP_NUC.PX.UTS._.PTC.SM Adv Hunter+Huntington</v>
      </c>
      <c r="EQ7" s="37" t="str">
        <f t="shared" si="2"/>
        <v>23IRP_NUC.PX.UTS._.PTC.SM Adv Hunter+Huntington_2</v>
      </c>
      <c r="ER7" s="37" t="str">
        <f t="shared" si="2"/>
        <v>23IRP_XSC.PX.UTN._.ITC.Non-E</v>
      </c>
      <c r="ES7" s="37" t="str">
        <f t="shared" si="2"/>
        <v>23IRP_XSC.PX.SOR._.ITC.Non-E</v>
      </c>
      <c r="ET7" s="37" t="str">
        <f t="shared" si="2"/>
        <v>23IRP_XSC.PX.BDG._.ITC.Jim Bridger - Non-E</v>
      </c>
      <c r="EU7" s="37">
        <f t="shared" si="2"/>
        <v>0</v>
      </c>
    </row>
    <row r="8" spans="1:151" hidden="1" x14ac:dyDescent="0.25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3"/>
      <c r="AM8" s="12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3"/>
      <c r="BY8" s="12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3"/>
      <c r="DK8" s="12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:151" x14ac:dyDescent="0.25">
      <c r="A9" s="1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3"/>
      <c r="AM9" s="12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3"/>
      <c r="BY9" s="12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3"/>
      <c r="DK9" s="12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0" spans="1:151" x14ac:dyDescent="0.25">
      <c r="A10" s="12">
        <v>2023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3"/>
      <c r="AM10" s="12">
        <f>A10</f>
        <v>2023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3"/>
      <c r="BY10" s="12">
        <f>AM10</f>
        <v>2023</v>
      </c>
      <c r="BZ10" s="14">
        <f t="shared" ref="BZ10:BZ29" si="3">B10/B$6</f>
        <v>0</v>
      </c>
      <c r="CA10" s="14">
        <f t="shared" ref="CA10:CA29" si="4">C10/C$6</f>
        <v>0</v>
      </c>
      <c r="CB10" s="14">
        <f t="shared" ref="CB10:CB29" si="5">D10/D$6</f>
        <v>0</v>
      </c>
      <c r="CC10" s="14">
        <f t="shared" ref="CC10:CC29" si="6">E10/E$6</f>
        <v>0</v>
      </c>
      <c r="CD10" s="14">
        <f t="shared" ref="CD10:CD29" si="7">F10/F$6</f>
        <v>0</v>
      </c>
      <c r="CE10" s="14">
        <f t="shared" ref="CE10:CE29" si="8">G10/G$6</f>
        <v>0</v>
      </c>
      <c r="CF10" s="14">
        <f t="shared" ref="CF10:CF29" si="9">H10/H$6</f>
        <v>0</v>
      </c>
      <c r="CG10" s="14">
        <f t="shared" ref="CG10:CG29" si="10">I10/I$6</f>
        <v>0</v>
      </c>
      <c r="CH10" s="14">
        <f t="shared" ref="CH10:CH29" si="11">J10/J$6</f>
        <v>0</v>
      </c>
      <c r="CI10" s="14">
        <f t="shared" ref="CI10:CI29" si="12">K10/K$6</f>
        <v>0</v>
      </c>
      <c r="CJ10" s="14">
        <f t="shared" ref="CJ10:CJ29" si="13">L10/L$6</f>
        <v>0</v>
      </c>
      <c r="CK10" s="14">
        <f t="shared" ref="CK10:CK29" si="14">M10/M$6</f>
        <v>0</v>
      </c>
      <c r="CL10" s="14">
        <f t="shared" ref="CL10:CL29" si="15">N10/N$6</f>
        <v>0</v>
      </c>
      <c r="CM10" s="14">
        <f t="shared" ref="CM10:CM29" si="16">O10/O$6</f>
        <v>0</v>
      </c>
      <c r="CN10" s="14">
        <f t="shared" ref="CN10:CN29" si="17">P10/P$6</f>
        <v>0</v>
      </c>
      <c r="CO10" s="14">
        <f t="shared" ref="CO10:CO29" si="18">Q10/Q$6</f>
        <v>0</v>
      </c>
      <c r="CP10" s="14">
        <f t="shared" ref="CP10:CP29" si="19">R10/R$6</f>
        <v>0</v>
      </c>
      <c r="CQ10" s="14">
        <f t="shared" ref="CQ10:CQ29" si="20">S10/S$6</f>
        <v>0</v>
      </c>
      <c r="CR10" s="14">
        <f t="shared" ref="CR10:CR29" si="21">T10/T$6</f>
        <v>0</v>
      </c>
      <c r="CS10" s="14">
        <f t="shared" ref="CS10:CS29" si="22">U10/U$6</f>
        <v>0</v>
      </c>
      <c r="CT10" s="14">
        <f t="shared" ref="CT10:CT29" si="23">V10/V$6</f>
        <v>0</v>
      </c>
      <c r="CU10" s="14">
        <f t="shared" ref="CU10:CU29" si="24">W10/W$6</f>
        <v>0</v>
      </c>
      <c r="CV10" s="14">
        <f t="shared" ref="CV10:CV29" si="25">X10/X$6</f>
        <v>0</v>
      </c>
      <c r="CW10" s="14">
        <f t="shared" ref="CW10:CW29" si="26">Y10/Y$6</f>
        <v>0</v>
      </c>
      <c r="CX10" s="14">
        <f t="shared" ref="CX10:CX29" si="27">Z10/Z$6</f>
        <v>0</v>
      </c>
      <c r="CY10" s="14">
        <f t="shared" ref="CY10:CY29" si="28">AA10/AA$6</f>
        <v>0</v>
      </c>
      <c r="CZ10" s="14">
        <f t="shared" ref="CZ10:CZ29" si="29">AB10/AB$6</f>
        <v>0</v>
      </c>
      <c r="DA10" s="14">
        <f t="shared" ref="DA10:DA29" si="30">AC10/AC$6</f>
        <v>0</v>
      </c>
      <c r="DB10" s="14">
        <f t="shared" ref="DB10:DB29" si="31">AD10/AD$6</f>
        <v>0</v>
      </c>
      <c r="DC10" s="14">
        <f t="shared" ref="DC10:DC29" si="32">AE10/AE$6</f>
        <v>0</v>
      </c>
      <c r="DD10" s="14">
        <f t="shared" ref="DD10:DD29" si="33">AF10/AF$6</f>
        <v>0</v>
      </c>
      <c r="DE10" s="14">
        <f t="shared" ref="DE10:DE29" si="34">AG10/AG$6</f>
        <v>0</v>
      </c>
      <c r="DF10" s="14">
        <f t="shared" ref="DF10:DF29" si="35">AH10/AH$6</f>
        <v>0</v>
      </c>
      <c r="DG10" s="14">
        <f t="shared" ref="DG10:DG29" si="36">AI10/AI$6</f>
        <v>0</v>
      </c>
      <c r="DH10" s="14">
        <f t="shared" ref="DH10:DH29" si="37">AJ10/AJ$6</f>
        <v>0</v>
      </c>
      <c r="DI10" s="13"/>
      <c r="DK10" s="12">
        <f>BY10</f>
        <v>2023</v>
      </c>
      <c r="DL10" s="14">
        <f t="shared" ref="DL10:DL26" si="38">AN10/AN$6</f>
        <v>0</v>
      </c>
      <c r="DM10" s="14">
        <f t="shared" ref="DM10:DM29" si="39">AO10/AO$6</f>
        <v>0</v>
      </c>
      <c r="DN10" s="14">
        <f t="shared" ref="DN10:DN29" si="40">AP10/AP$6</f>
        <v>0</v>
      </c>
      <c r="DO10" s="14">
        <f t="shared" ref="DO10:DO29" si="41">AQ10/AQ$6</f>
        <v>0</v>
      </c>
      <c r="DP10" s="14">
        <f t="shared" ref="DP10:DP29" si="42">AR10/AR$6</f>
        <v>0</v>
      </c>
      <c r="DQ10" s="14">
        <f t="shared" ref="DQ10:DQ29" si="43">AS10/AS$6</f>
        <v>0</v>
      </c>
      <c r="DR10" s="14">
        <f t="shared" ref="DR10:DR29" si="44">AT10/AT$6</f>
        <v>0</v>
      </c>
      <c r="DS10" s="14">
        <f t="shared" ref="DS10:DS29" si="45">AU10/AU$6</f>
        <v>0</v>
      </c>
      <c r="DT10" s="14">
        <f t="shared" ref="DT10:DT29" si="46">AV10/AV$6</f>
        <v>0</v>
      </c>
      <c r="DU10" s="14">
        <f t="shared" ref="DU10:DU29" si="47">AW10/AW$6</f>
        <v>0</v>
      </c>
      <c r="DV10" s="14">
        <f t="shared" ref="DV10:DV29" si="48">AX10/AX$6</f>
        <v>0</v>
      </c>
      <c r="DW10" s="14">
        <f t="shared" ref="DW10:DW29" si="49">AY10/AY$6</f>
        <v>0</v>
      </c>
      <c r="DX10" s="14">
        <f t="shared" ref="DX10:DX29" si="50">AZ10/AZ$6</f>
        <v>0</v>
      </c>
      <c r="DY10" s="14">
        <f t="shared" ref="DY10:DY29" si="51">BA10/BA$6</f>
        <v>0</v>
      </c>
      <c r="DZ10" s="14">
        <f t="shared" ref="DZ10:DZ29" si="52">BB10/BB$6</f>
        <v>0</v>
      </c>
      <c r="EA10" s="14">
        <f t="shared" ref="EA10:EA29" si="53">BC10/BC$6</f>
        <v>0</v>
      </c>
      <c r="EB10" s="14">
        <f t="shared" ref="EB10:EB29" si="54">BD10/BD$6</f>
        <v>0</v>
      </c>
      <c r="EC10" s="14">
        <f t="shared" ref="EC10:EC29" si="55">BE10/BE$6</f>
        <v>0</v>
      </c>
      <c r="ED10" s="14">
        <f t="shared" ref="ED10:ED29" si="56">BF10/BF$6</f>
        <v>0</v>
      </c>
      <c r="EE10" s="14">
        <f t="shared" ref="EE10:EE29" si="57">BG10/BG$6</f>
        <v>0</v>
      </c>
      <c r="EF10" s="14">
        <f t="shared" ref="EF10:EF29" si="58">BH10/BH$6</f>
        <v>0</v>
      </c>
      <c r="EG10" s="14">
        <f t="shared" ref="EG10:EG29" si="59">BI10/BI$6</f>
        <v>0</v>
      </c>
      <c r="EH10" s="14">
        <f t="shared" ref="EH10:EH29" si="60">BJ10/BJ$6</f>
        <v>0</v>
      </c>
      <c r="EI10" s="14">
        <f t="shared" ref="EI10:EI29" si="61">BK10/BK$6</f>
        <v>0</v>
      </c>
      <c r="EJ10" s="14">
        <f t="shared" ref="EJ10:EJ29" si="62">BL10/BL$6</f>
        <v>0</v>
      </c>
      <c r="EK10" s="14">
        <f t="shared" ref="EK10:EK29" si="63">BM10/BM$6</f>
        <v>0</v>
      </c>
      <c r="EL10" s="14">
        <f t="shared" ref="EL10:EL29" si="64">BN10/BN$6</f>
        <v>0</v>
      </c>
      <c r="EM10" s="14">
        <f t="shared" ref="EM10:EM29" si="65">BO10/BO$6</f>
        <v>0</v>
      </c>
      <c r="EN10" s="14">
        <f t="shared" ref="EN10:EN29" si="66">BP10/BP$6</f>
        <v>0</v>
      </c>
      <c r="EO10" s="14">
        <f t="shared" ref="EO10:EO29" si="67">BQ10/BQ$6</f>
        <v>0</v>
      </c>
      <c r="EP10" s="14">
        <f t="shared" ref="EP10:EP29" si="68">BR10/BR$6</f>
        <v>0</v>
      </c>
      <c r="EQ10" s="14">
        <f t="shared" ref="EQ10:EQ29" si="69">BS10/BS$6</f>
        <v>0</v>
      </c>
      <c r="ER10" s="14">
        <f t="shared" ref="ER10:ER29" si="70">BT10/BT$6</f>
        <v>0</v>
      </c>
      <c r="ES10" s="14">
        <f t="shared" ref="ES10:ES29" si="71">BU10/BU$6</f>
        <v>0</v>
      </c>
      <c r="ET10" s="14">
        <f t="shared" ref="ET10:ET29" si="72">BV10/BV$6</f>
        <v>0</v>
      </c>
      <c r="EU10" s="14" t="e">
        <f t="shared" ref="EU10:EU29" si="73">BW10/BW$6</f>
        <v>#DIV/0!</v>
      </c>
    </row>
    <row r="11" spans="1:151" x14ac:dyDescent="0.25">
      <c r="A11" s="12">
        <f>A10+1</f>
        <v>2024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3"/>
      <c r="AM11" s="12">
        <f t="shared" ref="AM11" si="74">AM10+1</f>
        <v>2024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3"/>
      <c r="BY11" s="12">
        <f t="shared" ref="BY11:BY29" si="75">AM11</f>
        <v>2024</v>
      </c>
      <c r="BZ11" s="14">
        <f t="shared" si="3"/>
        <v>0</v>
      </c>
      <c r="CA11" s="14">
        <f t="shared" si="4"/>
        <v>0</v>
      </c>
      <c r="CB11" s="14">
        <f t="shared" si="5"/>
        <v>0</v>
      </c>
      <c r="CC11" s="14">
        <f t="shared" si="6"/>
        <v>0</v>
      </c>
      <c r="CD11" s="14">
        <f t="shared" si="7"/>
        <v>0</v>
      </c>
      <c r="CE11" s="14">
        <f t="shared" si="8"/>
        <v>0</v>
      </c>
      <c r="CF11" s="14">
        <f t="shared" si="9"/>
        <v>0</v>
      </c>
      <c r="CG11" s="14">
        <f t="shared" si="10"/>
        <v>0</v>
      </c>
      <c r="CH11" s="14">
        <f t="shared" si="11"/>
        <v>0</v>
      </c>
      <c r="CI11" s="14">
        <f t="shared" si="12"/>
        <v>0</v>
      </c>
      <c r="CJ11" s="14">
        <f t="shared" si="13"/>
        <v>0</v>
      </c>
      <c r="CK11" s="14">
        <f t="shared" si="14"/>
        <v>0</v>
      </c>
      <c r="CL11" s="14">
        <f t="shared" si="15"/>
        <v>0</v>
      </c>
      <c r="CM11" s="14">
        <f t="shared" si="16"/>
        <v>0</v>
      </c>
      <c r="CN11" s="14">
        <f t="shared" si="17"/>
        <v>0</v>
      </c>
      <c r="CO11" s="14">
        <f t="shared" si="18"/>
        <v>0</v>
      </c>
      <c r="CP11" s="14">
        <f t="shared" si="19"/>
        <v>0</v>
      </c>
      <c r="CQ11" s="14">
        <f t="shared" si="20"/>
        <v>0</v>
      </c>
      <c r="CR11" s="14">
        <f t="shared" si="21"/>
        <v>0</v>
      </c>
      <c r="CS11" s="14">
        <f t="shared" si="22"/>
        <v>0</v>
      </c>
      <c r="CT11" s="14">
        <f t="shared" si="23"/>
        <v>0</v>
      </c>
      <c r="CU11" s="14">
        <f t="shared" si="24"/>
        <v>0</v>
      </c>
      <c r="CV11" s="14">
        <f t="shared" si="25"/>
        <v>0</v>
      </c>
      <c r="CW11" s="14">
        <f t="shared" si="26"/>
        <v>0</v>
      </c>
      <c r="CX11" s="14">
        <f t="shared" si="27"/>
        <v>0</v>
      </c>
      <c r="CY11" s="14">
        <f t="shared" si="28"/>
        <v>0</v>
      </c>
      <c r="CZ11" s="14">
        <f t="shared" si="29"/>
        <v>0</v>
      </c>
      <c r="DA11" s="14">
        <f t="shared" si="30"/>
        <v>0</v>
      </c>
      <c r="DB11" s="14">
        <f t="shared" si="31"/>
        <v>0</v>
      </c>
      <c r="DC11" s="14">
        <f t="shared" si="32"/>
        <v>0</v>
      </c>
      <c r="DD11" s="14">
        <f t="shared" si="33"/>
        <v>0</v>
      </c>
      <c r="DE11" s="14">
        <f t="shared" si="34"/>
        <v>0</v>
      </c>
      <c r="DF11" s="14">
        <f t="shared" si="35"/>
        <v>0</v>
      </c>
      <c r="DG11" s="14">
        <f t="shared" si="36"/>
        <v>0</v>
      </c>
      <c r="DH11" s="14">
        <f t="shared" si="37"/>
        <v>0</v>
      </c>
      <c r="DI11" s="13"/>
      <c r="DK11" s="12">
        <f t="shared" ref="DK11:DK29" si="76">BY11</f>
        <v>2024</v>
      </c>
      <c r="DL11" s="14">
        <f t="shared" si="38"/>
        <v>0</v>
      </c>
      <c r="DM11" s="14">
        <f t="shared" si="39"/>
        <v>0</v>
      </c>
      <c r="DN11" s="14">
        <f t="shared" si="40"/>
        <v>0</v>
      </c>
      <c r="DO11" s="14">
        <f t="shared" si="41"/>
        <v>0</v>
      </c>
      <c r="DP11" s="14">
        <f t="shared" si="42"/>
        <v>0</v>
      </c>
      <c r="DQ11" s="14">
        <f t="shared" si="43"/>
        <v>0</v>
      </c>
      <c r="DR11" s="14">
        <f t="shared" si="44"/>
        <v>0</v>
      </c>
      <c r="DS11" s="14">
        <f t="shared" si="45"/>
        <v>0</v>
      </c>
      <c r="DT11" s="14">
        <f t="shared" si="46"/>
        <v>0</v>
      </c>
      <c r="DU11" s="14">
        <f t="shared" si="47"/>
        <v>0</v>
      </c>
      <c r="DV11" s="14">
        <f t="shared" si="48"/>
        <v>0</v>
      </c>
      <c r="DW11" s="14">
        <f t="shared" si="49"/>
        <v>0</v>
      </c>
      <c r="DX11" s="14">
        <f t="shared" si="50"/>
        <v>0</v>
      </c>
      <c r="DY11" s="14">
        <f t="shared" si="51"/>
        <v>0</v>
      </c>
      <c r="DZ11" s="14">
        <f t="shared" si="52"/>
        <v>0</v>
      </c>
      <c r="EA11" s="14">
        <f t="shared" si="53"/>
        <v>0</v>
      </c>
      <c r="EB11" s="14">
        <f t="shared" si="54"/>
        <v>0</v>
      </c>
      <c r="EC11" s="14">
        <f t="shared" si="55"/>
        <v>0</v>
      </c>
      <c r="ED11" s="14">
        <f t="shared" si="56"/>
        <v>0</v>
      </c>
      <c r="EE11" s="14">
        <f t="shared" si="57"/>
        <v>0</v>
      </c>
      <c r="EF11" s="14">
        <f t="shared" si="58"/>
        <v>0</v>
      </c>
      <c r="EG11" s="14">
        <f t="shared" si="59"/>
        <v>0</v>
      </c>
      <c r="EH11" s="14">
        <f t="shared" si="60"/>
        <v>0</v>
      </c>
      <c r="EI11" s="14">
        <f t="shared" si="61"/>
        <v>0</v>
      </c>
      <c r="EJ11" s="14">
        <f t="shared" si="62"/>
        <v>0</v>
      </c>
      <c r="EK11" s="14">
        <f t="shared" si="63"/>
        <v>0</v>
      </c>
      <c r="EL11" s="14">
        <f t="shared" si="64"/>
        <v>0</v>
      </c>
      <c r="EM11" s="14">
        <f t="shared" si="65"/>
        <v>0</v>
      </c>
      <c r="EN11" s="14">
        <f t="shared" si="66"/>
        <v>0</v>
      </c>
      <c r="EO11" s="14">
        <f t="shared" si="67"/>
        <v>0</v>
      </c>
      <c r="EP11" s="14">
        <f t="shared" si="68"/>
        <v>0</v>
      </c>
      <c r="EQ11" s="14">
        <f t="shared" si="69"/>
        <v>0</v>
      </c>
      <c r="ER11" s="14">
        <f t="shared" si="70"/>
        <v>0</v>
      </c>
      <c r="ES11" s="14">
        <f t="shared" si="71"/>
        <v>0</v>
      </c>
      <c r="ET11" s="14">
        <f t="shared" si="72"/>
        <v>0</v>
      </c>
      <c r="EU11" s="14" t="e">
        <f t="shared" si="73"/>
        <v>#DIV/0!</v>
      </c>
    </row>
    <row r="12" spans="1:151" x14ac:dyDescent="0.25">
      <c r="A12" s="12">
        <f>A11+1</f>
        <v>2025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2.7661699707721938</v>
      </c>
      <c r="Q12" s="14">
        <v>0</v>
      </c>
      <c r="R12" s="14">
        <v>0</v>
      </c>
      <c r="S12" s="14">
        <v>10.069330029227807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3"/>
      <c r="AM12" s="12">
        <f t="shared" ref="AM12" si="77">AM11+1</f>
        <v>2025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2.7661699707721938</v>
      </c>
      <c r="BC12" s="14">
        <v>0</v>
      </c>
      <c r="BD12" s="14">
        <v>0</v>
      </c>
      <c r="BE12" s="14">
        <v>10.069330029227807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3"/>
      <c r="BY12" s="12">
        <f t="shared" si="75"/>
        <v>2025</v>
      </c>
      <c r="BZ12" s="14">
        <f t="shared" si="3"/>
        <v>0</v>
      </c>
      <c r="CA12" s="14">
        <f t="shared" si="4"/>
        <v>0</v>
      </c>
      <c r="CB12" s="14">
        <f t="shared" si="5"/>
        <v>0</v>
      </c>
      <c r="CC12" s="14">
        <f t="shared" si="6"/>
        <v>0</v>
      </c>
      <c r="CD12" s="14">
        <f t="shared" si="7"/>
        <v>0</v>
      </c>
      <c r="CE12" s="14">
        <f t="shared" si="8"/>
        <v>0</v>
      </c>
      <c r="CF12" s="14">
        <f t="shared" si="9"/>
        <v>0</v>
      </c>
      <c r="CG12" s="14">
        <f t="shared" si="10"/>
        <v>0</v>
      </c>
      <c r="CH12" s="14">
        <f t="shared" si="11"/>
        <v>0</v>
      </c>
      <c r="CI12" s="14">
        <f t="shared" si="12"/>
        <v>0</v>
      </c>
      <c r="CJ12" s="14">
        <f t="shared" si="13"/>
        <v>0</v>
      </c>
      <c r="CK12" s="14">
        <f t="shared" si="14"/>
        <v>0</v>
      </c>
      <c r="CL12" s="14">
        <f t="shared" si="15"/>
        <v>0</v>
      </c>
      <c r="CM12" s="14">
        <f t="shared" si="16"/>
        <v>0</v>
      </c>
      <c r="CN12" s="14">
        <f t="shared" si="17"/>
        <v>20</v>
      </c>
      <c r="CO12" s="14">
        <f t="shared" si="18"/>
        <v>0</v>
      </c>
      <c r="CP12" s="14">
        <f t="shared" si="19"/>
        <v>0</v>
      </c>
      <c r="CQ12" s="14">
        <f t="shared" si="20"/>
        <v>71.716036568418815</v>
      </c>
      <c r="CR12" s="14">
        <f t="shared" si="21"/>
        <v>0</v>
      </c>
      <c r="CS12" s="14">
        <f t="shared" si="22"/>
        <v>0</v>
      </c>
      <c r="CT12" s="14">
        <f t="shared" si="23"/>
        <v>0</v>
      </c>
      <c r="CU12" s="14">
        <f t="shared" si="24"/>
        <v>0</v>
      </c>
      <c r="CV12" s="14">
        <f t="shared" si="25"/>
        <v>0</v>
      </c>
      <c r="CW12" s="14">
        <f t="shared" si="26"/>
        <v>0</v>
      </c>
      <c r="CX12" s="14">
        <f t="shared" si="27"/>
        <v>0</v>
      </c>
      <c r="CY12" s="14">
        <f t="shared" si="28"/>
        <v>0</v>
      </c>
      <c r="CZ12" s="14">
        <f t="shared" si="29"/>
        <v>0</v>
      </c>
      <c r="DA12" s="14">
        <f t="shared" si="30"/>
        <v>0</v>
      </c>
      <c r="DB12" s="14">
        <f t="shared" si="31"/>
        <v>0</v>
      </c>
      <c r="DC12" s="14">
        <f t="shared" si="32"/>
        <v>0</v>
      </c>
      <c r="DD12" s="14">
        <f t="shared" si="33"/>
        <v>0</v>
      </c>
      <c r="DE12" s="14">
        <f t="shared" si="34"/>
        <v>0</v>
      </c>
      <c r="DF12" s="14">
        <f t="shared" si="35"/>
        <v>0</v>
      </c>
      <c r="DG12" s="14">
        <f t="shared" si="36"/>
        <v>0</v>
      </c>
      <c r="DH12" s="14">
        <f t="shared" si="37"/>
        <v>0</v>
      </c>
      <c r="DI12" s="13"/>
      <c r="DK12" s="12">
        <f t="shared" si="76"/>
        <v>2025</v>
      </c>
      <c r="DL12" s="14">
        <f t="shared" si="38"/>
        <v>0</v>
      </c>
      <c r="DM12" s="14">
        <f t="shared" si="39"/>
        <v>0</v>
      </c>
      <c r="DN12" s="14">
        <f t="shared" si="40"/>
        <v>0</v>
      </c>
      <c r="DO12" s="14">
        <f t="shared" si="41"/>
        <v>0</v>
      </c>
      <c r="DP12" s="14">
        <f t="shared" si="42"/>
        <v>0</v>
      </c>
      <c r="DQ12" s="14">
        <f t="shared" si="43"/>
        <v>0</v>
      </c>
      <c r="DR12" s="14">
        <f t="shared" si="44"/>
        <v>0</v>
      </c>
      <c r="DS12" s="14">
        <f t="shared" si="45"/>
        <v>0</v>
      </c>
      <c r="DT12" s="14">
        <f t="shared" si="46"/>
        <v>0</v>
      </c>
      <c r="DU12" s="14">
        <f t="shared" si="47"/>
        <v>0</v>
      </c>
      <c r="DV12" s="14">
        <f t="shared" si="48"/>
        <v>0</v>
      </c>
      <c r="DW12" s="14">
        <f t="shared" si="49"/>
        <v>0</v>
      </c>
      <c r="DX12" s="14">
        <f t="shared" si="50"/>
        <v>0</v>
      </c>
      <c r="DY12" s="14">
        <f t="shared" si="51"/>
        <v>0</v>
      </c>
      <c r="DZ12" s="14">
        <f t="shared" si="52"/>
        <v>20</v>
      </c>
      <c r="EA12" s="14">
        <f t="shared" si="53"/>
        <v>0</v>
      </c>
      <c r="EB12" s="14">
        <f t="shared" si="54"/>
        <v>0</v>
      </c>
      <c r="EC12" s="14">
        <f t="shared" si="55"/>
        <v>71.716036568418815</v>
      </c>
      <c r="ED12" s="14">
        <f t="shared" si="56"/>
        <v>0</v>
      </c>
      <c r="EE12" s="14">
        <f t="shared" si="57"/>
        <v>0</v>
      </c>
      <c r="EF12" s="14">
        <f t="shared" si="58"/>
        <v>0</v>
      </c>
      <c r="EG12" s="14">
        <f t="shared" si="59"/>
        <v>0</v>
      </c>
      <c r="EH12" s="14">
        <f t="shared" si="60"/>
        <v>0</v>
      </c>
      <c r="EI12" s="14">
        <f t="shared" si="61"/>
        <v>0</v>
      </c>
      <c r="EJ12" s="14">
        <f t="shared" si="62"/>
        <v>0</v>
      </c>
      <c r="EK12" s="14">
        <f t="shared" si="63"/>
        <v>0</v>
      </c>
      <c r="EL12" s="14">
        <f t="shared" si="64"/>
        <v>0</v>
      </c>
      <c r="EM12" s="14">
        <f t="shared" si="65"/>
        <v>0</v>
      </c>
      <c r="EN12" s="14">
        <f t="shared" si="66"/>
        <v>0</v>
      </c>
      <c r="EO12" s="14">
        <f t="shared" si="67"/>
        <v>0</v>
      </c>
      <c r="EP12" s="14">
        <f t="shared" si="68"/>
        <v>0</v>
      </c>
      <c r="EQ12" s="14">
        <f t="shared" si="69"/>
        <v>0</v>
      </c>
      <c r="ER12" s="14">
        <f t="shared" si="70"/>
        <v>0</v>
      </c>
      <c r="ES12" s="14">
        <f t="shared" si="71"/>
        <v>0</v>
      </c>
      <c r="ET12" s="14">
        <f t="shared" si="72"/>
        <v>0</v>
      </c>
      <c r="EU12" s="14" t="e">
        <f t="shared" si="73"/>
        <v>#DIV/0!</v>
      </c>
    </row>
    <row r="13" spans="1:151" x14ac:dyDescent="0.25">
      <c r="A13" s="12">
        <f t="shared" ref="A13:A29" si="78">A12+1</f>
        <v>2026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2.7661699707721938</v>
      </c>
      <c r="Q13" s="14">
        <v>0</v>
      </c>
      <c r="R13" s="14">
        <v>0</v>
      </c>
      <c r="S13" s="14">
        <v>10.069330029227807</v>
      </c>
      <c r="T13" s="14">
        <v>41.890200000000007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3"/>
      <c r="AM13" s="12">
        <f t="shared" ref="AM13:AM29" si="79">AM12+1</f>
        <v>2026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2.7661699707721938</v>
      </c>
      <c r="BC13" s="14">
        <v>0</v>
      </c>
      <c r="BD13" s="14">
        <v>0</v>
      </c>
      <c r="BE13" s="14">
        <v>10.069330029227807</v>
      </c>
      <c r="BF13" s="14">
        <v>41.890200000000007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3"/>
      <c r="BY13" s="12">
        <f t="shared" si="75"/>
        <v>2026</v>
      </c>
      <c r="BZ13" s="14">
        <f t="shared" si="3"/>
        <v>0</v>
      </c>
      <c r="CA13" s="14">
        <f t="shared" si="4"/>
        <v>0</v>
      </c>
      <c r="CB13" s="14">
        <f t="shared" si="5"/>
        <v>0</v>
      </c>
      <c r="CC13" s="14">
        <f t="shared" si="6"/>
        <v>0</v>
      </c>
      <c r="CD13" s="14">
        <f t="shared" si="7"/>
        <v>0</v>
      </c>
      <c r="CE13" s="14">
        <f t="shared" si="8"/>
        <v>0</v>
      </c>
      <c r="CF13" s="14">
        <f t="shared" si="9"/>
        <v>0</v>
      </c>
      <c r="CG13" s="14">
        <f t="shared" si="10"/>
        <v>0</v>
      </c>
      <c r="CH13" s="14">
        <f t="shared" si="11"/>
        <v>0</v>
      </c>
      <c r="CI13" s="14">
        <f t="shared" si="12"/>
        <v>0</v>
      </c>
      <c r="CJ13" s="14">
        <f t="shared" si="13"/>
        <v>0</v>
      </c>
      <c r="CK13" s="14">
        <f t="shared" si="14"/>
        <v>0</v>
      </c>
      <c r="CL13" s="14">
        <f t="shared" si="15"/>
        <v>0</v>
      </c>
      <c r="CM13" s="14">
        <f t="shared" si="16"/>
        <v>0</v>
      </c>
      <c r="CN13" s="14">
        <f t="shared" si="17"/>
        <v>20</v>
      </c>
      <c r="CO13" s="14">
        <f t="shared" si="18"/>
        <v>0</v>
      </c>
      <c r="CP13" s="14">
        <f t="shared" si="19"/>
        <v>0</v>
      </c>
      <c r="CQ13" s="14">
        <f t="shared" si="20"/>
        <v>71.716036568418815</v>
      </c>
      <c r="CR13" s="14">
        <f t="shared" si="21"/>
        <v>51.781120867029152</v>
      </c>
      <c r="CS13" s="14">
        <f t="shared" si="22"/>
        <v>0</v>
      </c>
      <c r="CT13" s="14">
        <f t="shared" si="23"/>
        <v>0</v>
      </c>
      <c r="CU13" s="14">
        <f t="shared" si="24"/>
        <v>0</v>
      </c>
      <c r="CV13" s="14">
        <f t="shared" si="25"/>
        <v>0</v>
      </c>
      <c r="CW13" s="14">
        <f t="shared" si="26"/>
        <v>0</v>
      </c>
      <c r="CX13" s="14">
        <f t="shared" si="27"/>
        <v>0</v>
      </c>
      <c r="CY13" s="14">
        <f t="shared" si="28"/>
        <v>0</v>
      </c>
      <c r="CZ13" s="14">
        <f t="shared" si="29"/>
        <v>0</v>
      </c>
      <c r="DA13" s="14">
        <f t="shared" si="30"/>
        <v>0</v>
      </c>
      <c r="DB13" s="14">
        <f t="shared" si="31"/>
        <v>0</v>
      </c>
      <c r="DC13" s="14">
        <f t="shared" si="32"/>
        <v>0</v>
      </c>
      <c r="DD13" s="14">
        <f t="shared" si="33"/>
        <v>0</v>
      </c>
      <c r="DE13" s="14">
        <f t="shared" si="34"/>
        <v>0</v>
      </c>
      <c r="DF13" s="14">
        <f t="shared" si="35"/>
        <v>0</v>
      </c>
      <c r="DG13" s="14">
        <f t="shared" si="36"/>
        <v>0</v>
      </c>
      <c r="DH13" s="14">
        <f t="shared" si="37"/>
        <v>0</v>
      </c>
      <c r="DI13" s="13"/>
      <c r="DK13" s="12">
        <f t="shared" si="76"/>
        <v>2026</v>
      </c>
      <c r="DL13" s="14">
        <f t="shared" si="38"/>
        <v>0</v>
      </c>
      <c r="DM13" s="14">
        <f t="shared" si="39"/>
        <v>0</v>
      </c>
      <c r="DN13" s="14">
        <f t="shared" si="40"/>
        <v>0</v>
      </c>
      <c r="DO13" s="14">
        <f t="shared" si="41"/>
        <v>0</v>
      </c>
      <c r="DP13" s="14">
        <f t="shared" si="42"/>
        <v>0</v>
      </c>
      <c r="DQ13" s="14">
        <f t="shared" si="43"/>
        <v>0</v>
      </c>
      <c r="DR13" s="14">
        <f t="shared" si="44"/>
        <v>0</v>
      </c>
      <c r="DS13" s="14">
        <f t="shared" si="45"/>
        <v>0</v>
      </c>
      <c r="DT13" s="14">
        <f t="shared" si="46"/>
        <v>0</v>
      </c>
      <c r="DU13" s="14">
        <f t="shared" si="47"/>
        <v>0</v>
      </c>
      <c r="DV13" s="14">
        <f t="shared" si="48"/>
        <v>0</v>
      </c>
      <c r="DW13" s="14">
        <f t="shared" si="49"/>
        <v>0</v>
      </c>
      <c r="DX13" s="14">
        <f t="shared" si="50"/>
        <v>0</v>
      </c>
      <c r="DY13" s="14">
        <f t="shared" si="51"/>
        <v>0</v>
      </c>
      <c r="DZ13" s="14">
        <f t="shared" si="52"/>
        <v>20</v>
      </c>
      <c r="EA13" s="14">
        <f t="shared" si="53"/>
        <v>0</v>
      </c>
      <c r="EB13" s="14">
        <f t="shared" si="54"/>
        <v>0</v>
      </c>
      <c r="EC13" s="14">
        <f t="shared" si="55"/>
        <v>71.716036568418815</v>
      </c>
      <c r="ED13" s="14">
        <f t="shared" si="56"/>
        <v>51.781120867029152</v>
      </c>
      <c r="EE13" s="14">
        <f t="shared" si="57"/>
        <v>0</v>
      </c>
      <c r="EF13" s="14">
        <f t="shared" si="58"/>
        <v>0</v>
      </c>
      <c r="EG13" s="14">
        <f t="shared" si="59"/>
        <v>0</v>
      </c>
      <c r="EH13" s="14">
        <f t="shared" si="60"/>
        <v>0</v>
      </c>
      <c r="EI13" s="14">
        <f t="shared" si="61"/>
        <v>0</v>
      </c>
      <c r="EJ13" s="14">
        <f t="shared" si="62"/>
        <v>0</v>
      </c>
      <c r="EK13" s="14">
        <f t="shared" si="63"/>
        <v>0</v>
      </c>
      <c r="EL13" s="14">
        <f t="shared" si="64"/>
        <v>0</v>
      </c>
      <c r="EM13" s="14">
        <f t="shared" si="65"/>
        <v>0</v>
      </c>
      <c r="EN13" s="14">
        <f t="shared" si="66"/>
        <v>0</v>
      </c>
      <c r="EO13" s="14">
        <f t="shared" si="67"/>
        <v>0</v>
      </c>
      <c r="EP13" s="14">
        <f t="shared" si="68"/>
        <v>0</v>
      </c>
      <c r="EQ13" s="14">
        <f t="shared" si="69"/>
        <v>0</v>
      </c>
      <c r="ER13" s="14">
        <f t="shared" si="70"/>
        <v>0</v>
      </c>
      <c r="ES13" s="14">
        <f t="shared" si="71"/>
        <v>0</v>
      </c>
      <c r="ET13" s="14">
        <f t="shared" si="72"/>
        <v>0</v>
      </c>
      <c r="EU13" s="14" t="e">
        <f t="shared" si="73"/>
        <v>#DIV/0!</v>
      </c>
    </row>
    <row r="14" spans="1:151" x14ac:dyDescent="0.25">
      <c r="A14" s="12">
        <f t="shared" si="78"/>
        <v>2027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2.7661699707721938</v>
      </c>
      <c r="Q14" s="14">
        <v>0</v>
      </c>
      <c r="R14" s="14">
        <v>0</v>
      </c>
      <c r="S14" s="14">
        <v>10.069330029227807</v>
      </c>
      <c r="T14" s="14">
        <v>41.890200000000007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3"/>
      <c r="AM14" s="12">
        <f t="shared" si="79"/>
        <v>2027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2.7661699707721938</v>
      </c>
      <c r="BC14" s="14">
        <v>0</v>
      </c>
      <c r="BD14" s="14">
        <v>0</v>
      </c>
      <c r="BE14" s="14">
        <v>10.069330029227807</v>
      </c>
      <c r="BF14" s="14">
        <v>41.890200000000007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3"/>
      <c r="BY14" s="12">
        <f t="shared" si="75"/>
        <v>2027</v>
      </c>
      <c r="BZ14" s="14">
        <f t="shared" si="3"/>
        <v>0</v>
      </c>
      <c r="CA14" s="14">
        <f t="shared" si="4"/>
        <v>0</v>
      </c>
      <c r="CB14" s="14">
        <f t="shared" si="5"/>
        <v>0</v>
      </c>
      <c r="CC14" s="14">
        <f t="shared" si="6"/>
        <v>0</v>
      </c>
      <c r="CD14" s="14">
        <f t="shared" si="7"/>
        <v>0</v>
      </c>
      <c r="CE14" s="14">
        <f t="shared" si="8"/>
        <v>0</v>
      </c>
      <c r="CF14" s="14">
        <f t="shared" si="9"/>
        <v>0</v>
      </c>
      <c r="CG14" s="14">
        <f t="shared" si="10"/>
        <v>0</v>
      </c>
      <c r="CH14" s="14">
        <f t="shared" si="11"/>
        <v>0</v>
      </c>
      <c r="CI14" s="14">
        <f t="shared" si="12"/>
        <v>0</v>
      </c>
      <c r="CJ14" s="14">
        <f t="shared" si="13"/>
        <v>0</v>
      </c>
      <c r="CK14" s="14">
        <f t="shared" si="14"/>
        <v>0</v>
      </c>
      <c r="CL14" s="14">
        <f t="shared" si="15"/>
        <v>0</v>
      </c>
      <c r="CM14" s="14">
        <f t="shared" si="16"/>
        <v>0</v>
      </c>
      <c r="CN14" s="14">
        <f t="shared" si="17"/>
        <v>20</v>
      </c>
      <c r="CO14" s="14">
        <f t="shared" si="18"/>
        <v>0</v>
      </c>
      <c r="CP14" s="14">
        <f t="shared" si="19"/>
        <v>0</v>
      </c>
      <c r="CQ14" s="14">
        <f t="shared" si="20"/>
        <v>71.716036568418815</v>
      </c>
      <c r="CR14" s="14">
        <f t="shared" si="21"/>
        <v>51.781120867029152</v>
      </c>
      <c r="CS14" s="14">
        <f t="shared" si="22"/>
        <v>0</v>
      </c>
      <c r="CT14" s="14">
        <f t="shared" si="23"/>
        <v>0</v>
      </c>
      <c r="CU14" s="14">
        <f t="shared" si="24"/>
        <v>0</v>
      </c>
      <c r="CV14" s="14">
        <f t="shared" si="25"/>
        <v>0</v>
      </c>
      <c r="CW14" s="14">
        <f t="shared" si="26"/>
        <v>0</v>
      </c>
      <c r="CX14" s="14">
        <f t="shared" si="27"/>
        <v>0</v>
      </c>
      <c r="CY14" s="14">
        <f t="shared" si="28"/>
        <v>0</v>
      </c>
      <c r="CZ14" s="14">
        <f t="shared" si="29"/>
        <v>0</v>
      </c>
      <c r="DA14" s="14">
        <f t="shared" si="30"/>
        <v>0</v>
      </c>
      <c r="DB14" s="14">
        <f t="shared" si="31"/>
        <v>0</v>
      </c>
      <c r="DC14" s="14">
        <f t="shared" si="32"/>
        <v>0</v>
      </c>
      <c r="DD14" s="14">
        <f t="shared" si="33"/>
        <v>0</v>
      </c>
      <c r="DE14" s="14">
        <f t="shared" si="34"/>
        <v>0</v>
      </c>
      <c r="DF14" s="14">
        <f t="shared" si="35"/>
        <v>0</v>
      </c>
      <c r="DG14" s="14">
        <f t="shared" si="36"/>
        <v>0</v>
      </c>
      <c r="DH14" s="14">
        <f t="shared" si="37"/>
        <v>0</v>
      </c>
      <c r="DI14" s="13"/>
      <c r="DK14" s="12">
        <f t="shared" si="76"/>
        <v>2027</v>
      </c>
      <c r="DL14" s="14">
        <f t="shared" si="38"/>
        <v>0</v>
      </c>
      <c r="DM14" s="14">
        <f t="shared" si="39"/>
        <v>0</v>
      </c>
      <c r="DN14" s="14">
        <f t="shared" si="40"/>
        <v>0</v>
      </c>
      <c r="DO14" s="14">
        <f t="shared" si="41"/>
        <v>0</v>
      </c>
      <c r="DP14" s="14">
        <f t="shared" si="42"/>
        <v>0</v>
      </c>
      <c r="DQ14" s="14">
        <f t="shared" si="43"/>
        <v>0</v>
      </c>
      <c r="DR14" s="14">
        <f t="shared" si="44"/>
        <v>0</v>
      </c>
      <c r="DS14" s="14">
        <f t="shared" si="45"/>
        <v>0</v>
      </c>
      <c r="DT14" s="14">
        <f t="shared" si="46"/>
        <v>0</v>
      </c>
      <c r="DU14" s="14">
        <f t="shared" si="47"/>
        <v>0</v>
      </c>
      <c r="DV14" s="14">
        <f t="shared" si="48"/>
        <v>0</v>
      </c>
      <c r="DW14" s="14">
        <f t="shared" si="49"/>
        <v>0</v>
      </c>
      <c r="DX14" s="14">
        <f t="shared" si="50"/>
        <v>0</v>
      </c>
      <c r="DY14" s="14">
        <f t="shared" si="51"/>
        <v>0</v>
      </c>
      <c r="DZ14" s="14">
        <f t="shared" si="52"/>
        <v>20</v>
      </c>
      <c r="EA14" s="14">
        <f t="shared" si="53"/>
        <v>0</v>
      </c>
      <c r="EB14" s="14">
        <f t="shared" si="54"/>
        <v>0</v>
      </c>
      <c r="EC14" s="14">
        <f t="shared" si="55"/>
        <v>71.716036568418815</v>
      </c>
      <c r="ED14" s="14">
        <f t="shared" si="56"/>
        <v>51.781120867029152</v>
      </c>
      <c r="EE14" s="14">
        <f t="shared" si="57"/>
        <v>0</v>
      </c>
      <c r="EF14" s="14">
        <f t="shared" si="58"/>
        <v>0</v>
      </c>
      <c r="EG14" s="14">
        <f t="shared" si="59"/>
        <v>0</v>
      </c>
      <c r="EH14" s="14">
        <f t="shared" si="60"/>
        <v>0</v>
      </c>
      <c r="EI14" s="14">
        <f t="shared" si="61"/>
        <v>0</v>
      </c>
      <c r="EJ14" s="14">
        <f t="shared" si="62"/>
        <v>0</v>
      </c>
      <c r="EK14" s="14">
        <f t="shared" si="63"/>
        <v>0</v>
      </c>
      <c r="EL14" s="14">
        <f t="shared" si="64"/>
        <v>0</v>
      </c>
      <c r="EM14" s="14">
        <f t="shared" si="65"/>
        <v>0</v>
      </c>
      <c r="EN14" s="14">
        <f t="shared" si="66"/>
        <v>0</v>
      </c>
      <c r="EO14" s="14">
        <f t="shared" si="67"/>
        <v>0</v>
      </c>
      <c r="EP14" s="14">
        <f t="shared" si="68"/>
        <v>0</v>
      </c>
      <c r="EQ14" s="14">
        <f t="shared" si="69"/>
        <v>0</v>
      </c>
      <c r="ER14" s="14">
        <f t="shared" si="70"/>
        <v>0</v>
      </c>
      <c r="ES14" s="14">
        <f t="shared" si="71"/>
        <v>0</v>
      </c>
      <c r="ET14" s="14">
        <f t="shared" si="72"/>
        <v>0</v>
      </c>
      <c r="EU14" s="14" t="e">
        <f t="shared" si="73"/>
        <v>#DIV/0!</v>
      </c>
    </row>
    <row r="15" spans="1:151" x14ac:dyDescent="0.25">
      <c r="A15" s="12">
        <f t="shared" si="78"/>
        <v>2028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2.7661699707721938</v>
      </c>
      <c r="Q15" s="14">
        <v>0</v>
      </c>
      <c r="R15" s="14">
        <v>0</v>
      </c>
      <c r="S15" s="14">
        <v>10.069330029227807</v>
      </c>
      <c r="T15" s="14">
        <v>41.890200000000007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3"/>
      <c r="AM15" s="12">
        <f t="shared" si="79"/>
        <v>2028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2.7661699707721938</v>
      </c>
      <c r="BC15" s="14">
        <v>0</v>
      </c>
      <c r="BD15" s="14">
        <v>0</v>
      </c>
      <c r="BE15" s="14">
        <v>10.069330029227807</v>
      </c>
      <c r="BF15" s="14">
        <v>41.890200000000007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3"/>
      <c r="BY15" s="12">
        <f t="shared" si="75"/>
        <v>2028</v>
      </c>
      <c r="BZ15" s="14">
        <f t="shared" si="3"/>
        <v>0</v>
      </c>
      <c r="CA15" s="14">
        <f t="shared" si="4"/>
        <v>0</v>
      </c>
      <c r="CB15" s="14">
        <f t="shared" si="5"/>
        <v>0</v>
      </c>
      <c r="CC15" s="14">
        <f t="shared" si="6"/>
        <v>0</v>
      </c>
      <c r="CD15" s="14">
        <f t="shared" si="7"/>
        <v>0</v>
      </c>
      <c r="CE15" s="14">
        <f t="shared" si="8"/>
        <v>0</v>
      </c>
      <c r="CF15" s="14">
        <f t="shared" si="9"/>
        <v>0</v>
      </c>
      <c r="CG15" s="14">
        <f t="shared" si="10"/>
        <v>0</v>
      </c>
      <c r="CH15" s="14">
        <f t="shared" si="11"/>
        <v>0</v>
      </c>
      <c r="CI15" s="14">
        <f t="shared" si="12"/>
        <v>0</v>
      </c>
      <c r="CJ15" s="14">
        <f t="shared" si="13"/>
        <v>0</v>
      </c>
      <c r="CK15" s="14">
        <f t="shared" si="14"/>
        <v>0</v>
      </c>
      <c r="CL15" s="14">
        <f t="shared" si="15"/>
        <v>0</v>
      </c>
      <c r="CM15" s="14">
        <f t="shared" si="16"/>
        <v>0</v>
      </c>
      <c r="CN15" s="14">
        <f t="shared" si="17"/>
        <v>20</v>
      </c>
      <c r="CO15" s="14">
        <f t="shared" si="18"/>
        <v>0</v>
      </c>
      <c r="CP15" s="14">
        <f t="shared" si="19"/>
        <v>0</v>
      </c>
      <c r="CQ15" s="14">
        <f t="shared" si="20"/>
        <v>71.716036568418815</v>
      </c>
      <c r="CR15" s="14">
        <f t="shared" si="21"/>
        <v>51.781120867029152</v>
      </c>
      <c r="CS15" s="14">
        <f t="shared" si="22"/>
        <v>0</v>
      </c>
      <c r="CT15" s="14">
        <f t="shared" si="23"/>
        <v>0</v>
      </c>
      <c r="CU15" s="14">
        <f t="shared" si="24"/>
        <v>0</v>
      </c>
      <c r="CV15" s="14">
        <f t="shared" si="25"/>
        <v>0</v>
      </c>
      <c r="CW15" s="14">
        <f t="shared" si="26"/>
        <v>0</v>
      </c>
      <c r="CX15" s="14">
        <f t="shared" si="27"/>
        <v>0</v>
      </c>
      <c r="CY15" s="14">
        <f t="shared" si="28"/>
        <v>0</v>
      </c>
      <c r="CZ15" s="14">
        <f t="shared" si="29"/>
        <v>0</v>
      </c>
      <c r="DA15" s="14">
        <f t="shared" si="30"/>
        <v>0</v>
      </c>
      <c r="DB15" s="14">
        <f t="shared" si="31"/>
        <v>0</v>
      </c>
      <c r="DC15" s="14">
        <f t="shared" si="32"/>
        <v>0</v>
      </c>
      <c r="DD15" s="14">
        <f t="shared" si="33"/>
        <v>0</v>
      </c>
      <c r="DE15" s="14">
        <f t="shared" si="34"/>
        <v>0</v>
      </c>
      <c r="DF15" s="14">
        <f t="shared" si="35"/>
        <v>0</v>
      </c>
      <c r="DG15" s="14">
        <f t="shared" si="36"/>
        <v>0</v>
      </c>
      <c r="DH15" s="14">
        <f t="shared" si="37"/>
        <v>0</v>
      </c>
      <c r="DI15" s="13"/>
      <c r="DK15" s="12">
        <f t="shared" si="76"/>
        <v>2028</v>
      </c>
      <c r="DL15" s="14">
        <f t="shared" si="38"/>
        <v>0</v>
      </c>
      <c r="DM15" s="14">
        <f t="shared" si="39"/>
        <v>0</v>
      </c>
      <c r="DN15" s="14">
        <f t="shared" si="40"/>
        <v>0</v>
      </c>
      <c r="DO15" s="14">
        <f t="shared" si="41"/>
        <v>0</v>
      </c>
      <c r="DP15" s="14">
        <f t="shared" si="42"/>
        <v>0</v>
      </c>
      <c r="DQ15" s="14">
        <f t="shared" si="43"/>
        <v>0</v>
      </c>
      <c r="DR15" s="14">
        <f t="shared" si="44"/>
        <v>0</v>
      </c>
      <c r="DS15" s="14">
        <f t="shared" si="45"/>
        <v>0</v>
      </c>
      <c r="DT15" s="14">
        <f t="shared" si="46"/>
        <v>0</v>
      </c>
      <c r="DU15" s="14">
        <f t="shared" si="47"/>
        <v>0</v>
      </c>
      <c r="DV15" s="14">
        <f t="shared" si="48"/>
        <v>0</v>
      </c>
      <c r="DW15" s="14">
        <f t="shared" si="49"/>
        <v>0</v>
      </c>
      <c r="DX15" s="14">
        <f t="shared" si="50"/>
        <v>0</v>
      </c>
      <c r="DY15" s="14">
        <f t="shared" si="51"/>
        <v>0</v>
      </c>
      <c r="DZ15" s="14">
        <f t="shared" si="52"/>
        <v>20</v>
      </c>
      <c r="EA15" s="14">
        <f t="shared" si="53"/>
        <v>0</v>
      </c>
      <c r="EB15" s="14">
        <f t="shared" si="54"/>
        <v>0</v>
      </c>
      <c r="EC15" s="14">
        <f t="shared" si="55"/>
        <v>71.716036568418815</v>
      </c>
      <c r="ED15" s="14">
        <f t="shared" si="56"/>
        <v>51.781120867029152</v>
      </c>
      <c r="EE15" s="14">
        <f t="shared" si="57"/>
        <v>0</v>
      </c>
      <c r="EF15" s="14">
        <f t="shared" si="58"/>
        <v>0</v>
      </c>
      <c r="EG15" s="14">
        <f t="shared" si="59"/>
        <v>0</v>
      </c>
      <c r="EH15" s="14">
        <f t="shared" si="60"/>
        <v>0</v>
      </c>
      <c r="EI15" s="14">
        <f t="shared" si="61"/>
        <v>0</v>
      </c>
      <c r="EJ15" s="14">
        <f t="shared" si="62"/>
        <v>0</v>
      </c>
      <c r="EK15" s="14">
        <f t="shared" si="63"/>
        <v>0</v>
      </c>
      <c r="EL15" s="14">
        <f t="shared" si="64"/>
        <v>0</v>
      </c>
      <c r="EM15" s="14">
        <f t="shared" si="65"/>
        <v>0</v>
      </c>
      <c r="EN15" s="14">
        <f t="shared" si="66"/>
        <v>0</v>
      </c>
      <c r="EO15" s="14">
        <f t="shared" si="67"/>
        <v>0</v>
      </c>
      <c r="EP15" s="14">
        <f t="shared" si="68"/>
        <v>0</v>
      </c>
      <c r="EQ15" s="14">
        <f t="shared" si="69"/>
        <v>0</v>
      </c>
      <c r="ER15" s="14">
        <f t="shared" si="70"/>
        <v>0</v>
      </c>
      <c r="ES15" s="14">
        <f t="shared" si="71"/>
        <v>0</v>
      </c>
      <c r="ET15" s="14">
        <f t="shared" si="72"/>
        <v>0</v>
      </c>
      <c r="EU15" s="14" t="e">
        <f t="shared" si="73"/>
        <v>#DIV/0!</v>
      </c>
    </row>
    <row r="16" spans="1:151" x14ac:dyDescent="0.25">
      <c r="A16" s="12">
        <f t="shared" si="78"/>
        <v>2029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2.7661699707721938</v>
      </c>
      <c r="Q16" s="14">
        <v>0</v>
      </c>
      <c r="R16" s="14">
        <v>0</v>
      </c>
      <c r="S16" s="14">
        <v>10.069330029227807</v>
      </c>
      <c r="T16" s="14">
        <v>41.890200000000007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3"/>
      <c r="AM16" s="12">
        <f t="shared" si="79"/>
        <v>2029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2.7661699707721938</v>
      </c>
      <c r="BC16" s="14">
        <v>0</v>
      </c>
      <c r="BD16" s="14">
        <v>0</v>
      </c>
      <c r="BE16" s="14">
        <v>10.069330029227807</v>
      </c>
      <c r="BF16" s="14">
        <v>41.890200000000007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3"/>
      <c r="BY16" s="12">
        <f t="shared" si="75"/>
        <v>2029</v>
      </c>
      <c r="BZ16" s="14">
        <f t="shared" si="3"/>
        <v>0</v>
      </c>
      <c r="CA16" s="14">
        <f t="shared" si="4"/>
        <v>0</v>
      </c>
      <c r="CB16" s="14">
        <f t="shared" si="5"/>
        <v>0</v>
      </c>
      <c r="CC16" s="14">
        <f t="shared" si="6"/>
        <v>0</v>
      </c>
      <c r="CD16" s="14">
        <f t="shared" si="7"/>
        <v>0</v>
      </c>
      <c r="CE16" s="14">
        <f t="shared" si="8"/>
        <v>0</v>
      </c>
      <c r="CF16" s="14">
        <f t="shared" si="9"/>
        <v>0</v>
      </c>
      <c r="CG16" s="14">
        <f t="shared" si="10"/>
        <v>0</v>
      </c>
      <c r="CH16" s="14">
        <f t="shared" si="11"/>
        <v>0</v>
      </c>
      <c r="CI16" s="14">
        <f t="shared" si="12"/>
        <v>0</v>
      </c>
      <c r="CJ16" s="14">
        <f t="shared" si="13"/>
        <v>0</v>
      </c>
      <c r="CK16" s="14">
        <f t="shared" si="14"/>
        <v>0</v>
      </c>
      <c r="CL16" s="14">
        <f t="shared" si="15"/>
        <v>0</v>
      </c>
      <c r="CM16" s="14">
        <f t="shared" si="16"/>
        <v>0</v>
      </c>
      <c r="CN16" s="14">
        <f t="shared" si="17"/>
        <v>20</v>
      </c>
      <c r="CO16" s="14">
        <f t="shared" si="18"/>
        <v>0</v>
      </c>
      <c r="CP16" s="14">
        <f t="shared" si="19"/>
        <v>0</v>
      </c>
      <c r="CQ16" s="14">
        <f t="shared" si="20"/>
        <v>71.716036568418815</v>
      </c>
      <c r="CR16" s="14">
        <f t="shared" si="21"/>
        <v>51.781120867029152</v>
      </c>
      <c r="CS16" s="14">
        <f t="shared" si="22"/>
        <v>0</v>
      </c>
      <c r="CT16" s="14">
        <f t="shared" si="23"/>
        <v>0</v>
      </c>
      <c r="CU16" s="14">
        <f t="shared" si="24"/>
        <v>0</v>
      </c>
      <c r="CV16" s="14">
        <f t="shared" si="25"/>
        <v>0</v>
      </c>
      <c r="CW16" s="14">
        <f t="shared" si="26"/>
        <v>0</v>
      </c>
      <c r="CX16" s="14">
        <f t="shared" si="27"/>
        <v>0</v>
      </c>
      <c r="CY16" s="14">
        <f t="shared" si="28"/>
        <v>0</v>
      </c>
      <c r="CZ16" s="14">
        <f t="shared" si="29"/>
        <v>0</v>
      </c>
      <c r="DA16" s="14">
        <f t="shared" si="30"/>
        <v>0</v>
      </c>
      <c r="DB16" s="14">
        <f t="shared" si="31"/>
        <v>0</v>
      </c>
      <c r="DC16" s="14">
        <f t="shared" si="32"/>
        <v>0</v>
      </c>
      <c r="DD16" s="14">
        <f t="shared" si="33"/>
        <v>0</v>
      </c>
      <c r="DE16" s="14">
        <f t="shared" si="34"/>
        <v>0</v>
      </c>
      <c r="DF16" s="14">
        <f t="shared" si="35"/>
        <v>0</v>
      </c>
      <c r="DG16" s="14">
        <f t="shared" si="36"/>
        <v>0</v>
      </c>
      <c r="DH16" s="14">
        <f t="shared" si="37"/>
        <v>0</v>
      </c>
      <c r="DI16" s="13"/>
      <c r="DK16" s="12">
        <f t="shared" si="76"/>
        <v>2029</v>
      </c>
      <c r="DL16" s="14">
        <f t="shared" si="38"/>
        <v>0</v>
      </c>
      <c r="DM16" s="14">
        <f t="shared" si="39"/>
        <v>0</v>
      </c>
      <c r="DN16" s="14">
        <f t="shared" si="40"/>
        <v>0</v>
      </c>
      <c r="DO16" s="14">
        <f t="shared" si="41"/>
        <v>0</v>
      </c>
      <c r="DP16" s="14">
        <f t="shared" si="42"/>
        <v>0</v>
      </c>
      <c r="DQ16" s="14">
        <f t="shared" si="43"/>
        <v>0</v>
      </c>
      <c r="DR16" s="14">
        <f t="shared" si="44"/>
        <v>0</v>
      </c>
      <c r="DS16" s="14">
        <f t="shared" si="45"/>
        <v>0</v>
      </c>
      <c r="DT16" s="14">
        <f t="shared" si="46"/>
        <v>0</v>
      </c>
      <c r="DU16" s="14">
        <f t="shared" si="47"/>
        <v>0</v>
      </c>
      <c r="DV16" s="14">
        <f t="shared" si="48"/>
        <v>0</v>
      </c>
      <c r="DW16" s="14">
        <f t="shared" si="49"/>
        <v>0</v>
      </c>
      <c r="DX16" s="14">
        <f t="shared" si="50"/>
        <v>0</v>
      </c>
      <c r="DY16" s="14">
        <f t="shared" si="51"/>
        <v>0</v>
      </c>
      <c r="DZ16" s="14">
        <f t="shared" si="52"/>
        <v>20</v>
      </c>
      <c r="EA16" s="14">
        <f t="shared" si="53"/>
        <v>0</v>
      </c>
      <c r="EB16" s="14">
        <f t="shared" si="54"/>
        <v>0</v>
      </c>
      <c r="EC16" s="14">
        <f t="shared" si="55"/>
        <v>71.716036568418815</v>
      </c>
      <c r="ED16" s="14">
        <f t="shared" si="56"/>
        <v>51.781120867029152</v>
      </c>
      <c r="EE16" s="14">
        <f t="shared" si="57"/>
        <v>0</v>
      </c>
      <c r="EF16" s="14">
        <f t="shared" si="58"/>
        <v>0</v>
      </c>
      <c r="EG16" s="14">
        <f t="shared" si="59"/>
        <v>0</v>
      </c>
      <c r="EH16" s="14">
        <f t="shared" si="60"/>
        <v>0</v>
      </c>
      <c r="EI16" s="14">
        <f t="shared" si="61"/>
        <v>0</v>
      </c>
      <c r="EJ16" s="14">
        <f t="shared" si="62"/>
        <v>0</v>
      </c>
      <c r="EK16" s="14">
        <f t="shared" si="63"/>
        <v>0</v>
      </c>
      <c r="EL16" s="14">
        <f t="shared" si="64"/>
        <v>0</v>
      </c>
      <c r="EM16" s="14">
        <f t="shared" si="65"/>
        <v>0</v>
      </c>
      <c r="EN16" s="14">
        <f t="shared" si="66"/>
        <v>0</v>
      </c>
      <c r="EO16" s="14">
        <f t="shared" si="67"/>
        <v>0</v>
      </c>
      <c r="EP16" s="14">
        <f t="shared" si="68"/>
        <v>0</v>
      </c>
      <c r="EQ16" s="14">
        <f t="shared" si="69"/>
        <v>0</v>
      </c>
      <c r="ER16" s="14">
        <f t="shared" si="70"/>
        <v>0</v>
      </c>
      <c r="ES16" s="14">
        <f t="shared" si="71"/>
        <v>0</v>
      </c>
      <c r="ET16" s="14">
        <f t="shared" si="72"/>
        <v>0</v>
      </c>
      <c r="EU16" s="14" t="e">
        <f t="shared" si="73"/>
        <v>#DIV/0!</v>
      </c>
    </row>
    <row r="17" spans="1:151" x14ac:dyDescent="0.25">
      <c r="A17" s="12">
        <f t="shared" si="78"/>
        <v>2030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2.7661699707721938</v>
      </c>
      <c r="Q17" s="14">
        <v>0</v>
      </c>
      <c r="R17" s="14">
        <v>0</v>
      </c>
      <c r="S17" s="14">
        <v>10.069330029227807</v>
      </c>
      <c r="T17" s="14">
        <v>41.890200000000007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4.6834999999999996</v>
      </c>
      <c r="AI17" s="14">
        <v>0</v>
      </c>
      <c r="AJ17" s="14">
        <v>0</v>
      </c>
      <c r="AK17" s="13"/>
      <c r="AM17" s="12">
        <f t="shared" si="79"/>
        <v>2030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2.7661699707721938</v>
      </c>
      <c r="BC17" s="14">
        <v>0</v>
      </c>
      <c r="BD17" s="14">
        <v>0</v>
      </c>
      <c r="BE17" s="14">
        <v>10.069330029227807</v>
      </c>
      <c r="BF17" s="14">
        <v>41.890200000000007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104.6835</v>
      </c>
      <c r="BU17" s="14">
        <v>0</v>
      </c>
      <c r="BV17" s="14">
        <v>0</v>
      </c>
      <c r="BW17" s="13"/>
      <c r="BY17" s="12">
        <f t="shared" si="75"/>
        <v>2030</v>
      </c>
      <c r="BZ17" s="14">
        <f t="shared" si="3"/>
        <v>0</v>
      </c>
      <c r="CA17" s="14">
        <f t="shared" si="4"/>
        <v>0</v>
      </c>
      <c r="CB17" s="14">
        <f t="shared" si="5"/>
        <v>0</v>
      </c>
      <c r="CC17" s="14">
        <f t="shared" si="6"/>
        <v>0</v>
      </c>
      <c r="CD17" s="14">
        <f t="shared" si="7"/>
        <v>0</v>
      </c>
      <c r="CE17" s="14">
        <f t="shared" si="8"/>
        <v>0</v>
      </c>
      <c r="CF17" s="14">
        <f t="shared" si="9"/>
        <v>0</v>
      </c>
      <c r="CG17" s="14">
        <f t="shared" si="10"/>
        <v>0</v>
      </c>
      <c r="CH17" s="14">
        <f t="shared" si="11"/>
        <v>0</v>
      </c>
      <c r="CI17" s="14">
        <f t="shared" si="12"/>
        <v>0</v>
      </c>
      <c r="CJ17" s="14">
        <f t="shared" si="13"/>
        <v>0</v>
      </c>
      <c r="CK17" s="14">
        <f t="shared" si="14"/>
        <v>0</v>
      </c>
      <c r="CL17" s="14">
        <f t="shared" si="15"/>
        <v>0</v>
      </c>
      <c r="CM17" s="14">
        <f t="shared" si="16"/>
        <v>0</v>
      </c>
      <c r="CN17" s="14">
        <f t="shared" si="17"/>
        <v>20</v>
      </c>
      <c r="CO17" s="14">
        <f t="shared" si="18"/>
        <v>0</v>
      </c>
      <c r="CP17" s="14">
        <f t="shared" si="19"/>
        <v>0</v>
      </c>
      <c r="CQ17" s="14">
        <f t="shared" si="20"/>
        <v>71.716036568418815</v>
      </c>
      <c r="CR17" s="14">
        <f t="shared" si="21"/>
        <v>51.781120867029152</v>
      </c>
      <c r="CS17" s="14">
        <f t="shared" si="22"/>
        <v>0</v>
      </c>
      <c r="CT17" s="14">
        <f t="shared" si="23"/>
        <v>0</v>
      </c>
      <c r="CU17" s="14">
        <f t="shared" si="24"/>
        <v>0</v>
      </c>
      <c r="CV17" s="14">
        <f t="shared" si="25"/>
        <v>0</v>
      </c>
      <c r="CW17" s="14">
        <f t="shared" si="26"/>
        <v>0</v>
      </c>
      <c r="CX17" s="14">
        <f t="shared" si="27"/>
        <v>0</v>
      </c>
      <c r="CY17" s="14">
        <f t="shared" si="28"/>
        <v>0</v>
      </c>
      <c r="CZ17" s="14">
        <f t="shared" si="29"/>
        <v>0</v>
      </c>
      <c r="DA17" s="14">
        <f t="shared" si="30"/>
        <v>0</v>
      </c>
      <c r="DB17" s="14">
        <f t="shared" si="31"/>
        <v>0</v>
      </c>
      <c r="DC17" s="14">
        <f t="shared" si="32"/>
        <v>0</v>
      </c>
      <c r="DD17" s="14">
        <f t="shared" si="33"/>
        <v>0</v>
      </c>
      <c r="DE17" s="14">
        <f t="shared" si="34"/>
        <v>0</v>
      </c>
      <c r="DF17" s="14">
        <f t="shared" si="35"/>
        <v>5.0144539614561028</v>
      </c>
      <c r="DG17" s="14">
        <f t="shared" si="36"/>
        <v>0</v>
      </c>
      <c r="DH17" s="14">
        <f t="shared" si="37"/>
        <v>0</v>
      </c>
      <c r="DI17" s="13"/>
      <c r="DK17" s="12">
        <f t="shared" si="76"/>
        <v>2030</v>
      </c>
      <c r="DL17" s="14">
        <f t="shared" si="38"/>
        <v>0</v>
      </c>
      <c r="DM17" s="14">
        <f t="shared" si="39"/>
        <v>0</v>
      </c>
      <c r="DN17" s="14">
        <f t="shared" si="40"/>
        <v>0</v>
      </c>
      <c r="DO17" s="14">
        <f t="shared" si="41"/>
        <v>0</v>
      </c>
      <c r="DP17" s="14">
        <f t="shared" si="42"/>
        <v>0</v>
      </c>
      <c r="DQ17" s="14">
        <f t="shared" si="43"/>
        <v>0</v>
      </c>
      <c r="DR17" s="14">
        <f t="shared" si="44"/>
        <v>0</v>
      </c>
      <c r="DS17" s="14">
        <f t="shared" si="45"/>
        <v>0</v>
      </c>
      <c r="DT17" s="14">
        <f t="shared" si="46"/>
        <v>0</v>
      </c>
      <c r="DU17" s="14">
        <f t="shared" si="47"/>
        <v>0</v>
      </c>
      <c r="DV17" s="14">
        <f t="shared" si="48"/>
        <v>0</v>
      </c>
      <c r="DW17" s="14">
        <f t="shared" si="49"/>
        <v>0</v>
      </c>
      <c r="DX17" s="14">
        <f t="shared" si="50"/>
        <v>0</v>
      </c>
      <c r="DY17" s="14">
        <f t="shared" si="51"/>
        <v>0</v>
      </c>
      <c r="DZ17" s="14">
        <f t="shared" si="52"/>
        <v>20</v>
      </c>
      <c r="EA17" s="14">
        <f t="shared" si="53"/>
        <v>0</v>
      </c>
      <c r="EB17" s="14">
        <f t="shared" si="54"/>
        <v>0</v>
      </c>
      <c r="EC17" s="14">
        <f t="shared" si="55"/>
        <v>71.716036568418815</v>
      </c>
      <c r="ED17" s="14">
        <f t="shared" si="56"/>
        <v>51.781120867029152</v>
      </c>
      <c r="EE17" s="14">
        <f t="shared" si="57"/>
        <v>0</v>
      </c>
      <c r="EF17" s="14">
        <f t="shared" si="58"/>
        <v>0</v>
      </c>
      <c r="EG17" s="14">
        <f t="shared" si="59"/>
        <v>0</v>
      </c>
      <c r="EH17" s="14">
        <f t="shared" si="60"/>
        <v>0</v>
      </c>
      <c r="EI17" s="14">
        <f t="shared" si="61"/>
        <v>0</v>
      </c>
      <c r="EJ17" s="14">
        <f t="shared" si="62"/>
        <v>0</v>
      </c>
      <c r="EK17" s="14">
        <f t="shared" si="63"/>
        <v>0</v>
      </c>
      <c r="EL17" s="14">
        <f t="shared" si="64"/>
        <v>0</v>
      </c>
      <c r="EM17" s="14">
        <f t="shared" si="65"/>
        <v>0</v>
      </c>
      <c r="EN17" s="14">
        <f t="shared" si="66"/>
        <v>0</v>
      </c>
      <c r="EO17" s="14">
        <f t="shared" si="67"/>
        <v>0</v>
      </c>
      <c r="EP17" s="14">
        <f t="shared" si="68"/>
        <v>0</v>
      </c>
      <c r="EQ17" s="14">
        <f t="shared" si="69"/>
        <v>0</v>
      </c>
      <c r="ER17" s="14">
        <f t="shared" si="70"/>
        <v>112.08083511777302</v>
      </c>
      <c r="ES17" s="14">
        <f t="shared" si="71"/>
        <v>0</v>
      </c>
      <c r="ET17" s="14">
        <f t="shared" si="72"/>
        <v>0</v>
      </c>
      <c r="EU17" s="14" t="e">
        <f t="shared" si="73"/>
        <v>#DIV/0!</v>
      </c>
    </row>
    <row r="18" spans="1:151" x14ac:dyDescent="0.25">
      <c r="A18" s="12">
        <f t="shared" si="78"/>
        <v>2031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2.7661699707721938</v>
      </c>
      <c r="Q18" s="14">
        <v>0</v>
      </c>
      <c r="R18" s="14">
        <v>0</v>
      </c>
      <c r="S18" s="14">
        <v>10.069330029227807</v>
      </c>
      <c r="T18" s="14">
        <v>41.890200000000007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4.6834999999999996</v>
      </c>
      <c r="AI18" s="14">
        <v>0</v>
      </c>
      <c r="AJ18" s="14">
        <v>0</v>
      </c>
      <c r="AK18" s="13"/>
      <c r="AM18" s="12">
        <f t="shared" si="79"/>
        <v>2031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2.7661699707721938</v>
      </c>
      <c r="BC18" s="14">
        <v>0</v>
      </c>
      <c r="BD18" s="14">
        <v>0</v>
      </c>
      <c r="BE18" s="14">
        <v>10.069330029227807</v>
      </c>
      <c r="BF18" s="14">
        <v>41.890200000000007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104.6835</v>
      </c>
      <c r="BU18" s="14">
        <v>0</v>
      </c>
      <c r="BV18" s="14">
        <v>0</v>
      </c>
      <c r="BW18" s="13"/>
      <c r="BY18" s="12">
        <f t="shared" si="75"/>
        <v>2031</v>
      </c>
      <c r="BZ18" s="14">
        <f t="shared" si="3"/>
        <v>0</v>
      </c>
      <c r="CA18" s="14">
        <f t="shared" si="4"/>
        <v>0</v>
      </c>
      <c r="CB18" s="14">
        <f t="shared" si="5"/>
        <v>0</v>
      </c>
      <c r="CC18" s="14">
        <f t="shared" si="6"/>
        <v>0</v>
      </c>
      <c r="CD18" s="14">
        <f t="shared" si="7"/>
        <v>0</v>
      </c>
      <c r="CE18" s="14">
        <f t="shared" si="8"/>
        <v>0</v>
      </c>
      <c r="CF18" s="14">
        <f t="shared" si="9"/>
        <v>0</v>
      </c>
      <c r="CG18" s="14">
        <f t="shared" si="10"/>
        <v>0</v>
      </c>
      <c r="CH18" s="14">
        <f t="shared" si="11"/>
        <v>0</v>
      </c>
      <c r="CI18" s="14">
        <f t="shared" si="12"/>
        <v>0</v>
      </c>
      <c r="CJ18" s="14">
        <f t="shared" si="13"/>
        <v>0</v>
      </c>
      <c r="CK18" s="14">
        <f t="shared" si="14"/>
        <v>0</v>
      </c>
      <c r="CL18" s="14">
        <f t="shared" si="15"/>
        <v>0</v>
      </c>
      <c r="CM18" s="14">
        <f t="shared" si="16"/>
        <v>0</v>
      </c>
      <c r="CN18" s="14">
        <f t="shared" si="17"/>
        <v>20</v>
      </c>
      <c r="CO18" s="14">
        <f t="shared" si="18"/>
        <v>0</v>
      </c>
      <c r="CP18" s="14">
        <f t="shared" si="19"/>
        <v>0</v>
      </c>
      <c r="CQ18" s="14">
        <f t="shared" si="20"/>
        <v>71.716036568418815</v>
      </c>
      <c r="CR18" s="14">
        <f t="shared" si="21"/>
        <v>51.781120867029152</v>
      </c>
      <c r="CS18" s="14">
        <f t="shared" si="22"/>
        <v>0</v>
      </c>
      <c r="CT18" s="14">
        <f t="shared" si="23"/>
        <v>0</v>
      </c>
      <c r="CU18" s="14">
        <f t="shared" si="24"/>
        <v>0</v>
      </c>
      <c r="CV18" s="14">
        <f t="shared" si="25"/>
        <v>0</v>
      </c>
      <c r="CW18" s="14">
        <f t="shared" si="26"/>
        <v>0</v>
      </c>
      <c r="CX18" s="14">
        <f t="shared" si="27"/>
        <v>0</v>
      </c>
      <c r="CY18" s="14">
        <f t="shared" si="28"/>
        <v>0</v>
      </c>
      <c r="CZ18" s="14">
        <f t="shared" si="29"/>
        <v>0</v>
      </c>
      <c r="DA18" s="14">
        <f t="shared" si="30"/>
        <v>0</v>
      </c>
      <c r="DB18" s="14">
        <f t="shared" si="31"/>
        <v>0</v>
      </c>
      <c r="DC18" s="14">
        <f t="shared" si="32"/>
        <v>0</v>
      </c>
      <c r="DD18" s="14">
        <f t="shared" si="33"/>
        <v>0</v>
      </c>
      <c r="DE18" s="14">
        <f t="shared" si="34"/>
        <v>0</v>
      </c>
      <c r="DF18" s="14">
        <f t="shared" si="35"/>
        <v>5.0144539614561028</v>
      </c>
      <c r="DG18" s="14">
        <f t="shared" si="36"/>
        <v>0</v>
      </c>
      <c r="DH18" s="14">
        <f t="shared" si="37"/>
        <v>0</v>
      </c>
      <c r="DI18" s="13"/>
      <c r="DK18" s="12">
        <f t="shared" si="76"/>
        <v>2031</v>
      </c>
      <c r="DL18" s="14">
        <f t="shared" si="38"/>
        <v>0</v>
      </c>
      <c r="DM18" s="14">
        <f t="shared" si="39"/>
        <v>0</v>
      </c>
      <c r="DN18" s="14">
        <f t="shared" si="40"/>
        <v>0</v>
      </c>
      <c r="DO18" s="14">
        <f t="shared" si="41"/>
        <v>0</v>
      </c>
      <c r="DP18" s="14">
        <f t="shared" si="42"/>
        <v>0</v>
      </c>
      <c r="DQ18" s="14">
        <f t="shared" si="43"/>
        <v>0</v>
      </c>
      <c r="DR18" s="14">
        <f t="shared" si="44"/>
        <v>0</v>
      </c>
      <c r="DS18" s="14">
        <f t="shared" si="45"/>
        <v>0</v>
      </c>
      <c r="DT18" s="14">
        <f t="shared" si="46"/>
        <v>0</v>
      </c>
      <c r="DU18" s="14">
        <f t="shared" si="47"/>
        <v>0</v>
      </c>
      <c r="DV18" s="14">
        <f t="shared" si="48"/>
        <v>0</v>
      </c>
      <c r="DW18" s="14">
        <f t="shared" si="49"/>
        <v>0</v>
      </c>
      <c r="DX18" s="14">
        <f t="shared" si="50"/>
        <v>0</v>
      </c>
      <c r="DY18" s="14">
        <f t="shared" si="51"/>
        <v>0</v>
      </c>
      <c r="DZ18" s="14">
        <f t="shared" si="52"/>
        <v>20</v>
      </c>
      <c r="EA18" s="14">
        <f t="shared" si="53"/>
        <v>0</v>
      </c>
      <c r="EB18" s="14">
        <f t="shared" si="54"/>
        <v>0</v>
      </c>
      <c r="EC18" s="14">
        <f t="shared" si="55"/>
        <v>71.716036568418815</v>
      </c>
      <c r="ED18" s="14">
        <f t="shared" si="56"/>
        <v>51.781120867029152</v>
      </c>
      <c r="EE18" s="14">
        <f t="shared" si="57"/>
        <v>0</v>
      </c>
      <c r="EF18" s="14">
        <f t="shared" si="58"/>
        <v>0</v>
      </c>
      <c r="EG18" s="14">
        <f t="shared" si="59"/>
        <v>0</v>
      </c>
      <c r="EH18" s="14">
        <f t="shared" si="60"/>
        <v>0</v>
      </c>
      <c r="EI18" s="14">
        <f t="shared" si="61"/>
        <v>0</v>
      </c>
      <c r="EJ18" s="14">
        <f t="shared" si="62"/>
        <v>0</v>
      </c>
      <c r="EK18" s="14">
        <f t="shared" si="63"/>
        <v>0</v>
      </c>
      <c r="EL18" s="14">
        <f t="shared" si="64"/>
        <v>0</v>
      </c>
      <c r="EM18" s="14">
        <f t="shared" si="65"/>
        <v>0</v>
      </c>
      <c r="EN18" s="14">
        <f t="shared" si="66"/>
        <v>0</v>
      </c>
      <c r="EO18" s="14">
        <f t="shared" si="67"/>
        <v>0</v>
      </c>
      <c r="EP18" s="14">
        <f t="shared" si="68"/>
        <v>0</v>
      </c>
      <c r="EQ18" s="14">
        <f t="shared" si="69"/>
        <v>0</v>
      </c>
      <c r="ER18" s="14">
        <f t="shared" si="70"/>
        <v>112.08083511777302</v>
      </c>
      <c r="ES18" s="14">
        <f t="shared" si="71"/>
        <v>0</v>
      </c>
      <c r="ET18" s="14">
        <f t="shared" si="72"/>
        <v>0</v>
      </c>
      <c r="EU18" s="14" t="e">
        <f t="shared" si="73"/>
        <v>#DIV/0!</v>
      </c>
    </row>
    <row r="19" spans="1:151" x14ac:dyDescent="0.25">
      <c r="A19" s="12">
        <f t="shared" si="78"/>
        <v>2032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2.7661699707721938</v>
      </c>
      <c r="Q19" s="14">
        <v>0</v>
      </c>
      <c r="R19" s="14">
        <v>0</v>
      </c>
      <c r="S19" s="14">
        <v>10.069330029227807</v>
      </c>
      <c r="T19" s="14">
        <v>41.890200000000007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4.6834999999999996</v>
      </c>
      <c r="AI19" s="14">
        <v>0</v>
      </c>
      <c r="AJ19" s="14">
        <v>0</v>
      </c>
      <c r="AK19" s="13"/>
      <c r="AM19" s="12">
        <f t="shared" si="79"/>
        <v>2032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2.7661699707721938</v>
      </c>
      <c r="BC19" s="14">
        <v>0</v>
      </c>
      <c r="BD19" s="14">
        <v>0</v>
      </c>
      <c r="BE19" s="14">
        <v>10.069330029227807</v>
      </c>
      <c r="BF19" s="14">
        <v>41.890200000000007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104.6835</v>
      </c>
      <c r="BU19" s="14">
        <v>0</v>
      </c>
      <c r="BV19" s="14">
        <v>0</v>
      </c>
      <c r="BW19" s="13"/>
      <c r="BY19" s="12">
        <f t="shared" si="75"/>
        <v>2032</v>
      </c>
      <c r="BZ19" s="14">
        <f t="shared" si="3"/>
        <v>0</v>
      </c>
      <c r="CA19" s="14">
        <f t="shared" si="4"/>
        <v>0</v>
      </c>
      <c r="CB19" s="14">
        <f t="shared" si="5"/>
        <v>0</v>
      </c>
      <c r="CC19" s="14">
        <f t="shared" si="6"/>
        <v>0</v>
      </c>
      <c r="CD19" s="14">
        <f t="shared" si="7"/>
        <v>0</v>
      </c>
      <c r="CE19" s="14">
        <f t="shared" si="8"/>
        <v>0</v>
      </c>
      <c r="CF19" s="14">
        <f t="shared" si="9"/>
        <v>0</v>
      </c>
      <c r="CG19" s="14">
        <f t="shared" si="10"/>
        <v>0</v>
      </c>
      <c r="CH19" s="14">
        <f t="shared" si="11"/>
        <v>0</v>
      </c>
      <c r="CI19" s="14">
        <f t="shared" si="12"/>
        <v>0</v>
      </c>
      <c r="CJ19" s="14">
        <f t="shared" si="13"/>
        <v>0</v>
      </c>
      <c r="CK19" s="14">
        <f t="shared" si="14"/>
        <v>0</v>
      </c>
      <c r="CL19" s="14">
        <f t="shared" si="15"/>
        <v>0</v>
      </c>
      <c r="CM19" s="14">
        <f t="shared" si="16"/>
        <v>0</v>
      </c>
      <c r="CN19" s="14">
        <f t="shared" si="17"/>
        <v>20</v>
      </c>
      <c r="CO19" s="14">
        <f t="shared" si="18"/>
        <v>0</v>
      </c>
      <c r="CP19" s="14">
        <f t="shared" si="19"/>
        <v>0</v>
      </c>
      <c r="CQ19" s="14">
        <f t="shared" si="20"/>
        <v>71.716036568418815</v>
      </c>
      <c r="CR19" s="14">
        <f t="shared" si="21"/>
        <v>51.781120867029152</v>
      </c>
      <c r="CS19" s="14">
        <f t="shared" si="22"/>
        <v>0</v>
      </c>
      <c r="CT19" s="14">
        <f t="shared" si="23"/>
        <v>0</v>
      </c>
      <c r="CU19" s="14">
        <f t="shared" si="24"/>
        <v>0</v>
      </c>
      <c r="CV19" s="14">
        <f t="shared" si="25"/>
        <v>0</v>
      </c>
      <c r="CW19" s="14">
        <f t="shared" si="26"/>
        <v>0</v>
      </c>
      <c r="CX19" s="14">
        <f t="shared" si="27"/>
        <v>0</v>
      </c>
      <c r="CY19" s="14">
        <f t="shared" si="28"/>
        <v>0</v>
      </c>
      <c r="CZ19" s="14">
        <f t="shared" si="29"/>
        <v>0</v>
      </c>
      <c r="DA19" s="14">
        <f t="shared" si="30"/>
        <v>0</v>
      </c>
      <c r="DB19" s="14">
        <f t="shared" si="31"/>
        <v>0</v>
      </c>
      <c r="DC19" s="14">
        <f t="shared" si="32"/>
        <v>0</v>
      </c>
      <c r="DD19" s="14">
        <f t="shared" si="33"/>
        <v>0</v>
      </c>
      <c r="DE19" s="14">
        <f t="shared" si="34"/>
        <v>0</v>
      </c>
      <c r="DF19" s="14">
        <f t="shared" si="35"/>
        <v>5.0144539614561028</v>
      </c>
      <c r="DG19" s="14">
        <f t="shared" si="36"/>
        <v>0</v>
      </c>
      <c r="DH19" s="14">
        <f t="shared" si="37"/>
        <v>0</v>
      </c>
      <c r="DI19" s="13"/>
      <c r="DK19" s="12">
        <f t="shared" si="76"/>
        <v>2032</v>
      </c>
      <c r="DL19" s="14">
        <f t="shared" si="38"/>
        <v>0</v>
      </c>
      <c r="DM19" s="14">
        <f t="shared" si="39"/>
        <v>0</v>
      </c>
      <c r="DN19" s="14">
        <f t="shared" si="40"/>
        <v>0</v>
      </c>
      <c r="DO19" s="14">
        <f t="shared" si="41"/>
        <v>0</v>
      </c>
      <c r="DP19" s="14">
        <f t="shared" si="42"/>
        <v>0</v>
      </c>
      <c r="DQ19" s="14">
        <f t="shared" si="43"/>
        <v>0</v>
      </c>
      <c r="DR19" s="14">
        <f t="shared" si="44"/>
        <v>0</v>
      </c>
      <c r="DS19" s="14">
        <f t="shared" si="45"/>
        <v>0</v>
      </c>
      <c r="DT19" s="14">
        <f t="shared" si="46"/>
        <v>0</v>
      </c>
      <c r="DU19" s="14">
        <f t="shared" si="47"/>
        <v>0</v>
      </c>
      <c r="DV19" s="14">
        <f t="shared" si="48"/>
        <v>0</v>
      </c>
      <c r="DW19" s="14">
        <f t="shared" si="49"/>
        <v>0</v>
      </c>
      <c r="DX19" s="14">
        <f t="shared" si="50"/>
        <v>0</v>
      </c>
      <c r="DY19" s="14">
        <f t="shared" si="51"/>
        <v>0</v>
      </c>
      <c r="DZ19" s="14">
        <f t="shared" si="52"/>
        <v>20</v>
      </c>
      <c r="EA19" s="14">
        <f t="shared" si="53"/>
        <v>0</v>
      </c>
      <c r="EB19" s="14">
        <f t="shared" si="54"/>
        <v>0</v>
      </c>
      <c r="EC19" s="14">
        <f t="shared" si="55"/>
        <v>71.716036568418815</v>
      </c>
      <c r="ED19" s="14">
        <f t="shared" si="56"/>
        <v>51.781120867029152</v>
      </c>
      <c r="EE19" s="14">
        <f t="shared" si="57"/>
        <v>0</v>
      </c>
      <c r="EF19" s="14">
        <f t="shared" si="58"/>
        <v>0</v>
      </c>
      <c r="EG19" s="14">
        <f t="shared" si="59"/>
        <v>0</v>
      </c>
      <c r="EH19" s="14">
        <f t="shared" si="60"/>
        <v>0</v>
      </c>
      <c r="EI19" s="14">
        <f t="shared" si="61"/>
        <v>0</v>
      </c>
      <c r="EJ19" s="14">
        <f t="shared" si="62"/>
        <v>0</v>
      </c>
      <c r="EK19" s="14">
        <f t="shared" si="63"/>
        <v>0</v>
      </c>
      <c r="EL19" s="14">
        <f t="shared" si="64"/>
        <v>0</v>
      </c>
      <c r="EM19" s="14">
        <f t="shared" si="65"/>
        <v>0</v>
      </c>
      <c r="EN19" s="14">
        <f t="shared" si="66"/>
        <v>0</v>
      </c>
      <c r="EO19" s="14">
        <f t="shared" si="67"/>
        <v>0</v>
      </c>
      <c r="EP19" s="14">
        <f t="shared" si="68"/>
        <v>0</v>
      </c>
      <c r="EQ19" s="14">
        <f t="shared" si="69"/>
        <v>0</v>
      </c>
      <c r="ER19" s="14">
        <f t="shared" si="70"/>
        <v>112.08083511777302</v>
      </c>
      <c r="ES19" s="14">
        <f t="shared" si="71"/>
        <v>0</v>
      </c>
      <c r="ET19" s="14">
        <f t="shared" si="72"/>
        <v>0</v>
      </c>
      <c r="EU19" s="14" t="e">
        <f t="shared" si="73"/>
        <v>#DIV/0!</v>
      </c>
    </row>
    <row r="20" spans="1:151" x14ac:dyDescent="0.25">
      <c r="A20" s="12">
        <f t="shared" si="78"/>
        <v>2033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2.7661699707721938</v>
      </c>
      <c r="Q20" s="14">
        <v>0</v>
      </c>
      <c r="R20" s="14">
        <v>0</v>
      </c>
      <c r="S20" s="14">
        <v>10.069330029227807</v>
      </c>
      <c r="T20" s="14">
        <v>41.890200000000007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4.6834999999999996</v>
      </c>
      <c r="AI20" s="14">
        <v>0</v>
      </c>
      <c r="AJ20" s="14">
        <v>0</v>
      </c>
      <c r="AK20" s="13"/>
      <c r="AM20" s="12">
        <f t="shared" si="79"/>
        <v>2033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2.7661699707721938</v>
      </c>
      <c r="BC20" s="14">
        <v>0</v>
      </c>
      <c r="BD20" s="14">
        <v>0</v>
      </c>
      <c r="BE20" s="14">
        <v>10.069330029227807</v>
      </c>
      <c r="BF20" s="14">
        <v>41.890200000000007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104.6835</v>
      </c>
      <c r="BU20" s="14">
        <v>0</v>
      </c>
      <c r="BV20" s="14">
        <v>0</v>
      </c>
      <c r="BW20" s="13"/>
      <c r="BY20" s="12">
        <f t="shared" si="75"/>
        <v>2033</v>
      </c>
      <c r="BZ20" s="14">
        <f t="shared" si="3"/>
        <v>0</v>
      </c>
      <c r="CA20" s="14">
        <f t="shared" si="4"/>
        <v>0</v>
      </c>
      <c r="CB20" s="14">
        <f t="shared" si="5"/>
        <v>0</v>
      </c>
      <c r="CC20" s="14">
        <f t="shared" si="6"/>
        <v>0</v>
      </c>
      <c r="CD20" s="14">
        <f t="shared" si="7"/>
        <v>0</v>
      </c>
      <c r="CE20" s="14">
        <f t="shared" si="8"/>
        <v>0</v>
      </c>
      <c r="CF20" s="14">
        <f t="shared" si="9"/>
        <v>0</v>
      </c>
      <c r="CG20" s="14">
        <f t="shared" si="10"/>
        <v>0</v>
      </c>
      <c r="CH20" s="14">
        <f t="shared" si="11"/>
        <v>0</v>
      </c>
      <c r="CI20" s="14">
        <f t="shared" si="12"/>
        <v>0</v>
      </c>
      <c r="CJ20" s="14">
        <f t="shared" si="13"/>
        <v>0</v>
      </c>
      <c r="CK20" s="14">
        <f t="shared" si="14"/>
        <v>0</v>
      </c>
      <c r="CL20" s="14">
        <f t="shared" si="15"/>
        <v>0</v>
      </c>
      <c r="CM20" s="14">
        <f t="shared" si="16"/>
        <v>0</v>
      </c>
      <c r="CN20" s="14">
        <f t="shared" si="17"/>
        <v>20</v>
      </c>
      <c r="CO20" s="14">
        <f t="shared" si="18"/>
        <v>0</v>
      </c>
      <c r="CP20" s="14">
        <f t="shared" si="19"/>
        <v>0</v>
      </c>
      <c r="CQ20" s="14">
        <f t="shared" si="20"/>
        <v>71.716036568418815</v>
      </c>
      <c r="CR20" s="14">
        <f t="shared" si="21"/>
        <v>51.781120867029152</v>
      </c>
      <c r="CS20" s="14">
        <f t="shared" si="22"/>
        <v>0</v>
      </c>
      <c r="CT20" s="14">
        <f t="shared" si="23"/>
        <v>0</v>
      </c>
      <c r="CU20" s="14">
        <f t="shared" si="24"/>
        <v>0</v>
      </c>
      <c r="CV20" s="14">
        <f t="shared" si="25"/>
        <v>0</v>
      </c>
      <c r="CW20" s="14">
        <f t="shared" si="26"/>
        <v>0</v>
      </c>
      <c r="CX20" s="14">
        <f t="shared" si="27"/>
        <v>0</v>
      </c>
      <c r="CY20" s="14">
        <f t="shared" si="28"/>
        <v>0</v>
      </c>
      <c r="CZ20" s="14">
        <f t="shared" si="29"/>
        <v>0</v>
      </c>
      <c r="DA20" s="14">
        <f t="shared" si="30"/>
        <v>0</v>
      </c>
      <c r="DB20" s="14">
        <f t="shared" si="31"/>
        <v>0</v>
      </c>
      <c r="DC20" s="14">
        <f t="shared" si="32"/>
        <v>0</v>
      </c>
      <c r="DD20" s="14">
        <f t="shared" si="33"/>
        <v>0</v>
      </c>
      <c r="DE20" s="14">
        <f t="shared" si="34"/>
        <v>0</v>
      </c>
      <c r="DF20" s="14">
        <f t="shared" si="35"/>
        <v>5.0144539614561028</v>
      </c>
      <c r="DG20" s="14">
        <f t="shared" si="36"/>
        <v>0</v>
      </c>
      <c r="DH20" s="14">
        <f t="shared" si="37"/>
        <v>0</v>
      </c>
      <c r="DI20" s="13"/>
      <c r="DK20" s="12">
        <f t="shared" si="76"/>
        <v>2033</v>
      </c>
      <c r="DL20" s="14">
        <f t="shared" si="38"/>
        <v>0</v>
      </c>
      <c r="DM20" s="14">
        <f t="shared" si="39"/>
        <v>0</v>
      </c>
      <c r="DN20" s="14">
        <f t="shared" si="40"/>
        <v>0</v>
      </c>
      <c r="DO20" s="14">
        <f t="shared" si="41"/>
        <v>0</v>
      </c>
      <c r="DP20" s="14">
        <f t="shared" si="42"/>
        <v>0</v>
      </c>
      <c r="DQ20" s="14">
        <f t="shared" si="43"/>
        <v>0</v>
      </c>
      <c r="DR20" s="14">
        <f t="shared" si="44"/>
        <v>0</v>
      </c>
      <c r="DS20" s="14">
        <f t="shared" si="45"/>
        <v>0</v>
      </c>
      <c r="DT20" s="14">
        <f t="shared" si="46"/>
        <v>0</v>
      </c>
      <c r="DU20" s="14">
        <f t="shared" si="47"/>
        <v>0</v>
      </c>
      <c r="DV20" s="14">
        <f t="shared" si="48"/>
        <v>0</v>
      </c>
      <c r="DW20" s="14">
        <f t="shared" si="49"/>
        <v>0</v>
      </c>
      <c r="DX20" s="14">
        <f t="shared" si="50"/>
        <v>0</v>
      </c>
      <c r="DY20" s="14">
        <f t="shared" si="51"/>
        <v>0</v>
      </c>
      <c r="DZ20" s="14">
        <f t="shared" si="52"/>
        <v>20</v>
      </c>
      <c r="EA20" s="14">
        <f t="shared" si="53"/>
        <v>0</v>
      </c>
      <c r="EB20" s="14">
        <f t="shared" si="54"/>
        <v>0</v>
      </c>
      <c r="EC20" s="14">
        <f t="shared" si="55"/>
        <v>71.716036568418815</v>
      </c>
      <c r="ED20" s="14">
        <f t="shared" si="56"/>
        <v>51.781120867029152</v>
      </c>
      <c r="EE20" s="14">
        <f t="shared" si="57"/>
        <v>0</v>
      </c>
      <c r="EF20" s="14">
        <f t="shared" si="58"/>
        <v>0</v>
      </c>
      <c r="EG20" s="14">
        <f t="shared" si="59"/>
        <v>0</v>
      </c>
      <c r="EH20" s="14">
        <f t="shared" si="60"/>
        <v>0</v>
      </c>
      <c r="EI20" s="14">
        <f t="shared" si="61"/>
        <v>0</v>
      </c>
      <c r="EJ20" s="14">
        <f t="shared" si="62"/>
        <v>0</v>
      </c>
      <c r="EK20" s="14">
        <f t="shared" si="63"/>
        <v>0</v>
      </c>
      <c r="EL20" s="14">
        <f t="shared" si="64"/>
        <v>0</v>
      </c>
      <c r="EM20" s="14">
        <f t="shared" si="65"/>
        <v>0</v>
      </c>
      <c r="EN20" s="14">
        <f t="shared" si="66"/>
        <v>0</v>
      </c>
      <c r="EO20" s="14">
        <f t="shared" si="67"/>
        <v>0</v>
      </c>
      <c r="EP20" s="14">
        <f t="shared" si="68"/>
        <v>0</v>
      </c>
      <c r="EQ20" s="14">
        <f t="shared" si="69"/>
        <v>0</v>
      </c>
      <c r="ER20" s="14">
        <f t="shared" si="70"/>
        <v>112.08083511777302</v>
      </c>
      <c r="ES20" s="14">
        <f t="shared" si="71"/>
        <v>0</v>
      </c>
      <c r="ET20" s="14">
        <f t="shared" si="72"/>
        <v>0</v>
      </c>
      <c r="EU20" s="14" t="e">
        <f t="shared" si="73"/>
        <v>#DIV/0!</v>
      </c>
    </row>
    <row r="21" spans="1:151" x14ac:dyDescent="0.25">
      <c r="A21" s="12">
        <f t="shared" si="78"/>
        <v>2034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2.7661699707721938</v>
      </c>
      <c r="Q21" s="14">
        <v>0</v>
      </c>
      <c r="R21" s="14">
        <v>0</v>
      </c>
      <c r="S21" s="14">
        <v>10.069330029227807</v>
      </c>
      <c r="T21" s="14">
        <v>41.890200000000007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4.6834999999999996</v>
      </c>
      <c r="AI21" s="14">
        <v>0</v>
      </c>
      <c r="AJ21" s="14">
        <v>0</v>
      </c>
      <c r="AK21" s="13"/>
      <c r="AM21" s="12">
        <f t="shared" si="79"/>
        <v>2034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2.7661699707721938</v>
      </c>
      <c r="BC21" s="14">
        <v>0</v>
      </c>
      <c r="BD21" s="14">
        <v>0</v>
      </c>
      <c r="BE21" s="14">
        <v>10.069330029227807</v>
      </c>
      <c r="BF21" s="14">
        <v>41.890200000000007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104.6835</v>
      </c>
      <c r="BU21" s="14">
        <v>0</v>
      </c>
      <c r="BV21" s="14">
        <v>0</v>
      </c>
      <c r="BW21" s="13"/>
      <c r="BY21" s="12">
        <f t="shared" si="75"/>
        <v>2034</v>
      </c>
      <c r="BZ21" s="14">
        <f t="shared" si="3"/>
        <v>0</v>
      </c>
      <c r="CA21" s="14">
        <f t="shared" si="4"/>
        <v>0</v>
      </c>
      <c r="CB21" s="14">
        <f t="shared" si="5"/>
        <v>0</v>
      </c>
      <c r="CC21" s="14">
        <f t="shared" si="6"/>
        <v>0</v>
      </c>
      <c r="CD21" s="14">
        <f t="shared" si="7"/>
        <v>0</v>
      </c>
      <c r="CE21" s="14">
        <f t="shared" si="8"/>
        <v>0</v>
      </c>
      <c r="CF21" s="14">
        <f t="shared" si="9"/>
        <v>0</v>
      </c>
      <c r="CG21" s="14">
        <f t="shared" si="10"/>
        <v>0</v>
      </c>
      <c r="CH21" s="14">
        <f t="shared" si="11"/>
        <v>0</v>
      </c>
      <c r="CI21" s="14">
        <f t="shared" si="12"/>
        <v>0</v>
      </c>
      <c r="CJ21" s="14">
        <f t="shared" si="13"/>
        <v>0</v>
      </c>
      <c r="CK21" s="14">
        <f t="shared" si="14"/>
        <v>0</v>
      </c>
      <c r="CL21" s="14">
        <f t="shared" si="15"/>
        <v>0</v>
      </c>
      <c r="CM21" s="14">
        <f t="shared" si="16"/>
        <v>0</v>
      </c>
      <c r="CN21" s="14">
        <f t="shared" si="17"/>
        <v>20</v>
      </c>
      <c r="CO21" s="14">
        <f t="shared" si="18"/>
        <v>0</v>
      </c>
      <c r="CP21" s="14">
        <f t="shared" si="19"/>
        <v>0</v>
      </c>
      <c r="CQ21" s="14">
        <f t="shared" si="20"/>
        <v>71.716036568418815</v>
      </c>
      <c r="CR21" s="14">
        <f t="shared" si="21"/>
        <v>51.781120867029152</v>
      </c>
      <c r="CS21" s="14">
        <f t="shared" si="22"/>
        <v>0</v>
      </c>
      <c r="CT21" s="14">
        <f t="shared" si="23"/>
        <v>0</v>
      </c>
      <c r="CU21" s="14">
        <f t="shared" si="24"/>
        <v>0</v>
      </c>
      <c r="CV21" s="14">
        <f t="shared" si="25"/>
        <v>0</v>
      </c>
      <c r="CW21" s="14">
        <f t="shared" si="26"/>
        <v>0</v>
      </c>
      <c r="CX21" s="14">
        <f t="shared" si="27"/>
        <v>0</v>
      </c>
      <c r="CY21" s="14">
        <f t="shared" si="28"/>
        <v>0</v>
      </c>
      <c r="CZ21" s="14">
        <f t="shared" si="29"/>
        <v>0</v>
      </c>
      <c r="DA21" s="14">
        <f t="shared" si="30"/>
        <v>0</v>
      </c>
      <c r="DB21" s="14">
        <f t="shared" si="31"/>
        <v>0</v>
      </c>
      <c r="DC21" s="14">
        <f t="shared" si="32"/>
        <v>0</v>
      </c>
      <c r="DD21" s="14">
        <f t="shared" si="33"/>
        <v>0</v>
      </c>
      <c r="DE21" s="14">
        <f t="shared" si="34"/>
        <v>0</v>
      </c>
      <c r="DF21" s="14">
        <f t="shared" si="35"/>
        <v>5.0144539614561028</v>
      </c>
      <c r="DG21" s="14">
        <f t="shared" si="36"/>
        <v>0</v>
      </c>
      <c r="DH21" s="14">
        <f t="shared" si="37"/>
        <v>0</v>
      </c>
      <c r="DI21" s="13"/>
      <c r="DK21" s="12">
        <f t="shared" si="76"/>
        <v>2034</v>
      </c>
      <c r="DL21" s="14">
        <f t="shared" si="38"/>
        <v>0</v>
      </c>
      <c r="DM21" s="14">
        <f t="shared" si="39"/>
        <v>0</v>
      </c>
      <c r="DN21" s="14">
        <f t="shared" si="40"/>
        <v>0</v>
      </c>
      <c r="DO21" s="14">
        <f t="shared" si="41"/>
        <v>0</v>
      </c>
      <c r="DP21" s="14">
        <f t="shared" si="42"/>
        <v>0</v>
      </c>
      <c r="DQ21" s="14">
        <f t="shared" si="43"/>
        <v>0</v>
      </c>
      <c r="DR21" s="14">
        <f t="shared" si="44"/>
        <v>0</v>
      </c>
      <c r="DS21" s="14">
        <f t="shared" si="45"/>
        <v>0</v>
      </c>
      <c r="DT21" s="14">
        <f t="shared" si="46"/>
        <v>0</v>
      </c>
      <c r="DU21" s="14">
        <f t="shared" si="47"/>
        <v>0</v>
      </c>
      <c r="DV21" s="14">
        <f t="shared" si="48"/>
        <v>0</v>
      </c>
      <c r="DW21" s="14">
        <f t="shared" si="49"/>
        <v>0</v>
      </c>
      <c r="DX21" s="14">
        <f t="shared" si="50"/>
        <v>0</v>
      </c>
      <c r="DY21" s="14">
        <f t="shared" si="51"/>
        <v>0</v>
      </c>
      <c r="DZ21" s="14">
        <f t="shared" si="52"/>
        <v>20</v>
      </c>
      <c r="EA21" s="14">
        <f t="shared" si="53"/>
        <v>0</v>
      </c>
      <c r="EB21" s="14">
        <f t="shared" si="54"/>
        <v>0</v>
      </c>
      <c r="EC21" s="14">
        <f t="shared" si="55"/>
        <v>71.716036568418815</v>
      </c>
      <c r="ED21" s="14">
        <f t="shared" si="56"/>
        <v>51.781120867029152</v>
      </c>
      <c r="EE21" s="14">
        <f t="shared" si="57"/>
        <v>0</v>
      </c>
      <c r="EF21" s="14">
        <f t="shared" si="58"/>
        <v>0</v>
      </c>
      <c r="EG21" s="14">
        <f t="shared" si="59"/>
        <v>0</v>
      </c>
      <c r="EH21" s="14">
        <f t="shared" si="60"/>
        <v>0</v>
      </c>
      <c r="EI21" s="14">
        <f t="shared" si="61"/>
        <v>0</v>
      </c>
      <c r="EJ21" s="14">
        <f t="shared" si="62"/>
        <v>0</v>
      </c>
      <c r="EK21" s="14">
        <f t="shared" si="63"/>
        <v>0</v>
      </c>
      <c r="EL21" s="14">
        <f t="shared" si="64"/>
        <v>0</v>
      </c>
      <c r="EM21" s="14">
        <f t="shared" si="65"/>
        <v>0</v>
      </c>
      <c r="EN21" s="14">
        <f t="shared" si="66"/>
        <v>0</v>
      </c>
      <c r="EO21" s="14">
        <f t="shared" si="67"/>
        <v>0</v>
      </c>
      <c r="EP21" s="14">
        <f t="shared" si="68"/>
        <v>0</v>
      </c>
      <c r="EQ21" s="14">
        <f t="shared" si="69"/>
        <v>0</v>
      </c>
      <c r="ER21" s="14">
        <f t="shared" si="70"/>
        <v>112.08083511777302</v>
      </c>
      <c r="ES21" s="14">
        <f t="shared" si="71"/>
        <v>0</v>
      </c>
      <c r="ET21" s="14">
        <f t="shared" si="72"/>
        <v>0</v>
      </c>
      <c r="EU21" s="14" t="e">
        <f t="shared" si="73"/>
        <v>#DIV/0!</v>
      </c>
    </row>
    <row r="22" spans="1:151" x14ac:dyDescent="0.25">
      <c r="A22" s="12">
        <f t="shared" si="78"/>
        <v>2035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2.7661699707721938</v>
      </c>
      <c r="Q22" s="14">
        <v>0</v>
      </c>
      <c r="R22" s="14">
        <v>0</v>
      </c>
      <c r="S22" s="14">
        <v>10.069330029227807</v>
      </c>
      <c r="T22" s="14">
        <v>41.890200000000007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4.6834999999999996</v>
      </c>
      <c r="AI22" s="14">
        <v>0</v>
      </c>
      <c r="AJ22" s="14">
        <v>0</v>
      </c>
      <c r="AK22" s="13"/>
      <c r="AM22" s="12">
        <f t="shared" si="79"/>
        <v>2035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2.7661699707721938</v>
      </c>
      <c r="BC22" s="14">
        <v>0</v>
      </c>
      <c r="BD22" s="14">
        <v>0</v>
      </c>
      <c r="BE22" s="14">
        <v>10.069330029227807</v>
      </c>
      <c r="BF22" s="14">
        <v>41.890200000000007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104.6835</v>
      </c>
      <c r="BU22" s="14">
        <v>0</v>
      </c>
      <c r="BV22" s="14">
        <v>0</v>
      </c>
      <c r="BW22" s="13"/>
      <c r="BY22" s="12">
        <f t="shared" si="75"/>
        <v>2035</v>
      </c>
      <c r="BZ22" s="14">
        <f t="shared" si="3"/>
        <v>0</v>
      </c>
      <c r="CA22" s="14">
        <f t="shared" si="4"/>
        <v>0</v>
      </c>
      <c r="CB22" s="14">
        <f t="shared" si="5"/>
        <v>0</v>
      </c>
      <c r="CC22" s="14">
        <f t="shared" si="6"/>
        <v>0</v>
      </c>
      <c r="CD22" s="14">
        <f t="shared" si="7"/>
        <v>0</v>
      </c>
      <c r="CE22" s="14">
        <f t="shared" si="8"/>
        <v>0</v>
      </c>
      <c r="CF22" s="14">
        <f t="shared" si="9"/>
        <v>0</v>
      </c>
      <c r="CG22" s="14">
        <f t="shared" si="10"/>
        <v>0</v>
      </c>
      <c r="CH22" s="14">
        <f t="shared" si="11"/>
        <v>0</v>
      </c>
      <c r="CI22" s="14">
        <f t="shared" si="12"/>
        <v>0</v>
      </c>
      <c r="CJ22" s="14">
        <f t="shared" si="13"/>
        <v>0</v>
      </c>
      <c r="CK22" s="14">
        <f t="shared" si="14"/>
        <v>0</v>
      </c>
      <c r="CL22" s="14">
        <f t="shared" si="15"/>
        <v>0</v>
      </c>
      <c r="CM22" s="14">
        <f t="shared" si="16"/>
        <v>0</v>
      </c>
      <c r="CN22" s="14">
        <f t="shared" si="17"/>
        <v>20</v>
      </c>
      <c r="CO22" s="14">
        <f t="shared" si="18"/>
        <v>0</v>
      </c>
      <c r="CP22" s="14">
        <f t="shared" si="19"/>
        <v>0</v>
      </c>
      <c r="CQ22" s="14">
        <f t="shared" si="20"/>
        <v>71.716036568418815</v>
      </c>
      <c r="CR22" s="14">
        <f t="shared" si="21"/>
        <v>51.781120867029152</v>
      </c>
      <c r="CS22" s="14">
        <f t="shared" si="22"/>
        <v>0</v>
      </c>
      <c r="CT22" s="14">
        <f t="shared" si="23"/>
        <v>0</v>
      </c>
      <c r="CU22" s="14">
        <f t="shared" si="24"/>
        <v>0</v>
      </c>
      <c r="CV22" s="14">
        <f t="shared" si="25"/>
        <v>0</v>
      </c>
      <c r="CW22" s="14">
        <f t="shared" si="26"/>
        <v>0</v>
      </c>
      <c r="CX22" s="14">
        <f t="shared" si="27"/>
        <v>0</v>
      </c>
      <c r="CY22" s="14">
        <f t="shared" si="28"/>
        <v>0</v>
      </c>
      <c r="CZ22" s="14">
        <f t="shared" si="29"/>
        <v>0</v>
      </c>
      <c r="DA22" s="14">
        <f t="shared" si="30"/>
        <v>0</v>
      </c>
      <c r="DB22" s="14">
        <f t="shared" si="31"/>
        <v>0</v>
      </c>
      <c r="DC22" s="14">
        <f t="shared" si="32"/>
        <v>0</v>
      </c>
      <c r="DD22" s="14">
        <f t="shared" si="33"/>
        <v>0</v>
      </c>
      <c r="DE22" s="14">
        <f t="shared" si="34"/>
        <v>0</v>
      </c>
      <c r="DF22" s="14">
        <f t="shared" si="35"/>
        <v>5.0144539614561028</v>
      </c>
      <c r="DG22" s="14">
        <f t="shared" si="36"/>
        <v>0</v>
      </c>
      <c r="DH22" s="14">
        <f t="shared" si="37"/>
        <v>0</v>
      </c>
      <c r="DI22" s="13"/>
      <c r="DK22" s="12">
        <f t="shared" si="76"/>
        <v>2035</v>
      </c>
      <c r="DL22" s="14">
        <f t="shared" si="38"/>
        <v>0</v>
      </c>
      <c r="DM22" s="14">
        <f t="shared" si="39"/>
        <v>0</v>
      </c>
      <c r="DN22" s="14">
        <f t="shared" si="40"/>
        <v>0</v>
      </c>
      <c r="DO22" s="14">
        <f t="shared" si="41"/>
        <v>0</v>
      </c>
      <c r="DP22" s="14">
        <f t="shared" si="42"/>
        <v>0</v>
      </c>
      <c r="DQ22" s="14">
        <f t="shared" si="43"/>
        <v>0</v>
      </c>
      <c r="DR22" s="14">
        <f t="shared" si="44"/>
        <v>0</v>
      </c>
      <c r="DS22" s="14">
        <f t="shared" si="45"/>
        <v>0</v>
      </c>
      <c r="DT22" s="14">
        <f t="shared" si="46"/>
        <v>0</v>
      </c>
      <c r="DU22" s="14">
        <f t="shared" si="47"/>
        <v>0</v>
      </c>
      <c r="DV22" s="14">
        <f t="shared" si="48"/>
        <v>0</v>
      </c>
      <c r="DW22" s="14">
        <f t="shared" si="49"/>
        <v>0</v>
      </c>
      <c r="DX22" s="14">
        <f t="shared" si="50"/>
        <v>0</v>
      </c>
      <c r="DY22" s="14">
        <f t="shared" si="51"/>
        <v>0</v>
      </c>
      <c r="DZ22" s="14">
        <f t="shared" si="52"/>
        <v>20</v>
      </c>
      <c r="EA22" s="14">
        <f t="shared" si="53"/>
        <v>0</v>
      </c>
      <c r="EB22" s="14">
        <f t="shared" si="54"/>
        <v>0</v>
      </c>
      <c r="EC22" s="14">
        <f t="shared" si="55"/>
        <v>71.716036568418815</v>
      </c>
      <c r="ED22" s="14">
        <f t="shared" si="56"/>
        <v>51.781120867029152</v>
      </c>
      <c r="EE22" s="14">
        <f t="shared" si="57"/>
        <v>0</v>
      </c>
      <c r="EF22" s="14">
        <f t="shared" si="58"/>
        <v>0</v>
      </c>
      <c r="EG22" s="14">
        <f t="shared" si="59"/>
        <v>0</v>
      </c>
      <c r="EH22" s="14">
        <f t="shared" si="60"/>
        <v>0</v>
      </c>
      <c r="EI22" s="14">
        <f t="shared" si="61"/>
        <v>0</v>
      </c>
      <c r="EJ22" s="14">
        <f t="shared" si="62"/>
        <v>0</v>
      </c>
      <c r="EK22" s="14">
        <f t="shared" si="63"/>
        <v>0</v>
      </c>
      <c r="EL22" s="14">
        <f t="shared" si="64"/>
        <v>0</v>
      </c>
      <c r="EM22" s="14">
        <f t="shared" si="65"/>
        <v>0</v>
      </c>
      <c r="EN22" s="14">
        <f t="shared" si="66"/>
        <v>0</v>
      </c>
      <c r="EO22" s="14">
        <f t="shared" si="67"/>
        <v>0</v>
      </c>
      <c r="EP22" s="14">
        <f t="shared" si="68"/>
        <v>0</v>
      </c>
      <c r="EQ22" s="14">
        <f t="shared" si="69"/>
        <v>0</v>
      </c>
      <c r="ER22" s="14">
        <f t="shared" si="70"/>
        <v>112.08083511777302</v>
      </c>
      <c r="ES22" s="14">
        <f t="shared" si="71"/>
        <v>0</v>
      </c>
      <c r="ET22" s="14">
        <f t="shared" si="72"/>
        <v>0</v>
      </c>
      <c r="EU22" s="14" t="e">
        <f t="shared" si="73"/>
        <v>#DIV/0!</v>
      </c>
    </row>
    <row r="23" spans="1:151" x14ac:dyDescent="0.25">
      <c r="A23" s="12">
        <f t="shared" si="78"/>
        <v>2036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2.7661699707721938</v>
      </c>
      <c r="Q23" s="14">
        <v>0</v>
      </c>
      <c r="R23" s="14">
        <v>0</v>
      </c>
      <c r="S23" s="14">
        <v>10.069330029227807</v>
      </c>
      <c r="T23" s="14">
        <v>41.890200000000007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4.6834999999999996</v>
      </c>
      <c r="AI23" s="14">
        <v>0</v>
      </c>
      <c r="AJ23" s="14">
        <v>0</v>
      </c>
      <c r="AK23" s="13"/>
      <c r="AM23" s="12">
        <f t="shared" si="79"/>
        <v>2036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2.7661699707721938</v>
      </c>
      <c r="BC23" s="14">
        <v>0</v>
      </c>
      <c r="BD23" s="14">
        <v>0</v>
      </c>
      <c r="BE23" s="14">
        <v>10.069330029227807</v>
      </c>
      <c r="BF23" s="14">
        <v>41.890200000000007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104.6835</v>
      </c>
      <c r="BU23" s="14">
        <v>0</v>
      </c>
      <c r="BV23" s="14">
        <v>0</v>
      </c>
      <c r="BW23" s="13"/>
      <c r="BY23" s="12">
        <f t="shared" si="75"/>
        <v>2036</v>
      </c>
      <c r="BZ23" s="14">
        <f t="shared" si="3"/>
        <v>0</v>
      </c>
      <c r="CA23" s="14">
        <f t="shared" si="4"/>
        <v>0</v>
      </c>
      <c r="CB23" s="14">
        <f t="shared" si="5"/>
        <v>0</v>
      </c>
      <c r="CC23" s="14">
        <f t="shared" si="6"/>
        <v>0</v>
      </c>
      <c r="CD23" s="14">
        <f t="shared" si="7"/>
        <v>0</v>
      </c>
      <c r="CE23" s="14">
        <f t="shared" si="8"/>
        <v>0</v>
      </c>
      <c r="CF23" s="14">
        <f t="shared" si="9"/>
        <v>0</v>
      </c>
      <c r="CG23" s="14">
        <f t="shared" si="10"/>
        <v>0</v>
      </c>
      <c r="CH23" s="14">
        <f t="shared" si="11"/>
        <v>0</v>
      </c>
      <c r="CI23" s="14">
        <f t="shared" si="12"/>
        <v>0</v>
      </c>
      <c r="CJ23" s="14">
        <f t="shared" si="13"/>
        <v>0</v>
      </c>
      <c r="CK23" s="14">
        <f t="shared" si="14"/>
        <v>0</v>
      </c>
      <c r="CL23" s="14">
        <f t="shared" si="15"/>
        <v>0</v>
      </c>
      <c r="CM23" s="14">
        <f t="shared" si="16"/>
        <v>0</v>
      </c>
      <c r="CN23" s="14">
        <f t="shared" si="17"/>
        <v>20</v>
      </c>
      <c r="CO23" s="14">
        <f t="shared" si="18"/>
        <v>0</v>
      </c>
      <c r="CP23" s="14">
        <f t="shared" si="19"/>
        <v>0</v>
      </c>
      <c r="CQ23" s="14">
        <f t="shared" si="20"/>
        <v>71.716036568418815</v>
      </c>
      <c r="CR23" s="14">
        <f t="shared" si="21"/>
        <v>51.781120867029152</v>
      </c>
      <c r="CS23" s="14">
        <f t="shared" si="22"/>
        <v>0</v>
      </c>
      <c r="CT23" s="14">
        <f t="shared" si="23"/>
        <v>0</v>
      </c>
      <c r="CU23" s="14">
        <f t="shared" si="24"/>
        <v>0</v>
      </c>
      <c r="CV23" s="14">
        <f t="shared" si="25"/>
        <v>0</v>
      </c>
      <c r="CW23" s="14">
        <f t="shared" si="26"/>
        <v>0</v>
      </c>
      <c r="CX23" s="14">
        <f t="shared" si="27"/>
        <v>0</v>
      </c>
      <c r="CY23" s="14">
        <f t="shared" si="28"/>
        <v>0</v>
      </c>
      <c r="CZ23" s="14">
        <f t="shared" si="29"/>
        <v>0</v>
      </c>
      <c r="DA23" s="14">
        <f t="shared" si="30"/>
        <v>0</v>
      </c>
      <c r="DB23" s="14">
        <f t="shared" si="31"/>
        <v>0</v>
      </c>
      <c r="DC23" s="14">
        <f t="shared" si="32"/>
        <v>0</v>
      </c>
      <c r="DD23" s="14">
        <f t="shared" si="33"/>
        <v>0</v>
      </c>
      <c r="DE23" s="14">
        <f t="shared" si="34"/>
        <v>0</v>
      </c>
      <c r="DF23" s="14">
        <f t="shared" si="35"/>
        <v>5.0144539614561028</v>
      </c>
      <c r="DG23" s="14">
        <f t="shared" si="36"/>
        <v>0</v>
      </c>
      <c r="DH23" s="14">
        <f t="shared" si="37"/>
        <v>0</v>
      </c>
      <c r="DI23" s="13"/>
      <c r="DK23" s="12">
        <f t="shared" si="76"/>
        <v>2036</v>
      </c>
      <c r="DL23" s="14">
        <f t="shared" si="38"/>
        <v>0</v>
      </c>
      <c r="DM23" s="14">
        <f t="shared" si="39"/>
        <v>0</v>
      </c>
      <c r="DN23" s="14">
        <f t="shared" si="40"/>
        <v>0</v>
      </c>
      <c r="DO23" s="14">
        <f t="shared" si="41"/>
        <v>0</v>
      </c>
      <c r="DP23" s="14">
        <f t="shared" si="42"/>
        <v>0</v>
      </c>
      <c r="DQ23" s="14">
        <f t="shared" si="43"/>
        <v>0</v>
      </c>
      <c r="DR23" s="14">
        <f t="shared" si="44"/>
        <v>0</v>
      </c>
      <c r="DS23" s="14">
        <f t="shared" si="45"/>
        <v>0</v>
      </c>
      <c r="DT23" s="14">
        <f t="shared" si="46"/>
        <v>0</v>
      </c>
      <c r="DU23" s="14">
        <f t="shared" si="47"/>
        <v>0</v>
      </c>
      <c r="DV23" s="14">
        <f t="shared" si="48"/>
        <v>0</v>
      </c>
      <c r="DW23" s="14">
        <f t="shared" si="49"/>
        <v>0</v>
      </c>
      <c r="DX23" s="14">
        <f t="shared" si="50"/>
        <v>0</v>
      </c>
      <c r="DY23" s="14">
        <f t="shared" si="51"/>
        <v>0</v>
      </c>
      <c r="DZ23" s="14">
        <f t="shared" si="52"/>
        <v>20</v>
      </c>
      <c r="EA23" s="14">
        <f t="shared" si="53"/>
        <v>0</v>
      </c>
      <c r="EB23" s="14">
        <f t="shared" si="54"/>
        <v>0</v>
      </c>
      <c r="EC23" s="14">
        <f t="shared" si="55"/>
        <v>71.716036568418815</v>
      </c>
      <c r="ED23" s="14">
        <f t="shared" si="56"/>
        <v>51.781120867029152</v>
      </c>
      <c r="EE23" s="14">
        <f t="shared" si="57"/>
        <v>0</v>
      </c>
      <c r="EF23" s="14">
        <f t="shared" si="58"/>
        <v>0</v>
      </c>
      <c r="EG23" s="14">
        <f t="shared" si="59"/>
        <v>0</v>
      </c>
      <c r="EH23" s="14">
        <f t="shared" si="60"/>
        <v>0</v>
      </c>
      <c r="EI23" s="14">
        <f t="shared" si="61"/>
        <v>0</v>
      </c>
      <c r="EJ23" s="14">
        <f t="shared" si="62"/>
        <v>0</v>
      </c>
      <c r="EK23" s="14">
        <f t="shared" si="63"/>
        <v>0</v>
      </c>
      <c r="EL23" s="14">
        <f t="shared" si="64"/>
        <v>0</v>
      </c>
      <c r="EM23" s="14">
        <f t="shared" si="65"/>
        <v>0</v>
      </c>
      <c r="EN23" s="14">
        <f t="shared" si="66"/>
        <v>0</v>
      </c>
      <c r="EO23" s="14">
        <f t="shared" si="67"/>
        <v>0</v>
      </c>
      <c r="EP23" s="14">
        <f t="shared" si="68"/>
        <v>0</v>
      </c>
      <c r="EQ23" s="14">
        <f t="shared" si="69"/>
        <v>0</v>
      </c>
      <c r="ER23" s="14">
        <f t="shared" si="70"/>
        <v>112.08083511777302</v>
      </c>
      <c r="ES23" s="14">
        <f t="shared" si="71"/>
        <v>0</v>
      </c>
      <c r="ET23" s="14">
        <f t="shared" si="72"/>
        <v>0</v>
      </c>
      <c r="EU23" s="14" t="e">
        <f t="shared" si="73"/>
        <v>#DIV/0!</v>
      </c>
    </row>
    <row r="24" spans="1:151" x14ac:dyDescent="0.25">
      <c r="A24" s="12">
        <f t="shared" si="78"/>
        <v>2037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2.7661699707721938</v>
      </c>
      <c r="Q24" s="14">
        <v>0</v>
      </c>
      <c r="R24" s="14">
        <v>0</v>
      </c>
      <c r="S24" s="14">
        <v>10.069330029227807</v>
      </c>
      <c r="T24" s="14">
        <v>41.890200000000007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4.6834999999999996</v>
      </c>
      <c r="AI24" s="14">
        <v>0</v>
      </c>
      <c r="AJ24" s="14">
        <v>0</v>
      </c>
      <c r="AK24" s="13"/>
      <c r="AM24" s="12">
        <f t="shared" si="79"/>
        <v>2037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2.7661699707721938</v>
      </c>
      <c r="BC24" s="14">
        <v>0</v>
      </c>
      <c r="BD24" s="14">
        <v>0</v>
      </c>
      <c r="BE24" s="14">
        <v>10.069330029227807</v>
      </c>
      <c r="BF24" s="14">
        <v>41.890200000000007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104.6835</v>
      </c>
      <c r="BU24" s="14">
        <v>0</v>
      </c>
      <c r="BV24" s="14">
        <v>0</v>
      </c>
      <c r="BW24" s="13"/>
      <c r="BY24" s="12">
        <f t="shared" si="75"/>
        <v>2037</v>
      </c>
      <c r="BZ24" s="14">
        <f t="shared" si="3"/>
        <v>0</v>
      </c>
      <c r="CA24" s="14">
        <f t="shared" si="4"/>
        <v>0</v>
      </c>
      <c r="CB24" s="14">
        <f t="shared" si="5"/>
        <v>0</v>
      </c>
      <c r="CC24" s="14">
        <f t="shared" si="6"/>
        <v>0</v>
      </c>
      <c r="CD24" s="14">
        <f t="shared" si="7"/>
        <v>0</v>
      </c>
      <c r="CE24" s="14">
        <f t="shared" si="8"/>
        <v>0</v>
      </c>
      <c r="CF24" s="14">
        <f t="shared" si="9"/>
        <v>0</v>
      </c>
      <c r="CG24" s="14">
        <f t="shared" si="10"/>
        <v>0</v>
      </c>
      <c r="CH24" s="14">
        <f t="shared" si="11"/>
        <v>0</v>
      </c>
      <c r="CI24" s="14">
        <f t="shared" si="12"/>
        <v>0</v>
      </c>
      <c r="CJ24" s="14">
        <f t="shared" si="13"/>
        <v>0</v>
      </c>
      <c r="CK24" s="14">
        <f t="shared" si="14"/>
        <v>0</v>
      </c>
      <c r="CL24" s="14">
        <f t="shared" si="15"/>
        <v>0</v>
      </c>
      <c r="CM24" s="14">
        <f t="shared" si="16"/>
        <v>0</v>
      </c>
      <c r="CN24" s="14">
        <f t="shared" si="17"/>
        <v>20</v>
      </c>
      <c r="CO24" s="14">
        <f t="shared" si="18"/>
        <v>0</v>
      </c>
      <c r="CP24" s="14">
        <f t="shared" si="19"/>
        <v>0</v>
      </c>
      <c r="CQ24" s="14">
        <f t="shared" si="20"/>
        <v>71.716036568418815</v>
      </c>
      <c r="CR24" s="14">
        <f t="shared" si="21"/>
        <v>51.781120867029152</v>
      </c>
      <c r="CS24" s="14">
        <f t="shared" si="22"/>
        <v>0</v>
      </c>
      <c r="CT24" s="14">
        <f t="shared" si="23"/>
        <v>0</v>
      </c>
      <c r="CU24" s="14">
        <f t="shared" si="24"/>
        <v>0</v>
      </c>
      <c r="CV24" s="14">
        <f t="shared" si="25"/>
        <v>0</v>
      </c>
      <c r="CW24" s="14">
        <f t="shared" si="26"/>
        <v>0</v>
      </c>
      <c r="CX24" s="14">
        <f t="shared" si="27"/>
        <v>0</v>
      </c>
      <c r="CY24" s="14">
        <f t="shared" si="28"/>
        <v>0</v>
      </c>
      <c r="CZ24" s="14">
        <f t="shared" si="29"/>
        <v>0</v>
      </c>
      <c r="DA24" s="14">
        <f t="shared" si="30"/>
        <v>0</v>
      </c>
      <c r="DB24" s="14">
        <f t="shared" si="31"/>
        <v>0</v>
      </c>
      <c r="DC24" s="14">
        <f t="shared" si="32"/>
        <v>0</v>
      </c>
      <c r="DD24" s="14">
        <f t="shared" si="33"/>
        <v>0</v>
      </c>
      <c r="DE24" s="14">
        <f t="shared" si="34"/>
        <v>0</v>
      </c>
      <c r="DF24" s="14">
        <f t="shared" si="35"/>
        <v>5.0144539614561028</v>
      </c>
      <c r="DG24" s="14">
        <f t="shared" si="36"/>
        <v>0</v>
      </c>
      <c r="DH24" s="14">
        <f t="shared" si="37"/>
        <v>0</v>
      </c>
      <c r="DI24" s="13"/>
      <c r="DK24" s="12">
        <f t="shared" si="76"/>
        <v>2037</v>
      </c>
      <c r="DL24" s="14">
        <f t="shared" si="38"/>
        <v>0</v>
      </c>
      <c r="DM24" s="14">
        <f t="shared" si="39"/>
        <v>0</v>
      </c>
      <c r="DN24" s="14">
        <f t="shared" si="40"/>
        <v>0</v>
      </c>
      <c r="DO24" s="14">
        <f t="shared" si="41"/>
        <v>0</v>
      </c>
      <c r="DP24" s="14">
        <f t="shared" si="42"/>
        <v>0</v>
      </c>
      <c r="DQ24" s="14">
        <f t="shared" si="43"/>
        <v>0</v>
      </c>
      <c r="DR24" s="14">
        <f t="shared" si="44"/>
        <v>0</v>
      </c>
      <c r="DS24" s="14">
        <f t="shared" si="45"/>
        <v>0</v>
      </c>
      <c r="DT24" s="14">
        <f t="shared" si="46"/>
        <v>0</v>
      </c>
      <c r="DU24" s="14">
        <f t="shared" si="47"/>
        <v>0</v>
      </c>
      <c r="DV24" s="14">
        <f t="shared" si="48"/>
        <v>0</v>
      </c>
      <c r="DW24" s="14">
        <f t="shared" si="49"/>
        <v>0</v>
      </c>
      <c r="DX24" s="14">
        <f t="shared" si="50"/>
        <v>0</v>
      </c>
      <c r="DY24" s="14">
        <f t="shared" si="51"/>
        <v>0</v>
      </c>
      <c r="DZ24" s="14">
        <f t="shared" si="52"/>
        <v>20</v>
      </c>
      <c r="EA24" s="14">
        <f t="shared" si="53"/>
        <v>0</v>
      </c>
      <c r="EB24" s="14">
        <f t="shared" si="54"/>
        <v>0</v>
      </c>
      <c r="EC24" s="14">
        <f t="shared" si="55"/>
        <v>71.716036568418815</v>
      </c>
      <c r="ED24" s="14">
        <f t="shared" si="56"/>
        <v>51.781120867029152</v>
      </c>
      <c r="EE24" s="14">
        <f t="shared" si="57"/>
        <v>0</v>
      </c>
      <c r="EF24" s="14">
        <f t="shared" si="58"/>
        <v>0</v>
      </c>
      <c r="EG24" s="14">
        <f t="shared" si="59"/>
        <v>0</v>
      </c>
      <c r="EH24" s="14">
        <f t="shared" si="60"/>
        <v>0</v>
      </c>
      <c r="EI24" s="14">
        <f t="shared" si="61"/>
        <v>0</v>
      </c>
      <c r="EJ24" s="14">
        <f t="shared" si="62"/>
        <v>0</v>
      </c>
      <c r="EK24" s="14">
        <f t="shared" si="63"/>
        <v>0</v>
      </c>
      <c r="EL24" s="14">
        <f t="shared" si="64"/>
        <v>0</v>
      </c>
      <c r="EM24" s="14">
        <f t="shared" si="65"/>
        <v>0</v>
      </c>
      <c r="EN24" s="14">
        <f t="shared" si="66"/>
        <v>0</v>
      </c>
      <c r="EO24" s="14">
        <f t="shared" si="67"/>
        <v>0</v>
      </c>
      <c r="EP24" s="14">
        <f t="shared" si="68"/>
        <v>0</v>
      </c>
      <c r="EQ24" s="14">
        <f t="shared" si="69"/>
        <v>0</v>
      </c>
      <c r="ER24" s="14">
        <f t="shared" si="70"/>
        <v>112.08083511777302</v>
      </c>
      <c r="ES24" s="14">
        <f t="shared" si="71"/>
        <v>0</v>
      </c>
      <c r="ET24" s="14">
        <f t="shared" si="72"/>
        <v>0</v>
      </c>
      <c r="EU24" s="14" t="e">
        <f t="shared" si="73"/>
        <v>#DIV/0!</v>
      </c>
    </row>
    <row r="25" spans="1:151" x14ac:dyDescent="0.25">
      <c r="A25" s="12">
        <f t="shared" si="78"/>
        <v>2038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2.7661699707721938</v>
      </c>
      <c r="Q25" s="14">
        <v>0</v>
      </c>
      <c r="R25" s="14">
        <v>0</v>
      </c>
      <c r="S25" s="14">
        <v>10.069330029227807</v>
      </c>
      <c r="T25" s="14">
        <v>41.890200000000007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4.6834999999999996</v>
      </c>
      <c r="AI25" s="14">
        <v>0</v>
      </c>
      <c r="AJ25" s="14">
        <v>0</v>
      </c>
      <c r="AK25" s="13"/>
      <c r="AM25" s="12">
        <f t="shared" si="79"/>
        <v>2038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2.7661699707721938</v>
      </c>
      <c r="BC25" s="14">
        <v>0</v>
      </c>
      <c r="BD25" s="14">
        <v>0</v>
      </c>
      <c r="BE25" s="14">
        <v>10.069330029227807</v>
      </c>
      <c r="BF25" s="14">
        <v>41.890200000000007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104.6835</v>
      </c>
      <c r="BU25" s="14">
        <v>0</v>
      </c>
      <c r="BV25" s="14">
        <v>0</v>
      </c>
      <c r="BW25" s="13"/>
      <c r="BY25" s="12">
        <f t="shared" si="75"/>
        <v>2038</v>
      </c>
      <c r="BZ25" s="14">
        <f t="shared" si="3"/>
        <v>0</v>
      </c>
      <c r="CA25" s="14">
        <f t="shared" si="4"/>
        <v>0</v>
      </c>
      <c r="CB25" s="14">
        <f t="shared" si="5"/>
        <v>0</v>
      </c>
      <c r="CC25" s="14">
        <f t="shared" si="6"/>
        <v>0</v>
      </c>
      <c r="CD25" s="14">
        <f t="shared" si="7"/>
        <v>0</v>
      </c>
      <c r="CE25" s="14">
        <f t="shared" si="8"/>
        <v>0</v>
      </c>
      <c r="CF25" s="14">
        <f t="shared" si="9"/>
        <v>0</v>
      </c>
      <c r="CG25" s="14">
        <f t="shared" si="10"/>
        <v>0</v>
      </c>
      <c r="CH25" s="14">
        <f t="shared" si="11"/>
        <v>0</v>
      </c>
      <c r="CI25" s="14">
        <f t="shared" si="12"/>
        <v>0</v>
      </c>
      <c r="CJ25" s="14">
        <f t="shared" si="13"/>
        <v>0</v>
      </c>
      <c r="CK25" s="14">
        <f t="shared" si="14"/>
        <v>0</v>
      </c>
      <c r="CL25" s="14">
        <f t="shared" si="15"/>
        <v>0</v>
      </c>
      <c r="CM25" s="14">
        <f t="shared" si="16"/>
        <v>0</v>
      </c>
      <c r="CN25" s="14">
        <f t="shared" si="17"/>
        <v>20</v>
      </c>
      <c r="CO25" s="14">
        <f t="shared" si="18"/>
        <v>0</v>
      </c>
      <c r="CP25" s="14">
        <f t="shared" si="19"/>
        <v>0</v>
      </c>
      <c r="CQ25" s="14">
        <f t="shared" si="20"/>
        <v>71.716036568418815</v>
      </c>
      <c r="CR25" s="14">
        <f t="shared" si="21"/>
        <v>51.781120867029152</v>
      </c>
      <c r="CS25" s="14">
        <f t="shared" si="22"/>
        <v>0</v>
      </c>
      <c r="CT25" s="14">
        <f t="shared" si="23"/>
        <v>0</v>
      </c>
      <c r="CU25" s="14">
        <f t="shared" si="24"/>
        <v>0</v>
      </c>
      <c r="CV25" s="14">
        <f t="shared" si="25"/>
        <v>0</v>
      </c>
      <c r="CW25" s="14">
        <f t="shared" si="26"/>
        <v>0</v>
      </c>
      <c r="CX25" s="14">
        <f t="shared" si="27"/>
        <v>0</v>
      </c>
      <c r="CY25" s="14">
        <f t="shared" si="28"/>
        <v>0</v>
      </c>
      <c r="CZ25" s="14">
        <f t="shared" si="29"/>
        <v>0</v>
      </c>
      <c r="DA25" s="14">
        <f t="shared" si="30"/>
        <v>0</v>
      </c>
      <c r="DB25" s="14">
        <f t="shared" si="31"/>
        <v>0</v>
      </c>
      <c r="DC25" s="14">
        <f t="shared" si="32"/>
        <v>0</v>
      </c>
      <c r="DD25" s="14">
        <f t="shared" si="33"/>
        <v>0</v>
      </c>
      <c r="DE25" s="14">
        <f t="shared" si="34"/>
        <v>0</v>
      </c>
      <c r="DF25" s="14">
        <f t="shared" si="35"/>
        <v>5.0144539614561028</v>
      </c>
      <c r="DG25" s="14">
        <f t="shared" si="36"/>
        <v>0</v>
      </c>
      <c r="DH25" s="14">
        <f t="shared" si="37"/>
        <v>0</v>
      </c>
      <c r="DI25" s="13"/>
      <c r="DK25" s="12">
        <f t="shared" si="76"/>
        <v>2038</v>
      </c>
      <c r="DL25" s="14">
        <f t="shared" si="38"/>
        <v>0</v>
      </c>
      <c r="DM25" s="14">
        <f t="shared" si="39"/>
        <v>0</v>
      </c>
      <c r="DN25" s="14">
        <f t="shared" si="40"/>
        <v>0</v>
      </c>
      <c r="DO25" s="14">
        <f t="shared" si="41"/>
        <v>0</v>
      </c>
      <c r="DP25" s="14">
        <f t="shared" si="42"/>
        <v>0</v>
      </c>
      <c r="DQ25" s="14">
        <f t="shared" si="43"/>
        <v>0</v>
      </c>
      <c r="DR25" s="14">
        <f t="shared" si="44"/>
        <v>0</v>
      </c>
      <c r="DS25" s="14">
        <f t="shared" si="45"/>
        <v>0</v>
      </c>
      <c r="DT25" s="14">
        <f t="shared" si="46"/>
        <v>0</v>
      </c>
      <c r="DU25" s="14">
        <f t="shared" si="47"/>
        <v>0</v>
      </c>
      <c r="DV25" s="14">
        <f t="shared" si="48"/>
        <v>0</v>
      </c>
      <c r="DW25" s="14">
        <f t="shared" si="49"/>
        <v>0</v>
      </c>
      <c r="DX25" s="14">
        <f t="shared" si="50"/>
        <v>0</v>
      </c>
      <c r="DY25" s="14">
        <f t="shared" si="51"/>
        <v>0</v>
      </c>
      <c r="DZ25" s="14">
        <f t="shared" si="52"/>
        <v>20</v>
      </c>
      <c r="EA25" s="14">
        <f t="shared" si="53"/>
        <v>0</v>
      </c>
      <c r="EB25" s="14">
        <f t="shared" si="54"/>
        <v>0</v>
      </c>
      <c r="EC25" s="14">
        <f t="shared" si="55"/>
        <v>71.716036568418815</v>
      </c>
      <c r="ED25" s="14">
        <f t="shared" si="56"/>
        <v>51.781120867029152</v>
      </c>
      <c r="EE25" s="14">
        <f t="shared" si="57"/>
        <v>0</v>
      </c>
      <c r="EF25" s="14">
        <f t="shared" si="58"/>
        <v>0</v>
      </c>
      <c r="EG25" s="14">
        <f t="shared" si="59"/>
        <v>0</v>
      </c>
      <c r="EH25" s="14">
        <f t="shared" si="60"/>
        <v>0</v>
      </c>
      <c r="EI25" s="14">
        <f t="shared" si="61"/>
        <v>0</v>
      </c>
      <c r="EJ25" s="14">
        <f t="shared" si="62"/>
        <v>0</v>
      </c>
      <c r="EK25" s="14">
        <f t="shared" si="63"/>
        <v>0</v>
      </c>
      <c r="EL25" s="14">
        <f t="shared" si="64"/>
        <v>0</v>
      </c>
      <c r="EM25" s="14">
        <f t="shared" si="65"/>
        <v>0</v>
      </c>
      <c r="EN25" s="14">
        <f t="shared" si="66"/>
        <v>0</v>
      </c>
      <c r="EO25" s="14">
        <f t="shared" si="67"/>
        <v>0</v>
      </c>
      <c r="EP25" s="14">
        <f t="shared" si="68"/>
        <v>0</v>
      </c>
      <c r="EQ25" s="14">
        <f t="shared" si="69"/>
        <v>0</v>
      </c>
      <c r="ER25" s="14">
        <f t="shared" si="70"/>
        <v>112.08083511777302</v>
      </c>
      <c r="ES25" s="14">
        <f t="shared" si="71"/>
        <v>0</v>
      </c>
      <c r="ET25" s="14">
        <f t="shared" si="72"/>
        <v>0</v>
      </c>
      <c r="EU25" s="14" t="e">
        <f t="shared" si="73"/>
        <v>#DIV/0!</v>
      </c>
    </row>
    <row r="26" spans="1:151" ht="20.25" customHeight="1" x14ac:dyDescent="0.25">
      <c r="A26" s="12">
        <f t="shared" si="78"/>
        <v>2039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2.7661699707721938</v>
      </c>
      <c r="Q26" s="14">
        <v>0</v>
      </c>
      <c r="R26" s="14">
        <v>0</v>
      </c>
      <c r="S26" s="14">
        <v>10.069330029227807</v>
      </c>
      <c r="T26" s="14">
        <v>41.890200000000007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4.6834999999999996</v>
      </c>
      <c r="AI26" s="14">
        <v>0</v>
      </c>
      <c r="AJ26" s="14">
        <v>0</v>
      </c>
      <c r="AK26" s="13"/>
      <c r="AM26" s="12">
        <f t="shared" si="79"/>
        <v>2039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2.7661699707721938</v>
      </c>
      <c r="BC26" s="14">
        <v>0</v>
      </c>
      <c r="BD26" s="14">
        <v>0</v>
      </c>
      <c r="BE26" s="14">
        <v>10.069330029227807</v>
      </c>
      <c r="BF26" s="14">
        <v>41.890200000000007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104.6835</v>
      </c>
      <c r="BU26" s="14">
        <v>0</v>
      </c>
      <c r="BV26" s="14">
        <v>0</v>
      </c>
      <c r="BW26" s="13"/>
      <c r="BY26" s="12">
        <f t="shared" si="75"/>
        <v>2039</v>
      </c>
      <c r="BZ26" s="14">
        <f t="shared" si="3"/>
        <v>0</v>
      </c>
      <c r="CA26" s="14">
        <f t="shared" si="4"/>
        <v>0</v>
      </c>
      <c r="CB26" s="14">
        <f t="shared" si="5"/>
        <v>0</v>
      </c>
      <c r="CC26" s="14">
        <f t="shared" si="6"/>
        <v>0</v>
      </c>
      <c r="CD26" s="14">
        <f t="shared" si="7"/>
        <v>0</v>
      </c>
      <c r="CE26" s="14">
        <f t="shared" si="8"/>
        <v>0</v>
      </c>
      <c r="CF26" s="14">
        <f t="shared" si="9"/>
        <v>0</v>
      </c>
      <c r="CG26" s="14">
        <f t="shared" si="10"/>
        <v>0</v>
      </c>
      <c r="CH26" s="14">
        <f t="shared" si="11"/>
        <v>0</v>
      </c>
      <c r="CI26" s="14">
        <f t="shared" si="12"/>
        <v>0</v>
      </c>
      <c r="CJ26" s="14">
        <f t="shared" si="13"/>
        <v>0</v>
      </c>
      <c r="CK26" s="14">
        <f t="shared" si="14"/>
        <v>0</v>
      </c>
      <c r="CL26" s="14">
        <f t="shared" si="15"/>
        <v>0</v>
      </c>
      <c r="CM26" s="14">
        <f t="shared" si="16"/>
        <v>0</v>
      </c>
      <c r="CN26" s="14">
        <f t="shared" si="17"/>
        <v>20</v>
      </c>
      <c r="CO26" s="14">
        <f t="shared" si="18"/>
        <v>0</v>
      </c>
      <c r="CP26" s="14">
        <f t="shared" si="19"/>
        <v>0</v>
      </c>
      <c r="CQ26" s="14">
        <f t="shared" si="20"/>
        <v>71.716036568418815</v>
      </c>
      <c r="CR26" s="14">
        <f t="shared" si="21"/>
        <v>51.781120867029152</v>
      </c>
      <c r="CS26" s="14">
        <f t="shared" si="22"/>
        <v>0</v>
      </c>
      <c r="CT26" s="14">
        <f t="shared" si="23"/>
        <v>0</v>
      </c>
      <c r="CU26" s="14">
        <f t="shared" si="24"/>
        <v>0</v>
      </c>
      <c r="CV26" s="14">
        <f t="shared" si="25"/>
        <v>0</v>
      </c>
      <c r="CW26" s="14">
        <f t="shared" si="26"/>
        <v>0</v>
      </c>
      <c r="CX26" s="14">
        <f t="shared" si="27"/>
        <v>0</v>
      </c>
      <c r="CY26" s="14">
        <f t="shared" si="28"/>
        <v>0</v>
      </c>
      <c r="CZ26" s="14">
        <f t="shared" si="29"/>
        <v>0</v>
      </c>
      <c r="DA26" s="14">
        <f t="shared" si="30"/>
        <v>0</v>
      </c>
      <c r="DB26" s="14">
        <f t="shared" si="31"/>
        <v>0</v>
      </c>
      <c r="DC26" s="14">
        <f t="shared" si="32"/>
        <v>0</v>
      </c>
      <c r="DD26" s="14">
        <f t="shared" si="33"/>
        <v>0</v>
      </c>
      <c r="DE26" s="14">
        <f t="shared" si="34"/>
        <v>0</v>
      </c>
      <c r="DF26" s="14">
        <f t="shared" si="35"/>
        <v>5.0144539614561028</v>
      </c>
      <c r="DG26" s="14">
        <f t="shared" si="36"/>
        <v>0</v>
      </c>
      <c r="DH26" s="14">
        <f t="shared" si="37"/>
        <v>0</v>
      </c>
      <c r="DI26" s="13"/>
      <c r="DK26" s="12">
        <f t="shared" si="76"/>
        <v>2039</v>
      </c>
      <c r="DL26" s="14">
        <f t="shared" si="38"/>
        <v>0</v>
      </c>
      <c r="DM26" s="14">
        <f t="shared" si="39"/>
        <v>0</v>
      </c>
      <c r="DN26" s="14">
        <f t="shared" si="40"/>
        <v>0</v>
      </c>
      <c r="DO26" s="14">
        <f t="shared" si="41"/>
        <v>0</v>
      </c>
      <c r="DP26" s="14">
        <f t="shared" si="42"/>
        <v>0</v>
      </c>
      <c r="DQ26" s="14">
        <f t="shared" si="43"/>
        <v>0</v>
      </c>
      <c r="DR26" s="14">
        <f t="shared" si="44"/>
        <v>0</v>
      </c>
      <c r="DS26" s="14">
        <f t="shared" si="45"/>
        <v>0</v>
      </c>
      <c r="DT26" s="14">
        <f t="shared" si="46"/>
        <v>0</v>
      </c>
      <c r="DU26" s="14">
        <f t="shared" si="47"/>
        <v>0</v>
      </c>
      <c r="DV26" s="14">
        <f t="shared" si="48"/>
        <v>0</v>
      </c>
      <c r="DW26" s="14">
        <f t="shared" si="49"/>
        <v>0</v>
      </c>
      <c r="DX26" s="14">
        <f t="shared" si="50"/>
        <v>0</v>
      </c>
      <c r="DY26" s="14">
        <f t="shared" si="51"/>
        <v>0</v>
      </c>
      <c r="DZ26" s="14">
        <f t="shared" si="52"/>
        <v>20</v>
      </c>
      <c r="EA26" s="14">
        <f t="shared" si="53"/>
        <v>0</v>
      </c>
      <c r="EB26" s="14">
        <f t="shared" si="54"/>
        <v>0</v>
      </c>
      <c r="EC26" s="14">
        <f t="shared" si="55"/>
        <v>71.716036568418815</v>
      </c>
      <c r="ED26" s="14">
        <f t="shared" si="56"/>
        <v>51.781120867029152</v>
      </c>
      <c r="EE26" s="14">
        <f t="shared" si="57"/>
        <v>0</v>
      </c>
      <c r="EF26" s="14">
        <f t="shared" si="58"/>
        <v>0</v>
      </c>
      <c r="EG26" s="14">
        <f t="shared" si="59"/>
        <v>0</v>
      </c>
      <c r="EH26" s="14">
        <f t="shared" si="60"/>
        <v>0</v>
      </c>
      <c r="EI26" s="14">
        <f t="shared" si="61"/>
        <v>0</v>
      </c>
      <c r="EJ26" s="14">
        <f t="shared" si="62"/>
        <v>0</v>
      </c>
      <c r="EK26" s="14">
        <f t="shared" si="63"/>
        <v>0</v>
      </c>
      <c r="EL26" s="14">
        <f t="shared" si="64"/>
        <v>0</v>
      </c>
      <c r="EM26" s="14">
        <f t="shared" si="65"/>
        <v>0</v>
      </c>
      <c r="EN26" s="14">
        <f t="shared" si="66"/>
        <v>0</v>
      </c>
      <c r="EO26" s="14">
        <f t="shared" si="67"/>
        <v>0</v>
      </c>
      <c r="EP26" s="14">
        <f t="shared" si="68"/>
        <v>0</v>
      </c>
      <c r="EQ26" s="14">
        <f t="shared" si="69"/>
        <v>0</v>
      </c>
      <c r="ER26" s="14">
        <f t="shared" si="70"/>
        <v>112.08083511777302</v>
      </c>
      <c r="ES26" s="14">
        <f t="shared" si="71"/>
        <v>0</v>
      </c>
      <c r="ET26" s="14">
        <f t="shared" si="72"/>
        <v>0</v>
      </c>
      <c r="EU26" s="14" t="e">
        <f t="shared" si="73"/>
        <v>#DIV/0!</v>
      </c>
    </row>
    <row r="27" spans="1:151" ht="20.25" customHeight="1" x14ac:dyDescent="0.25">
      <c r="A27" s="12">
        <f t="shared" si="78"/>
        <v>2040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2.7661699707721938</v>
      </c>
      <c r="Q27" s="14">
        <v>0</v>
      </c>
      <c r="R27" s="14">
        <v>0</v>
      </c>
      <c r="S27" s="14">
        <v>10.069330029227807</v>
      </c>
      <c r="T27" s="14">
        <v>41.890200000000007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4.6834999999999996</v>
      </c>
      <c r="AI27" s="14">
        <v>0</v>
      </c>
      <c r="AJ27" s="14">
        <v>0</v>
      </c>
      <c r="AK27" s="13"/>
      <c r="AM27" s="12">
        <f t="shared" si="79"/>
        <v>2040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2.7661699707721938</v>
      </c>
      <c r="BC27" s="14">
        <v>0</v>
      </c>
      <c r="BD27" s="14">
        <v>0</v>
      </c>
      <c r="BE27" s="14">
        <v>10.069330029227807</v>
      </c>
      <c r="BF27" s="14">
        <v>41.890200000000007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104.6835</v>
      </c>
      <c r="BU27" s="14">
        <v>0</v>
      </c>
      <c r="BV27" s="14">
        <v>0</v>
      </c>
      <c r="BW27" s="13"/>
      <c r="BY27" s="12">
        <f t="shared" si="75"/>
        <v>2040</v>
      </c>
      <c r="BZ27" s="14">
        <f t="shared" si="3"/>
        <v>0</v>
      </c>
      <c r="CA27" s="14">
        <f t="shared" si="4"/>
        <v>0</v>
      </c>
      <c r="CB27" s="14">
        <f t="shared" si="5"/>
        <v>0</v>
      </c>
      <c r="CC27" s="14">
        <f t="shared" si="6"/>
        <v>0</v>
      </c>
      <c r="CD27" s="14">
        <f t="shared" si="7"/>
        <v>0</v>
      </c>
      <c r="CE27" s="14">
        <f t="shared" si="8"/>
        <v>0</v>
      </c>
      <c r="CF27" s="14">
        <f t="shared" si="9"/>
        <v>0</v>
      </c>
      <c r="CG27" s="14">
        <f t="shared" si="10"/>
        <v>0</v>
      </c>
      <c r="CH27" s="14">
        <f t="shared" si="11"/>
        <v>0</v>
      </c>
      <c r="CI27" s="14">
        <f t="shared" si="12"/>
        <v>0</v>
      </c>
      <c r="CJ27" s="14">
        <f t="shared" si="13"/>
        <v>0</v>
      </c>
      <c r="CK27" s="14">
        <f t="shared" si="14"/>
        <v>0</v>
      </c>
      <c r="CL27" s="14">
        <f t="shared" si="15"/>
        <v>0</v>
      </c>
      <c r="CM27" s="14">
        <f t="shared" si="16"/>
        <v>0</v>
      </c>
      <c r="CN27" s="14">
        <f t="shared" si="17"/>
        <v>20</v>
      </c>
      <c r="CO27" s="14">
        <f t="shared" si="18"/>
        <v>0</v>
      </c>
      <c r="CP27" s="14">
        <f t="shared" si="19"/>
        <v>0</v>
      </c>
      <c r="CQ27" s="14">
        <f t="shared" si="20"/>
        <v>71.716036568418815</v>
      </c>
      <c r="CR27" s="14">
        <f t="shared" si="21"/>
        <v>51.781120867029152</v>
      </c>
      <c r="CS27" s="14">
        <f t="shared" si="22"/>
        <v>0</v>
      </c>
      <c r="CT27" s="14">
        <f t="shared" si="23"/>
        <v>0</v>
      </c>
      <c r="CU27" s="14">
        <f t="shared" si="24"/>
        <v>0</v>
      </c>
      <c r="CV27" s="14">
        <f t="shared" si="25"/>
        <v>0</v>
      </c>
      <c r="CW27" s="14">
        <f t="shared" si="26"/>
        <v>0</v>
      </c>
      <c r="CX27" s="14">
        <f t="shared" si="27"/>
        <v>0</v>
      </c>
      <c r="CY27" s="14">
        <f t="shared" si="28"/>
        <v>0</v>
      </c>
      <c r="CZ27" s="14">
        <f t="shared" si="29"/>
        <v>0</v>
      </c>
      <c r="DA27" s="14">
        <f t="shared" si="30"/>
        <v>0</v>
      </c>
      <c r="DB27" s="14">
        <f t="shared" si="31"/>
        <v>0</v>
      </c>
      <c r="DC27" s="14">
        <f t="shared" si="32"/>
        <v>0</v>
      </c>
      <c r="DD27" s="14">
        <f t="shared" si="33"/>
        <v>0</v>
      </c>
      <c r="DE27" s="14">
        <f t="shared" si="34"/>
        <v>0</v>
      </c>
      <c r="DF27" s="14">
        <f t="shared" si="35"/>
        <v>5.0144539614561028</v>
      </c>
      <c r="DG27" s="14">
        <f t="shared" si="36"/>
        <v>0</v>
      </c>
      <c r="DH27" s="14">
        <f t="shared" si="37"/>
        <v>0</v>
      </c>
      <c r="DI27" s="13"/>
      <c r="DK27" s="12">
        <f t="shared" si="76"/>
        <v>2040</v>
      </c>
      <c r="DL27" s="14">
        <f t="shared" ref="DL27:DL29" si="80">AN27/AN$6</f>
        <v>0</v>
      </c>
      <c r="DM27" s="14">
        <f t="shared" si="39"/>
        <v>0</v>
      </c>
      <c r="DN27" s="14">
        <f t="shared" si="40"/>
        <v>0</v>
      </c>
      <c r="DO27" s="14">
        <f t="shared" si="41"/>
        <v>0</v>
      </c>
      <c r="DP27" s="14">
        <f t="shared" si="42"/>
        <v>0</v>
      </c>
      <c r="DQ27" s="14">
        <f t="shared" si="43"/>
        <v>0</v>
      </c>
      <c r="DR27" s="14">
        <f t="shared" si="44"/>
        <v>0</v>
      </c>
      <c r="DS27" s="14">
        <f t="shared" si="45"/>
        <v>0</v>
      </c>
      <c r="DT27" s="14">
        <f t="shared" si="46"/>
        <v>0</v>
      </c>
      <c r="DU27" s="14">
        <f t="shared" si="47"/>
        <v>0</v>
      </c>
      <c r="DV27" s="14">
        <f t="shared" si="48"/>
        <v>0</v>
      </c>
      <c r="DW27" s="14">
        <f t="shared" si="49"/>
        <v>0</v>
      </c>
      <c r="DX27" s="14">
        <f t="shared" si="50"/>
        <v>0</v>
      </c>
      <c r="DY27" s="14">
        <f t="shared" si="51"/>
        <v>0</v>
      </c>
      <c r="DZ27" s="14">
        <f t="shared" si="52"/>
        <v>20</v>
      </c>
      <c r="EA27" s="14">
        <f t="shared" si="53"/>
        <v>0</v>
      </c>
      <c r="EB27" s="14">
        <f t="shared" si="54"/>
        <v>0</v>
      </c>
      <c r="EC27" s="14">
        <f t="shared" si="55"/>
        <v>71.716036568418815</v>
      </c>
      <c r="ED27" s="14">
        <f t="shared" si="56"/>
        <v>51.781120867029152</v>
      </c>
      <c r="EE27" s="14">
        <f t="shared" si="57"/>
        <v>0</v>
      </c>
      <c r="EF27" s="14">
        <f t="shared" si="58"/>
        <v>0</v>
      </c>
      <c r="EG27" s="14">
        <f t="shared" si="59"/>
        <v>0</v>
      </c>
      <c r="EH27" s="14">
        <f t="shared" si="60"/>
        <v>0</v>
      </c>
      <c r="EI27" s="14">
        <f t="shared" si="61"/>
        <v>0</v>
      </c>
      <c r="EJ27" s="14">
        <f t="shared" si="62"/>
        <v>0</v>
      </c>
      <c r="EK27" s="14">
        <f t="shared" si="63"/>
        <v>0</v>
      </c>
      <c r="EL27" s="14">
        <f t="shared" si="64"/>
        <v>0</v>
      </c>
      <c r="EM27" s="14">
        <f t="shared" si="65"/>
        <v>0</v>
      </c>
      <c r="EN27" s="14">
        <f t="shared" si="66"/>
        <v>0</v>
      </c>
      <c r="EO27" s="14">
        <f t="shared" si="67"/>
        <v>0</v>
      </c>
      <c r="EP27" s="14">
        <f t="shared" si="68"/>
        <v>0</v>
      </c>
      <c r="EQ27" s="14">
        <f t="shared" si="69"/>
        <v>0</v>
      </c>
      <c r="ER27" s="14">
        <f t="shared" si="70"/>
        <v>112.08083511777302</v>
      </c>
      <c r="ES27" s="14">
        <f t="shared" si="71"/>
        <v>0</v>
      </c>
      <c r="ET27" s="14">
        <f t="shared" si="72"/>
        <v>0</v>
      </c>
      <c r="EU27" s="14" t="e">
        <f t="shared" si="73"/>
        <v>#DIV/0!</v>
      </c>
    </row>
    <row r="28" spans="1:151" ht="20.25" customHeight="1" x14ac:dyDescent="0.25">
      <c r="A28" s="12">
        <f t="shared" si="78"/>
        <v>2041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2.7661699707721938</v>
      </c>
      <c r="Q28" s="14">
        <v>0</v>
      </c>
      <c r="R28" s="14">
        <v>0</v>
      </c>
      <c r="S28" s="14">
        <v>10.069330029227807</v>
      </c>
      <c r="T28" s="14">
        <v>41.890200000000007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4.6834999999999996</v>
      </c>
      <c r="AI28" s="14">
        <v>0</v>
      </c>
      <c r="AJ28" s="14">
        <v>0</v>
      </c>
      <c r="AK28" s="13"/>
      <c r="AM28" s="12">
        <f t="shared" si="79"/>
        <v>2041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2.7661699707721938</v>
      </c>
      <c r="BC28" s="14">
        <v>0</v>
      </c>
      <c r="BD28" s="14">
        <v>0</v>
      </c>
      <c r="BE28" s="14">
        <v>10.069330029227807</v>
      </c>
      <c r="BF28" s="14">
        <v>41.890200000000007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104.6835</v>
      </c>
      <c r="BU28" s="14">
        <v>0</v>
      </c>
      <c r="BV28" s="14">
        <v>0</v>
      </c>
      <c r="BW28" s="13"/>
      <c r="BY28" s="12">
        <f t="shared" si="75"/>
        <v>2041</v>
      </c>
      <c r="BZ28" s="14">
        <f t="shared" si="3"/>
        <v>0</v>
      </c>
      <c r="CA28" s="14">
        <f t="shared" si="4"/>
        <v>0</v>
      </c>
      <c r="CB28" s="14">
        <f t="shared" si="5"/>
        <v>0</v>
      </c>
      <c r="CC28" s="14">
        <f t="shared" si="6"/>
        <v>0</v>
      </c>
      <c r="CD28" s="14">
        <f t="shared" si="7"/>
        <v>0</v>
      </c>
      <c r="CE28" s="14">
        <f t="shared" si="8"/>
        <v>0</v>
      </c>
      <c r="CF28" s="14">
        <f t="shared" si="9"/>
        <v>0</v>
      </c>
      <c r="CG28" s="14">
        <f t="shared" si="10"/>
        <v>0</v>
      </c>
      <c r="CH28" s="14">
        <f t="shared" si="11"/>
        <v>0</v>
      </c>
      <c r="CI28" s="14">
        <f t="shared" si="12"/>
        <v>0</v>
      </c>
      <c r="CJ28" s="14">
        <f t="shared" si="13"/>
        <v>0</v>
      </c>
      <c r="CK28" s="14">
        <f t="shared" si="14"/>
        <v>0</v>
      </c>
      <c r="CL28" s="14">
        <f t="shared" si="15"/>
        <v>0</v>
      </c>
      <c r="CM28" s="14">
        <f t="shared" si="16"/>
        <v>0</v>
      </c>
      <c r="CN28" s="14">
        <f t="shared" si="17"/>
        <v>20</v>
      </c>
      <c r="CO28" s="14">
        <f t="shared" si="18"/>
        <v>0</v>
      </c>
      <c r="CP28" s="14">
        <f t="shared" si="19"/>
        <v>0</v>
      </c>
      <c r="CQ28" s="14">
        <f t="shared" si="20"/>
        <v>71.716036568418815</v>
      </c>
      <c r="CR28" s="14">
        <f t="shared" si="21"/>
        <v>51.781120867029152</v>
      </c>
      <c r="CS28" s="14">
        <f t="shared" si="22"/>
        <v>0</v>
      </c>
      <c r="CT28" s="14">
        <f t="shared" si="23"/>
        <v>0</v>
      </c>
      <c r="CU28" s="14">
        <f t="shared" si="24"/>
        <v>0</v>
      </c>
      <c r="CV28" s="14">
        <f t="shared" si="25"/>
        <v>0</v>
      </c>
      <c r="CW28" s="14">
        <f t="shared" si="26"/>
        <v>0</v>
      </c>
      <c r="CX28" s="14">
        <f t="shared" si="27"/>
        <v>0</v>
      </c>
      <c r="CY28" s="14">
        <f t="shared" si="28"/>
        <v>0</v>
      </c>
      <c r="CZ28" s="14">
        <f t="shared" si="29"/>
        <v>0</v>
      </c>
      <c r="DA28" s="14">
        <f t="shared" si="30"/>
        <v>0</v>
      </c>
      <c r="DB28" s="14">
        <f t="shared" si="31"/>
        <v>0</v>
      </c>
      <c r="DC28" s="14">
        <f t="shared" si="32"/>
        <v>0</v>
      </c>
      <c r="DD28" s="14">
        <f t="shared" si="33"/>
        <v>0</v>
      </c>
      <c r="DE28" s="14">
        <f t="shared" si="34"/>
        <v>0</v>
      </c>
      <c r="DF28" s="14">
        <f t="shared" si="35"/>
        <v>5.0144539614561028</v>
      </c>
      <c r="DG28" s="14">
        <f t="shared" si="36"/>
        <v>0</v>
      </c>
      <c r="DH28" s="14">
        <f t="shared" si="37"/>
        <v>0</v>
      </c>
      <c r="DI28" s="13"/>
      <c r="DK28" s="12">
        <f t="shared" si="76"/>
        <v>2041</v>
      </c>
      <c r="DL28" s="14">
        <f t="shared" si="80"/>
        <v>0</v>
      </c>
      <c r="DM28" s="14">
        <f t="shared" si="39"/>
        <v>0</v>
      </c>
      <c r="DN28" s="14">
        <f t="shared" si="40"/>
        <v>0</v>
      </c>
      <c r="DO28" s="14">
        <f t="shared" si="41"/>
        <v>0</v>
      </c>
      <c r="DP28" s="14">
        <f t="shared" si="42"/>
        <v>0</v>
      </c>
      <c r="DQ28" s="14">
        <f t="shared" si="43"/>
        <v>0</v>
      </c>
      <c r="DR28" s="14">
        <f t="shared" si="44"/>
        <v>0</v>
      </c>
      <c r="DS28" s="14">
        <f t="shared" si="45"/>
        <v>0</v>
      </c>
      <c r="DT28" s="14">
        <f t="shared" si="46"/>
        <v>0</v>
      </c>
      <c r="DU28" s="14">
        <f t="shared" si="47"/>
        <v>0</v>
      </c>
      <c r="DV28" s="14">
        <f t="shared" si="48"/>
        <v>0</v>
      </c>
      <c r="DW28" s="14">
        <f t="shared" si="49"/>
        <v>0</v>
      </c>
      <c r="DX28" s="14">
        <f t="shared" si="50"/>
        <v>0</v>
      </c>
      <c r="DY28" s="14">
        <f t="shared" si="51"/>
        <v>0</v>
      </c>
      <c r="DZ28" s="14">
        <f t="shared" si="52"/>
        <v>20</v>
      </c>
      <c r="EA28" s="14">
        <f t="shared" si="53"/>
        <v>0</v>
      </c>
      <c r="EB28" s="14">
        <f t="shared" si="54"/>
        <v>0</v>
      </c>
      <c r="EC28" s="14">
        <f t="shared" si="55"/>
        <v>71.716036568418815</v>
      </c>
      <c r="ED28" s="14">
        <f t="shared" si="56"/>
        <v>51.781120867029152</v>
      </c>
      <c r="EE28" s="14">
        <f t="shared" si="57"/>
        <v>0</v>
      </c>
      <c r="EF28" s="14">
        <f t="shared" si="58"/>
        <v>0</v>
      </c>
      <c r="EG28" s="14">
        <f t="shared" si="59"/>
        <v>0</v>
      </c>
      <c r="EH28" s="14">
        <f t="shared" si="60"/>
        <v>0</v>
      </c>
      <c r="EI28" s="14">
        <f t="shared" si="61"/>
        <v>0</v>
      </c>
      <c r="EJ28" s="14">
        <f t="shared" si="62"/>
        <v>0</v>
      </c>
      <c r="EK28" s="14">
        <f t="shared" si="63"/>
        <v>0</v>
      </c>
      <c r="EL28" s="14">
        <f t="shared" si="64"/>
        <v>0</v>
      </c>
      <c r="EM28" s="14">
        <f t="shared" si="65"/>
        <v>0</v>
      </c>
      <c r="EN28" s="14">
        <f t="shared" si="66"/>
        <v>0</v>
      </c>
      <c r="EO28" s="14">
        <f t="shared" si="67"/>
        <v>0</v>
      </c>
      <c r="EP28" s="14">
        <f t="shared" si="68"/>
        <v>0</v>
      </c>
      <c r="EQ28" s="14">
        <f t="shared" si="69"/>
        <v>0</v>
      </c>
      <c r="ER28" s="14">
        <f t="shared" si="70"/>
        <v>112.08083511777302</v>
      </c>
      <c r="ES28" s="14">
        <f t="shared" si="71"/>
        <v>0</v>
      </c>
      <c r="ET28" s="14">
        <f t="shared" si="72"/>
        <v>0</v>
      </c>
      <c r="EU28" s="14" t="e">
        <f t="shared" si="73"/>
        <v>#DIV/0!</v>
      </c>
    </row>
    <row r="29" spans="1:151" x14ac:dyDescent="0.25">
      <c r="A29" s="12">
        <f t="shared" si="78"/>
        <v>2042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2.7661699707721938</v>
      </c>
      <c r="Q29" s="14">
        <v>0</v>
      </c>
      <c r="R29" s="14">
        <v>0</v>
      </c>
      <c r="S29" s="14">
        <v>10.069330029227807</v>
      </c>
      <c r="T29" s="14">
        <v>41.890200000000007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4.6834999999999996</v>
      </c>
      <c r="AI29" s="14">
        <v>0</v>
      </c>
      <c r="AJ29" s="14">
        <v>0</v>
      </c>
      <c r="AK29" s="11"/>
      <c r="AM29" s="15">
        <f t="shared" si="79"/>
        <v>2042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2.7661699707721938</v>
      </c>
      <c r="BC29" s="14">
        <v>0</v>
      </c>
      <c r="BD29" s="14">
        <v>0</v>
      </c>
      <c r="BE29" s="14">
        <v>10.069330029227807</v>
      </c>
      <c r="BF29" s="14">
        <v>41.890200000000007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104.6835</v>
      </c>
      <c r="BU29" s="14">
        <v>0</v>
      </c>
      <c r="BV29" s="14">
        <v>0</v>
      </c>
      <c r="BW29" s="11"/>
      <c r="BY29" s="12">
        <f t="shared" si="75"/>
        <v>2042</v>
      </c>
      <c r="BZ29" s="16">
        <f t="shared" si="3"/>
        <v>0</v>
      </c>
      <c r="CA29" s="16">
        <f t="shared" si="4"/>
        <v>0</v>
      </c>
      <c r="CB29" s="16">
        <f t="shared" si="5"/>
        <v>0</v>
      </c>
      <c r="CC29" s="16">
        <f t="shared" si="6"/>
        <v>0</v>
      </c>
      <c r="CD29" s="16">
        <f t="shared" si="7"/>
        <v>0</v>
      </c>
      <c r="CE29" s="16">
        <f t="shared" si="8"/>
        <v>0</v>
      </c>
      <c r="CF29" s="16">
        <f t="shared" si="9"/>
        <v>0</v>
      </c>
      <c r="CG29" s="16">
        <f t="shared" si="10"/>
        <v>0</v>
      </c>
      <c r="CH29" s="16">
        <f t="shared" si="11"/>
        <v>0</v>
      </c>
      <c r="CI29" s="16">
        <f t="shared" si="12"/>
        <v>0</v>
      </c>
      <c r="CJ29" s="16">
        <f t="shared" si="13"/>
        <v>0</v>
      </c>
      <c r="CK29" s="16">
        <f t="shared" si="14"/>
        <v>0</v>
      </c>
      <c r="CL29" s="16">
        <f t="shared" si="15"/>
        <v>0</v>
      </c>
      <c r="CM29" s="16">
        <f t="shared" si="16"/>
        <v>0</v>
      </c>
      <c r="CN29" s="16">
        <f t="shared" si="17"/>
        <v>20</v>
      </c>
      <c r="CO29" s="16">
        <f t="shared" si="18"/>
        <v>0</v>
      </c>
      <c r="CP29" s="16">
        <f t="shared" si="19"/>
        <v>0</v>
      </c>
      <c r="CQ29" s="16">
        <f t="shared" si="20"/>
        <v>71.716036568418815</v>
      </c>
      <c r="CR29" s="16">
        <f t="shared" si="21"/>
        <v>51.781120867029152</v>
      </c>
      <c r="CS29" s="16">
        <f t="shared" si="22"/>
        <v>0</v>
      </c>
      <c r="CT29" s="16">
        <f t="shared" si="23"/>
        <v>0</v>
      </c>
      <c r="CU29" s="16">
        <f t="shared" si="24"/>
        <v>0</v>
      </c>
      <c r="CV29" s="16">
        <f t="shared" si="25"/>
        <v>0</v>
      </c>
      <c r="CW29" s="16">
        <f t="shared" si="26"/>
        <v>0</v>
      </c>
      <c r="CX29" s="16">
        <f t="shared" si="27"/>
        <v>0</v>
      </c>
      <c r="CY29" s="16">
        <f t="shared" si="28"/>
        <v>0</v>
      </c>
      <c r="CZ29" s="16">
        <f t="shared" si="29"/>
        <v>0</v>
      </c>
      <c r="DA29" s="16">
        <f t="shared" si="30"/>
        <v>0</v>
      </c>
      <c r="DB29" s="16">
        <f t="shared" si="31"/>
        <v>0</v>
      </c>
      <c r="DC29" s="16">
        <f t="shared" si="32"/>
        <v>0</v>
      </c>
      <c r="DD29" s="16">
        <f t="shared" si="33"/>
        <v>0</v>
      </c>
      <c r="DE29" s="16">
        <f t="shared" si="34"/>
        <v>0</v>
      </c>
      <c r="DF29" s="16">
        <f t="shared" si="35"/>
        <v>5.0144539614561028</v>
      </c>
      <c r="DG29" s="16">
        <f t="shared" si="36"/>
        <v>0</v>
      </c>
      <c r="DH29" s="16">
        <f t="shared" si="37"/>
        <v>0</v>
      </c>
      <c r="DI29" s="11"/>
      <c r="DK29" s="15">
        <f t="shared" si="76"/>
        <v>2042</v>
      </c>
      <c r="DL29" s="14">
        <f t="shared" si="80"/>
        <v>0</v>
      </c>
      <c r="DM29" s="14">
        <f t="shared" si="39"/>
        <v>0</v>
      </c>
      <c r="DN29" s="14">
        <f t="shared" si="40"/>
        <v>0</v>
      </c>
      <c r="DO29" s="14">
        <f t="shared" si="41"/>
        <v>0</v>
      </c>
      <c r="DP29" s="14">
        <f t="shared" si="42"/>
        <v>0</v>
      </c>
      <c r="DQ29" s="14">
        <f t="shared" si="43"/>
        <v>0</v>
      </c>
      <c r="DR29" s="14">
        <f t="shared" si="44"/>
        <v>0</v>
      </c>
      <c r="DS29" s="14">
        <f t="shared" si="45"/>
        <v>0</v>
      </c>
      <c r="DT29" s="14">
        <f t="shared" si="46"/>
        <v>0</v>
      </c>
      <c r="DU29" s="14">
        <f t="shared" si="47"/>
        <v>0</v>
      </c>
      <c r="DV29" s="14">
        <f t="shared" si="48"/>
        <v>0</v>
      </c>
      <c r="DW29" s="14">
        <f t="shared" si="49"/>
        <v>0</v>
      </c>
      <c r="DX29" s="14">
        <f t="shared" si="50"/>
        <v>0</v>
      </c>
      <c r="DY29" s="14">
        <f t="shared" si="51"/>
        <v>0</v>
      </c>
      <c r="DZ29" s="14">
        <f t="shared" si="52"/>
        <v>20</v>
      </c>
      <c r="EA29" s="14">
        <f t="shared" si="53"/>
        <v>0</v>
      </c>
      <c r="EB29" s="14">
        <f t="shared" si="54"/>
        <v>0</v>
      </c>
      <c r="EC29" s="14">
        <f t="shared" si="55"/>
        <v>71.716036568418815</v>
      </c>
      <c r="ED29" s="14">
        <f t="shared" si="56"/>
        <v>51.781120867029152</v>
      </c>
      <c r="EE29" s="14">
        <f t="shared" si="57"/>
        <v>0</v>
      </c>
      <c r="EF29" s="14">
        <f t="shared" si="58"/>
        <v>0</v>
      </c>
      <c r="EG29" s="14">
        <f t="shared" si="59"/>
        <v>0</v>
      </c>
      <c r="EH29" s="14">
        <f t="shared" si="60"/>
        <v>0</v>
      </c>
      <c r="EI29" s="14">
        <f t="shared" si="61"/>
        <v>0</v>
      </c>
      <c r="EJ29" s="14">
        <f t="shared" si="62"/>
        <v>0</v>
      </c>
      <c r="EK29" s="14">
        <f t="shared" si="63"/>
        <v>0</v>
      </c>
      <c r="EL29" s="14">
        <f t="shared" si="64"/>
        <v>0</v>
      </c>
      <c r="EM29" s="14">
        <f t="shared" si="65"/>
        <v>0</v>
      </c>
      <c r="EN29" s="14">
        <f t="shared" si="66"/>
        <v>0</v>
      </c>
      <c r="EO29" s="14">
        <f t="shared" si="67"/>
        <v>0</v>
      </c>
      <c r="EP29" s="14">
        <f t="shared" si="68"/>
        <v>0</v>
      </c>
      <c r="EQ29" s="14">
        <f t="shared" si="69"/>
        <v>0</v>
      </c>
      <c r="ER29" s="14">
        <f t="shared" si="70"/>
        <v>112.08083511777302</v>
      </c>
      <c r="ES29" s="14">
        <f t="shared" si="71"/>
        <v>0</v>
      </c>
      <c r="ET29" s="14">
        <f t="shared" si="72"/>
        <v>0</v>
      </c>
      <c r="EU29" s="14" t="e">
        <f t="shared" si="73"/>
        <v>#DIV/0!</v>
      </c>
    </row>
    <row r="31" spans="1:151" x14ac:dyDescent="0.25">
      <c r="AQ31" s="14"/>
      <c r="BA31" s="14"/>
      <c r="CK31" s="29"/>
      <c r="CP31" s="31"/>
    </row>
    <row r="32" spans="1:151" x14ac:dyDescent="0.25">
      <c r="AQ32" s="14"/>
      <c r="BA32" s="14"/>
    </row>
    <row r="33" spans="43:53" x14ac:dyDescent="0.25">
      <c r="AQ33" s="14"/>
      <c r="BA33" s="14"/>
    </row>
    <row r="34" spans="43:53" x14ac:dyDescent="0.25">
      <c r="AQ34" s="14"/>
      <c r="BA34" s="14"/>
    </row>
    <row r="35" spans="43:53" x14ac:dyDescent="0.25">
      <c r="AQ35" s="14"/>
      <c r="BA35" s="14"/>
    </row>
    <row r="36" spans="43:53" x14ac:dyDescent="0.25">
      <c r="AQ36" s="14"/>
      <c r="BA36" s="14"/>
    </row>
    <row r="37" spans="43:53" x14ac:dyDescent="0.25">
      <c r="AQ37" s="14"/>
      <c r="BA37" s="14"/>
    </row>
    <row r="38" spans="43:53" x14ac:dyDescent="0.25">
      <c r="AQ38" s="14"/>
      <c r="BA38" s="14"/>
    </row>
    <row r="39" spans="43:53" x14ac:dyDescent="0.25">
      <c r="AQ39" s="14"/>
      <c r="BA39" s="14"/>
    </row>
    <row r="40" spans="43:53" x14ac:dyDescent="0.25">
      <c r="AQ40" s="14"/>
      <c r="BA40" s="14"/>
    </row>
    <row r="41" spans="43:53" x14ac:dyDescent="0.25">
      <c r="AQ41" s="14"/>
      <c r="BA41" s="14"/>
    </row>
    <row r="42" spans="43:53" x14ac:dyDescent="0.25">
      <c r="AQ42" s="14"/>
      <c r="BA42" s="14"/>
    </row>
    <row r="43" spans="43:53" x14ac:dyDescent="0.25">
      <c r="AQ43" s="14"/>
      <c r="BA43" s="14"/>
    </row>
    <row r="44" spans="43:53" x14ac:dyDescent="0.25">
      <c r="AQ44" s="14"/>
      <c r="BA44" s="14"/>
    </row>
    <row r="45" spans="43:53" x14ac:dyDescent="0.25">
      <c r="AQ45" s="14"/>
      <c r="BA45" s="14"/>
    </row>
    <row r="46" spans="43:53" x14ac:dyDescent="0.25">
      <c r="AQ46" s="14"/>
      <c r="BA46" s="14"/>
    </row>
    <row r="47" spans="43:53" x14ac:dyDescent="0.25">
      <c r="AQ47" s="14"/>
      <c r="BA47" s="14"/>
    </row>
    <row r="48" spans="43:53" x14ac:dyDescent="0.25">
      <c r="AQ48" s="14"/>
      <c r="BA48" s="14"/>
    </row>
    <row r="49" spans="43:53" x14ac:dyDescent="0.25">
      <c r="AQ49" s="14"/>
      <c r="BA49" s="14"/>
    </row>
    <row r="50" spans="43:53" x14ac:dyDescent="0.25">
      <c r="AQ50" s="14"/>
      <c r="BA50" s="14"/>
    </row>
  </sheetData>
  <pageMargins left="0.7" right="0.7" top="0.75" bottom="0.75" header="0.3" footer="0.3"/>
  <pageSetup scale="46" orientation="portrait" r:id="rId1"/>
  <colBreaks count="3" manualBreakCount="3">
    <brk id="37" max="1048575" man="1"/>
    <brk id="75" max="1048575" man="1"/>
    <brk id="1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Base</vt:lpstr>
      <vt:lpstr>AC</vt:lpstr>
      <vt:lpstr>Displacement</vt:lpstr>
      <vt:lpstr>AC!Print_Area</vt:lpstr>
      <vt:lpstr>Base!Print_Area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2023-09-28T13:49:54Z</dcterms:modified>
</cp:coreProperties>
</file>