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filterPrivacy="1" codeName="ThisWorkbook" defaultThemeVersion="202300"/>
  <xr:revisionPtr revIDLastSave="0" documentId="8_{BC907510-1390-4565-B46E-4D6B0F414634}" xr6:coauthVersionLast="47" xr6:coauthVersionMax="47" xr10:uidLastSave="{00000000-0000-0000-0000-000000000000}"/>
  <bookViews>
    <workbookView xWindow="-120" yWindow="-120" windowWidth="29040" windowHeight="15840" xr2:uid="{D6A9378B-0CD5-45EC-A740-920BF1E5D3EB}"/>
  </bookViews>
  <sheets>
    <sheet name="Table of Contents" sheetId="24" r:id="rId1"/>
    <sheet name="Fig H.3 Monthly 2030" sheetId="22" r:id="rId2"/>
    <sheet name="2023" sheetId="19" r:id="rId3"/>
    <sheet name="2022" sheetId="18" r:id="rId4"/>
    <sheet name="2021" sheetId="17" r:id="rId5"/>
    <sheet name="2020" sheetId="16" r:id="rId6"/>
    <sheet name="2019" sheetId="14" r:id="rId7"/>
    <sheet name="2018" sheetId="13" r:id="rId8"/>
    <sheet name="2017" sheetId="12" r:id="rId9"/>
    <sheet name="2016" sheetId="11" r:id="rId10"/>
    <sheet name="2015" sheetId="10" r:id="rId11"/>
    <sheet name="2014" sheetId="9" r:id="rId12"/>
    <sheet name="2013" sheetId="8" r:id="rId13"/>
    <sheet name="2012" sheetId="6" r:id="rId14"/>
    <sheet name="2011" sheetId="23" r:id="rId15"/>
    <sheet name="2010" sheetId="5" r:id="rId16"/>
    <sheet name="2009" sheetId="4" r:id="rId17"/>
    <sheet name="2008" sheetId="3" r:id="rId18"/>
    <sheet name="2007" sheetId="2" r:id="rId19"/>
    <sheet name="2006" sheetId="1" r:id="rId20"/>
  </sheets>
  <definedNames>
    <definedName name="_xlnm._FilterDatabase" localSheetId="19" hidden="1">'2006'!$A$1:$AT$13</definedName>
    <definedName name="_xlnm._FilterDatabase" localSheetId="18" hidden="1">'2007'!$A$1:$AT$13</definedName>
    <definedName name="_xlnm._FilterDatabase" localSheetId="17" hidden="1">'2008'!$A$1:$AT$13</definedName>
    <definedName name="_xlnm._FilterDatabase" localSheetId="16" hidden="1">'2009'!$A$1:$AT$13</definedName>
    <definedName name="_xlnm._FilterDatabase" localSheetId="15" hidden="1">'2010'!$A$1:$AT$13</definedName>
    <definedName name="_xlnm._FilterDatabase" localSheetId="14" hidden="1">'2011'!$A$1:$AT$13</definedName>
    <definedName name="_xlnm._FilterDatabase" localSheetId="13" hidden="1">'2012'!$A$1:$AT$13</definedName>
    <definedName name="_xlnm._FilterDatabase" localSheetId="12" hidden="1">'2013'!$A$1:$AT$13</definedName>
    <definedName name="_xlnm._FilterDatabase" localSheetId="11" hidden="1">'2014'!$A$1:$AT$13</definedName>
    <definedName name="_xlnm._FilterDatabase" localSheetId="10" hidden="1">'2015'!$A$1:$AT$13</definedName>
    <definedName name="_xlnm._FilterDatabase" localSheetId="9" hidden="1">'2016'!$A$1:$AT$13</definedName>
    <definedName name="_xlnm._FilterDatabase" localSheetId="8" hidden="1">'2017'!$A$1:$AT$13</definedName>
    <definedName name="_xlnm._FilterDatabase" localSheetId="7" hidden="1">'2018'!$A$1:$AT$13</definedName>
    <definedName name="_xlnm._FilterDatabase" localSheetId="6" hidden="1">'2019'!$A$1:$AT$13</definedName>
    <definedName name="_xlnm._FilterDatabase" localSheetId="5" hidden="1">'2020'!$A$1:$AT$13</definedName>
    <definedName name="_xlnm._FilterDatabase" localSheetId="4" hidden="1">'2021'!$A$1:$AT$13</definedName>
    <definedName name="_xlnm._FilterDatabase" localSheetId="3" hidden="1">'2022'!$A$1:$AT$13</definedName>
    <definedName name="_xlnm._FilterDatabase" localSheetId="2" hidden="1">'2023'!$A$1:$AT$13</definedName>
    <definedName name="_xlnm._FilterDatabase" localSheetId="1" hidden="1">'Fig H.3 Monthly 2030'!$B$3:$S$15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T13" i="23" l="1"/>
  <c r="AS13" i="23"/>
  <c r="AT12" i="23"/>
  <c r="AS12" i="23"/>
  <c r="H14" i="22" s="1"/>
  <c r="AT11" i="23"/>
  <c r="AS11" i="23"/>
  <c r="H13" i="22" s="1"/>
  <c r="AT10" i="23"/>
  <c r="AS10" i="23"/>
  <c r="AT9" i="23"/>
  <c r="AS9" i="23"/>
  <c r="H11" i="22" s="1"/>
  <c r="AT8" i="23"/>
  <c r="AS8" i="23"/>
  <c r="H10" i="22" s="1"/>
  <c r="AT7" i="23"/>
  <c r="AS7" i="23"/>
  <c r="AT6" i="23"/>
  <c r="AS6" i="23"/>
  <c r="H8" i="22" s="1"/>
  <c r="AT5" i="23"/>
  <c r="AS5" i="23"/>
  <c r="H7" i="22" s="1"/>
  <c r="AT4" i="23"/>
  <c r="AS4" i="23"/>
  <c r="AT3" i="23"/>
  <c r="AS3" i="23"/>
  <c r="H5" i="22" s="1"/>
  <c r="AT2" i="23"/>
  <c r="AS2" i="23"/>
  <c r="H4" i="22" s="1"/>
  <c r="H15" i="22"/>
  <c r="H12" i="22"/>
  <c r="H9" i="22"/>
  <c r="H6" i="22"/>
  <c r="H16" i="22" l="1"/>
  <c r="D3" i="22"/>
  <c r="E3" i="22" s="1"/>
  <c r="F3" i="22" s="1"/>
  <c r="G3" i="22" s="1"/>
  <c r="H3" i="22" s="1"/>
  <c r="I3" i="22" s="1"/>
  <c r="J3" i="22" s="1"/>
  <c r="K3" i="22" s="1"/>
  <c r="L3" i="22" s="1"/>
  <c r="M3" i="22" s="1"/>
  <c r="N3" i="22" s="1"/>
  <c r="O3" i="22" s="1"/>
  <c r="P3" i="22" s="1"/>
  <c r="Q3" i="22" s="1"/>
  <c r="R3" i="22" s="1"/>
  <c r="S3" i="22" s="1"/>
  <c r="T3" i="22" s="1"/>
  <c r="K15" i="22"/>
  <c r="AT13" i="19"/>
  <c r="AS13" i="19"/>
  <c r="T15" i="22" s="1"/>
  <c r="AT12" i="19"/>
  <c r="AS12" i="19"/>
  <c r="T14" i="22" s="1"/>
  <c r="AT11" i="19"/>
  <c r="AS11" i="19"/>
  <c r="T13" i="22" s="1"/>
  <c r="AT10" i="19"/>
  <c r="AS10" i="19"/>
  <c r="T12" i="22" s="1"/>
  <c r="AT9" i="19"/>
  <c r="AS9" i="19"/>
  <c r="T11" i="22" s="1"/>
  <c r="AT8" i="19"/>
  <c r="AS8" i="19"/>
  <c r="T10" i="22" s="1"/>
  <c r="AT7" i="19"/>
  <c r="AS7" i="19"/>
  <c r="T9" i="22" s="1"/>
  <c r="AT6" i="19"/>
  <c r="AS6" i="19"/>
  <c r="T8" i="22" s="1"/>
  <c r="AT5" i="19"/>
  <c r="AS5" i="19"/>
  <c r="T7" i="22" s="1"/>
  <c r="AT4" i="19"/>
  <c r="AS4" i="19"/>
  <c r="T6" i="22" s="1"/>
  <c r="AT3" i="19"/>
  <c r="AS3" i="19"/>
  <c r="T5" i="22" s="1"/>
  <c r="AT2" i="19"/>
  <c r="AS2" i="19"/>
  <c r="T4" i="22" s="1"/>
  <c r="AT13" i="18"/>
  <c r="AS13" i="18"/>
  <c r="S15" i="22" s="1"/>
  <c r="AT12" i="18"/>
  <c r="AS12" i="18"/>
  <c r="S14" i="22" s="1"/>
  <c r="AT11" i="18"/>
  <c r="AS11" i="18"/>
  <c r="S13" i="22" s="1"/>
  <c r="AT10" i="18"/>
  <c r="AS10" i="18"/>
  <c r="S12" i="22" s="1"/>
  <c r="AT9" i="18"/>
  <c r="AS9" i="18"/>
  <c r="S11" i="22" s="1"/>
  <c r="AT8" i="18"/>
  <c r="AS8" i="18"/>
  <c r="S10" i="22" s="1"/>
  <c r="AT7" i="18"/>
  <c r="AS7" i="18"/>
  <c r="S9" i="22" s="1"/>
  <c r="AT6" i="18"/>
  <c r="AS6" i="18"/>
  <c r="S8" i="22" s="1"/>
  <c r="AT5" i="18"/>
  <c r="AS5" i="18"/>
  <c r="S7" i="22" s="1"/>
  <c r="AT4" i="18"/>
  <c r="AS4" i="18"/>
  <c r="S6" i="22" s="1"/>
  <c r="AT3" i="18"/>
  <c r="AS3" i="18"/>
  <c r="S5" i="22" s="1"/>
  <c r="AT2" i="18"/>
  <c r="AS2" i="18"/>
  <c r="S4" i="22" s="1"/>
  <c r="AT13" i="17"/>
  <c r="AS13" i="17"/>
  <c r="R15" i="22" s="1"/>
  <c r="AT12" i="17"/>
  <c r="AS12" i="17"/>
  <c r="R14" i="22" s="1"/>
  <c r="AT11" i="17"/>
  <c r="AS11" i="17"/>
  <c r="R13" i="22" s="1"/>
  <c r="AT10" i="17"/>
  <c r="AS10" i="17"/>
  <c r="R12" i="22" s="1"/>
  <c r="AT9" i="17"/>
  <c r="AS9" i="17"/>
  <c r="R11" i="22" s="1"/>
  <c r="AT8" i="17"/>
  <c r="AS8" i="17"/>
  <c r="R10" i="22" s="1"/>
  <c r="AT7" i="17"/>
  <c r="AS7" i="17"/>
  <c r="R9" i="22" s="1"/>
  <c r="AT6" i="17"/>
  <c r="AS6" i="17"/>
  <c r="R8" i="22" s="1"/>
  <c r="AT5" i="17"/>
  <c r="AS5" i="17"/>
  <c r="R7" i="22" s="1"/>
  <c r="AT4" i="17"/>
  <c r="AS4" i="17"/>
  <c r="R6" i="22" s="1"/>
  <c r="AT3" i="17"/>
  <c r="AS3" i="17"/>
  <c r="R5" i="22" s="1"/>
  <c r="AT2" i="17"/>
  <c r="AS2" i="17"/>
  <c r="R4" i="22" s="1"/>
  <c r="AT13" i="16"/>
  <c r="AS13" i="16"/>
  <c r="Q15" i="22" s="1"/>
  <c r="AT12" i="16"/>
  <c r="AS12" i="16"/>
  <c r="Q14" i="22" s="1"/>
  <c r="AT11" i="16"/>
  <c r="AS11" i="16"/>
  <c r="Q13" i="22" s="1"/>
  <c r="AT10" i="16"/>
  <c r="AS10" i="16"/>
  <c r="Q12" i="22" s="1"/>
  <c r="AT9" i="16"/>
  <c r="AS9" i="16"/>
  <c r="Q11" i="22" s="1"/>
  <c r="AT8" i="16"/>
  <c r="AS8" i="16"/>
  <c r="Q10" i="22" s="1"/>
  <c r="AT7" i="16"/>
  <c r="AS7" i="16"/>
  <c r="Q9" i="22" s="1"/>
  <c r="AT6" i="16"/>
  <c r="AS6" i="16"/>
  <c r="Q8" i="22" s="1"/>
  <c r="AT5" i="16"/>
  <c r="AS5" i="16"/>
  <c r="Q7" i="22" s="1"/>
  <c r="AT4" i="16"/>
  <c r="AS4" i="16"/>
  <c r="Q6" i="22" s="1"/>
  <c r="AT3" i="16"/>
  <c r="AS3" i="16"/>
  <c r="Q5" i="22" s="1"/>
  <c r="AT2" i="16"/>
  <c r="AS2" i="16"/>
  <c r="Q4" i="22" s="1"/>
  <c r="AT13" i="14"/>
  <c r="AS13" i="14"/>
  <c r="P15" i="22" s="1"/>
  <c r="AT12" i="14"/>
  <c r="AS12" i="14"/>
  <c r="P14" i="22" s="1"/>
  <c r="AT11" i="14"/>
  <c r="AS11" i="14"/>
  <c r="P13" i="22" s="1"/>
  <c r="AT10" i="14"/>
  <c r="AS10" i="14"/>
  <c r="P12" i="22" s="1"/>
  <c r="AT9" i="14"/>
  <c r="AS9" i="14"/>
  <c r="P11" i="22" s="1"/>
  <c r="AT8" i="14"/>
  <c r="AS8" i="14"/>
  <c r="P10" i="22" s="1"/>
  <c r="AT7" i="14"/>
  <c r="AS7" i="14"/>
  <c r="P9" i="22" s="1"/>
  <c r="AT6" i="14"/>
  <c r="AS6" i="14"/>
  <c r="P8" i="22" s="1"/>
  <c r="AT5" i="14"/>
  <c r="AS5" i="14"/>
  <c r="P7" i="22" s="1"/>
  <c r="AT4" i="14"/>
  <c r="AS4" i="14"/>
  <c r="P6" i="22" s="1"/>
  <c r="AT3" i="14"/>
  <c r="AS3" i="14"/>
  <c r="P5" i="22" s="1"/>
  <c r="AT2" i="14"/>
  <c r="AS2" i="14"/>
  <c r="P4" i="22" s="1"/>
  <c r="AT13" i="13"/>
  <c r="AS13" i="13"/>
  <c r="O15" i="22" s="1"/>
  <c r="AT12" i="13"/>
  <c r="AS12" i="13"/>
  <c r="O14" i="22" s="1"/>
  <c r="AT11" i="13"/>
  <c r="AS11" i="13"/>
  <c r="O13" i="22" s="1"/>
  <c r="AT10" i="13"/>
  <c r="AS10" i="13"/>
  <c r="O12" i="22" s="1"/>
  <c r="AT9" i="13"/>
  <c r="AS9" i="13"/>
  <c r="O11" i="22" s="1"/>
  <c r="AT8" i="13"/>
  <c r="AS8" i="13"/>
  <c r="O10" i="22" s="1"/>
  <c r="AT7" i="13"/>
  <c r="AS7" i="13"/>
  <c r="O9" i="22" s="1"/>
  <c r="AT6" i="13"/>
  <c r="AS6" i="13"/>
  <c r="O8" i="22" s="1"/>
  <c r="AT5" i="13"/>
  <c r="AS5" i="13"/>
  <c r="O7" i="22" s="1"/>
  <c r="AT4" i="13"/>
  <c r="AS4" i="13"/>
  <c r="O6" i="22" s="1"/>
  <c r="AT3" i="13"/>
  <c r="AS3" i="13"/>
  <c r="O5" i="22" s="1"/>
  <c r="AT2" i="13"/>
  <c r="AS2" i="13"/>
  <c r="O4" i="22" s="1"/>
  <c r="AT13" i="12"/>
  <c r="AS13" i="12"/>
  <c r="N15" i="22" s="1"/>
  <c r="AT12" i="12"/>
  <c r="AS12" i="12"/>
  <c r="N14" i="22" s="1"/>
  <c r="AT11" i="12"/>
  <c r="AS11" i="12"/>
  <c r="N13" i="22" s="1"/>
  <c r="AT10" i="12"/>
  <c r="AS10" i="12"/>
  <c r="N12" i="22" s="1"/>
  <c r="AT9" i="12"/>
  <c r="AS9" i="12"/>
  <c r="N11" i="22" s="1"/>
  <c r="AT8" i="12"/>
  <c r="AS8" i="12"/>
  <c r="N10" i="22" s="1"/>
  <c r="AT7" i="12"/>
  <c r="AS7" i="12"/>
  <c r="N9" i="22" s="1"/>
  <c r="AT6" i="12"/>
  <c r="AS6" i="12"/>
  <c r="N8" i="22" s="1"/>
  <c r="AT5" i="12"/>
  <c r="AS5" i="12"/>
  <c r="N7" i="22" s="1"/>
  <c r="AT4" i="12"/>
  <c r="AS4" i="12"/>
  <c r="N6" i="22" s="1"/>
  <c r="AT3" i="12"/>
  <c r="AS3" i="12"/>
  <c r="N5" i="22" s="1"/>
  <c r="AT2" i="12"/>
  <c r="AS2" i="12"/>
  <c r="N4" i="22" s="1"/>
  <c r="AT13" i="11"/>
  <c r="AS13" i="11"/>
  <c r="M15" i="22" s="1"/>
  <c r="AT12" i="11"/>
  <c r="AS12" i="11"/>
  <c r="M14" i="22" s="1"/>
  <c r="AT11" i="11"/>
  <c r="AS11" i="11"/>
  <c r="M13" i="22" s="1"/>
  <c r="AT10" i="11"/>
  <c r="AS10" i="11"/>
  <c r="M12" i="22" s="1"/>
  <c r="AT9" i="11"/>
  <c r="AS9" i="11"/>
  <c r="M11" i="22" s="1"/>
  <c r="AT8" i="11"/>
  <c r="AS8" i="11"/>
  <c r="M10" i="22" s="1"/>
  <c r="AT7" i="11"/>
  <c r="AS7" i="11"/>
  <c r="M9" i="22" s="1"/>
  <c r="AT6" i="11"/>
  <c r="AS6" i="11"/>
  <c r="M8" i="22" s="1"/>
  <c r="AT5" i="11"/>
  <c r="AS5" i="11"/>
  <c r="M7" i="22" s="1"/>
  <c r="AT4" i="11"/>
  <c r="AS4" i="11"/>
  <c r="M6" i="22" s="1"/>
  <c r="AT3" i="11"/>
  <c r="AS3" i="11"/>
  <c r="M5" i="22" s="1"/>
  <c r="AT2" i="11"/>
  <c r="AS2" i="11"/>
  <c r="M4" i="22" s="1"/>
  <c r="M16" i="22" s="1"/>
  <c r="AT13" i="10"/>
  <c r="AS13" i="10"/>
  <c r="L15" i="22" s="1"/>
  <c r="AT12" i="10"/>
  <c r="AS12" i="10"/>
  <c r="L14" i="22" s="1"/>
  <c r="AT11" i="10"/>
  <c r="AS11" i="10"/>
  <c r="L13" i="22" s="1"/>
  <c r="AT10" i="10"/>
  <c r="AS10" i="10"/>
  <c r="L12" i="22" s="1"/>
  <c r="AT9" i="10"/>
  <c r="AS9" i="10"/>
  <c r="L11" i="22" s="1"/>
  <c r="AT8" i="10"/>
  <c r="AS8" i="10"/>
  <c r="L10" i="22" s="1"/>
  <c r="AT7" i="10"/>
  <c r="AS7" i="10"/>
  <c r="L9" i="22" s="1"/>
  <c r="AT6" i="10"/>
  <c r="AS6" i="10"/>
  <c r="L8" i="22" s="1"/>
  <c r="AT5" i="10"/>
  <c r="AS5" i="10"/>
  <c r="L7" i="22" s="1"/>
  <c r="AT4" i="10"/>
  <c r="AS4" i="10"/>
  <c r="L6" i="22" s="1"/>
  <c r="AT3" i="10"/>
  <c r="AS3" i="10"/>
  <c r="L5" i="22" s="1"/>
  <c r="AT2" i="10"/>
  <c r="AS2" i="10"/>
  <c r="L4" i="22" s="1"/>
  <c r="AT13" i="9"/>
  <c r="AS13" i="9"/>
  <c r="AT12" i="9"/>
  <c r="AS12" i="9"/>
  <c r="K14" i="22" s="1"/>
  <c r="AT11" i="9"/>
  <c r="AS11" i="9"/>
  <c r="K13" i="22" s="1"/>
  <c r="AT10" i="9"/>
  <c r="AS10" i="9"/>
  <c r="K12" i="22" s="1"/>
  <c r="AT9" i="9"/>
  <c r="AS9" i="9"/>
  <c r="K11" i="22" s="1"/>
  <c r="AT8" i="9"/>
  <c r="AS8" i="9"/>
  <c r="K10" i="22" s="1"/>
  <c r="AT7" i="9"/>
  <c r="AS7" i="9"/>
  <c r="K9" i="22" s="1"/>
  <c r="AT6" i="9"/>
  <c r="AS6" i="9"/>
  <c r="K8" i="22" s="1"/>
  <c r="AT5" i="9"/>
  <c r="AS5" i="9"/>
  <c r="K7" i="22" s="1"/>
  <c r="AT4" i="9"/>
  <c r="AS4" i="9"/>
  <c r="K6" i="22" s="1"/>
  <c r="AT3" i="9"/>
  <c r="AS3" i="9"/>
  <c r="K5" i="22" s="1"/>
  <c r="AT2" i="9"/>
  <c r="AS2" i="9"/>
  <c r="K4" i="22" s="1"/>
  <c r="AT13" i="8"/>
  <c r="AS13" i="8"/>
  <c r="J15" i="22" s="1"/>
  <c r="AT12" i="8"/>
  <c r="AS12" i="8"/>
  <c r="J14" i="22" s="1"/>
  <c r="AT11" i="8"/>
  <c r="AS11" i="8"/>
  <c r="J13" i="22" s="1"/>
  <c r="AT10" i="8"/>
  <c r="AS10" i="8"/>
  <c r="J12" i="22" s="1"/>
  <c r="AT9" i="8"/>
  <c r="AS9" i="8"/>
  <c r="J11" i="22" s="1"/>
  <c r="AT8" i="8"/>
  <c r="AS8" i="8"/>
  <c r="J10" i="22" s="1"/>
  <c r="AT7" i="8"/>
  <c r="AS7" i="8"/>
  <c r="J9" i="22" s="1"/>
  <c r="AT6" i="8"/>
  <c r="AS6" i="8"/>
  <c r="J8" i="22" s="1"/>
  <c r="AT5" i="8"/>
  <c r="AS5" i="8"/>
  <c r="J7" i="22" s="1"/>
  <c r="AT4" i="8"/>
  <c r="AS4" i="8"/>
  <c r="J6" i="22" s="1"/>
  <c r="AT3" i="8"/>
  <c r="AS3" i="8"/>
  <c r="J5" i="22" s="1"/>
  <c r="AT2" i="8"/>
  <c r="AS2" i="8"/>
  <c r="J4" i="22" s="1"/>
  <c r="AT13" i="5"/>
  <c r="AS13" i="5"/>
  <c r="G15" i="22" s="1"/>
  <c r="AT12" i="5"/>
  <c r="AS12" i="5"/>
  <c r="G14" i="22" s="1"/>
  <c r="AT11" i="5"/>
  <c r="AS11" i="5"/>
  <c r="G13" i="22" s="1"/>
  <c r="AT10" i="5"/>
  <c r="AS10" i="5"/>
  <c r="G12" i="22" s="1"/>
  <c r="AT9" i="5"/>
  <c r="AS9" i="5"/>
  <c r="G11" i="22" s="1"/>
  <c r="AT8" i="5"/>
  <c r="AS8" i="5"/>
  <c r="G10" i="22" s="1"/>
  <c r="AT7" i="5"/>
  <c r="AS7" i="5"/>
  <c r="G9" i="22" s="1"/>
  <c r="AT6" i="5"/>
  <c r="AS6" i="5"/>
  <c r="G8" i="22" s="1"/>
  <c r="AT5" i="5"/>
  <c r="AS5" i="5"/>
  <c r="G7" i="22" s="1"/>
  <c r="AT4" i="5"/>
  <c r="AS4" i="5"/>
  <c r="G6" i="22" s="1"/>
  <c r="AT3" i="5"/>
  <c r="AS3" i="5"/>
  <c r="G5" i="22" s="1"/>
  <c r="AT2" i="5"/>
  <c r="AS2" i="5"/>
  <c r="G4" i="22" s="1"/>
  <c r="AT13" i="6"/>
  <c r="AS13" i="6"/>
  <c r="I15" i="22" s="1"/>
  <c r="AT12" i="6"/>
  <c r="AS12" i="6"/>
  <c r="I14" i="22" s="1"/>
  <c r="AT11" i="6"/>
  <c r="AS11" i="6"/>
  <c r="I13" i="22" s="1"/>
  <c r="AT10" i="6"/>
  <c r="AS10" i="6"/>
  <c r="I12" i="22" s="1"/>
  <c r="AT9" i="6"/>
  <c r="AS9" i="6"/>
  <c r="I11" i="22" s="1"/>
  <c r="AT8" i="6"/>
  <c r="AS8" i="6"/>
  <c r="I10" i="22" s="1"/>
  <c r="AT7" i="6"/>
  <c r="AS7" i="6"/>
  <c r="I9" i="22" s="1"/>
  <c r="AT6" i="6"/>
  <c r="AS6" i="6"/>
  <c r="I8" i="22" s="1"/>
  <c r="AT5" i="6"/>
  <c r="AS5" i="6"/>
  <c r="I7" i="22" s="1"/>
  <c r="AT4" i="6"/>
  <c r="AS4" i="6"/>
  <c r="I6" i="22" s="1"/>
  <c r="AT3" i="6"/>
  <c r="AS3" i="6"/>
  <c r="I5" i="22" s="1"/>
  <c r="AT2" i="6"/>
  <c r="AS2" i="6"/>
  <c r="I4" i="22" s="1"/>
  <c r="AT13" i="4"/>
  <c r="AS13" i="4"/>
  <c r="F15" i="22" s="1"/>
  <c r="AT12" i="4"/>
  <c r="AS12" i="4"/>
  <c r="F14" i="22" s="1"/>
  <c r="AT11" i="4"/>
  <c r="AS11" i="4"/>
  <c r="F13" i="22" s="1"/>
  <c r="AT10" i="4"/>
  <c r="AS10" i="4"/>
  <c r="F12" i="22" s="1"/>
  <c r="AT9" i="4"/>
  <c r="AS9" i="4"/>
  <c r="F11" i="22" s="1"/>
  <c r="AT8" i="4"/>
  <c r="AS8" i="4"/>
  <c r="F10" i="22" s="1"/>
  <c r="AT7" i="4"/>
  <c r="AS7" i="4"/>
  <c r="F9" i="22" s="1"/>
  <c r="AT6" i="4"/>
  <c r="AS6" i="4"/>
  <c r="F8" i="22" s="1"/>
  <c r="AT5" i="4"/>
  <c r="AS5" i="4"/>
  <c r="F7" i="22" s="1"/>
  <c r="AT4" i="4"/>
  <c r="AS4" i="4"/>
  <c r="F6" i="22" s="1"/>
  <c r="AT3" i="4"/>
  <c r="AS3" i="4"/>
  <c r="F5" i="22" s="1"/>
  <c r="AT2" i="4"/>
  <c r="AS2" i="4"/>
  <c r="F4" i="22" s="1"/>
  <c r="AT13" i="3"/>
  <c r="AS13" i="3"/>
  <c r="E15" i="22" s="1"/>
  <c r="AT12" i="3"/>
  <c r="AS12" i="3"/>
  <c r="E14" i="22" s="1"/>
  <c r="AT11" i="3"/>
  <c r="AS11" i="3"/>
  <c r="E13" i="22" s="1"/>
  <c r="AT10" i="3"/>
  <c r="AS10" i="3"/>
  <c r="E12" i="22" s="1"/>
  <c r="AT9" i="3"/>
  <c r="AS9" i="3"/>
  <c r="E11" i="22" s="1"/>
  <c r="AT8" i="3"/>
  <c r="AS8" i="3"/>
  <c r="E10" i="22" s="1"/>
  <c r="AT7" i="3"/>
  <c r="AS7" i="3"/>
  <c r="E9" i="22" s="1"/>
  <c r="AT6" i="3"/>
  <c r="AS6" i="3"/>
  <c r="E8" i="22" s="1"/>
  <c r="AT5" i="3"/>
  <c r="AS5" i="3"/>
  <c r="E7" i="22" s="1"/>
  <c r="AT4" i="3"/>
  <c r="AS4" i="3"/>
  <c r="E6" i="22" s="1"/>
  <c r="AT3" i="3"/>
  <c r="AS3" i="3"/>
  <c r="E5" i="22" s="1"/>
  <c r="AT2" i="3"/>
  <c r="AS2" i="3"/>
  <c r="E4" i="22" s="1"/>
  <c r="AT13" i="2"/>
  <c r="AS13" i="2"/>
  <c r="D15" i="22" s="1"/>
  <c r="AT12" i="2"/>
  <c r="AS12" i="2"/>
  <c r="D14" i="22" s="1"/>
  <c r="AT11" i="2"/>
  <c r="AS11" i="2"/>
  <c r="D13" i="22" s="1"/>
  <c r="AT10" i="2"/>
  <c r="AS10" i="2"/>
  <c r="D12" i="22" s="1"/>
  <c r="AT9" i="2"/>
  <c r="AS9" i="2"/>
  <c r="D11" i="22" s="1"/>
  <c r="AT8" i="2"/>
  <c r="AS8" i="2"/>
  <c r="D10" i="22" s="1"/>
  <c r="AT7" i="2"/>
  <c r="AS7" i="2"/>
  <c r="D9" i="22" s="1"/>
  <c r="AT6" i="2"/>
  <c r="AS6" i="2"/>
  <c r="D8" i="22" s="1"/>
  <c r="AT5" i="2"/>
  <c r="AS5" i="2"/>
  <c r="D7" i="22" s="1"/>
  <c r="AT4" i="2"/>
  <c r="AS4" i="2"/>
  <c r="D6" i="22" s="1"/>
  <c r="AT3" i="2"/>
  <c r="AS3" i="2"/>
  <c r="D5" i="22" s="1"/>
  <c r="AT2" i="2"/>
  <c r="AS2" i="2"/>
  <c r="D4" i="22" s="1"/>
  <c r="AT2" i="1"/>
  <c r="AT3" i="1"/>
  <c r="AT4" i="1"/>
  <c r="AT5" i="1"/>
  <c r="AT6" i="1"/>
  <c r="AT7" i="1"/>
  <c r="AT8" i="1"/>
  <c r="AT9" i="1"/>
  <c r="AT10" i="1"/>
  <c r="AT11" i="1"/>
  <c r="AT12" i="1"/>
  <c r="AT13" i="1"/>
  <c r="AS2" i="1"/>
  <c r="C4" i="22" s="1"/>
  <c r="AS3" i="1"/>
  <c r="C5" i="22" s="1"/>
  <c r="AS4" i="1"/>
  <c r="C6" i="22" s="1"/>
  <c r="AS5" i="1"/>
  <c r="C7" i="22" s="1"/>
  <c r="AS6" i="1"/>
  <c r="C8" i="22" s="1"/>
  <c r="AS7" i="1"/>
  <c r="C9" i="22" s="1"/>
  <c r="AS8" i="1"/>
  <c r="C10" i="22" s="1"/>
  <c r="AS9" i="1"/>
  <c r="C11" i="22" s="1"/>
  <c r="AS10" i="1"/>
  <c r="C12" i="22" s="1"/>
  <c r="AS11" i="1"/>
  <c r="C13" i="22" s="1"/>
  <c r="AS12" i="1"/>
  <c r="C14" i="22" s="1"/>
  <c r="AS13" i="1"/>
  <c r="C15" i="22" s="1"/>
  <c r="R16" i="22" l="1"/>
  <c r="O16" i="22"/>
  <c r="N16" i="22"/>
  <c r="J16" i="22"/>
  <c r="G16" i="22"/>
  <c r="F16" i="22"/>
  <c r="D16" i="22"/>
  <c r="L16" i="22"/>
  <c r="T16" i="22"/>
  <c r="E16" i="22"/>
  <c r="P16" i="22"/>
  <c r="I16" i="22"/>
  <c r="Q16" i="22"/>
  <c r="K16" i="22"/>
  <c r="S16" i="22"/>
  <c r="X4" i="22"/>
  <c r="Y4" i="22"/>
  <c r="Y12" i="22"/>
  <c r="X12" i="22"/>
  <c r="Y14" i="22"/>
  <c r="X14" i="22"/>
  <c r="Y7" i="22"/>
  <c r="X7" i="22"/>
  <c r="X15" i="22"/>
  <c r="Y15" i="22"/>
  <c r="Y8" i="22"/>
  <c r="X8" i="22"/>
  <c r="Y5" i="22"/>
  <c r="X5" i="22"/>
  <c r="Y13" i="22"/>
  <c r="X13" i="22"/>
  <c r="Y6" i="22"/>
  <c r="X6" i="22"/>
  <c r="Y9" i="22"/>
  <c r="X9" i="22"/>
  <c r="Y10" i="22"/>
  <c r="X10" i="22"/>
  <c r="C16" i="22"/>
  <c r="Y11" i="22"/>
  <c r="X11" i="22"/>
  <c r="U8" i="22"/>
  <c r="U12" i="22"/>
  <c r="U5" i="22"/>
  <c r="U9" i="22"/>
  <c r="U13" i="22"/>
  <c r="U6" i="22"/>
  <c r="U14" i="22"/>
  <c r="U7" i="22"/>
  <c r="U11" i="22"/>
  <c r="U15" i="22"/>
  <c r="U10" i="22"/>
  <c r="U4" i="22"/>
  <c r="T17" i="22" l="1"/>
  <c r="F17" i="22"/>
  <c r="G17" i="22"/>
  <c r="O17" i="22"/>
  <c r="N17" i="22"/>
  <c r="I17" i="22"/>
  <c r="C17" i="22"/>
  <c r="L17" i="22"/>
  <c r="D17" i="22"/>
  <c r="M17" i="22"/>
  <c r="P17" i="22"/>
  <c r="S17" i="22"/>
  <c r="H17" i="22"/>
  <c r="Q17" i="22"/>
  <c r="K17" i="22"/>
  <c r="U16" i="22"/>
  <c r="E17" i="22"/>
  <c r="J17" i="22"/>
  <c r="R17" i="22"/>
</calcChain>
</file>

<file path=xl/sharedStrings.xml><?xml version="1.0" encoding="utf-8"?>
<sst xmlns="http://schemas.openxmlformats.org/spreadsheetml/2006/main" count="1703" uniqueCount="58">
  <si>
    <t>Parent Name</t>
  </si>
  <si>
    <t>Collection</t>
  </si>
  <si>
    <t>Property</t>
  </si>
  <si>
    <t>Band</t>
  </si>
  <si>
    <t>Month</t>
  </si>
  <si>
    <t>Units</t>
  </si>
  <si>
    <t>HY_.EX.COR._.SMW.Bend</t>
  </si>
  <si>
    <t>HY_.EX.MTA._.SME.Bigfork</t>
  </si>
  <si>
    <t>HY_.EX.PNC._.LEW.Merwin</t>
  </si>
  <si>
    <t>HY_.EX.PNC._.LEW.Swift 1</t>
  </si>
  <si>
    <t>HY_.EX.PNC._.LEW.Swift 2</t>
  </si>
  <si>
    <t>HY_.EX.PNC._.LEW.Yale</t>
  </si>
  <si>
    <t>HY_.EX.SOR._.NUR.Clear Water 1</t>
  </si>
  <si>
    <t>HY_.EX.SOR._.NUR.Clear Water 2</t>
  </si>
  <si>
    <t>HY_.EX.SOR._.NUR.Fish Creek</t>
  </si>
  <si>
    <t>HY_.EX.SOR._.NUR.Lemolo 1</t>
  </si>
  <si>
    <t>HY_.EX.SOR._.NUR.Lemolo 2</t>
  </si>
  <si>
    <t>HY_.EX.SOR._.NUR.Slide Creek</t>
  </si>
  <si>
    <t>HY_.EX.SOR._.NUR.Soda Springs</t>
  </si>
  <si>
    <t>HY_.EX.SOR._.NUR.Toketee</t>
  </si>
  <si>
    <t>HY_.EX.SOR._.ROG.Eagle Point</t>
  </si>
  <si>
    <t>HY_.EX.SOR._.ROG.Prospect 1</t>
  </si>
  <si>
    <t>HY_.EX.SOR._.ROG.Prospect 2</t>
  </si>
  <si>
    <t>HY_.EX.SOR._.ROG.Prospect 3</t>
  </si>
  <si>
    <t>HY_.EX.SOR._.ROG.Prospect 4</t>
  </si>
  <si>
    <t>HY_.EX.UID._.SME.Ashton</t>
  </si>
  <si>
    <t>HY_.EX.UID._.SME.Last_Chance</t>
  </si>
  <si>
    <t>HY_.EX.UID._.SME.Paris</t>
  </si>
  <si>
    <t>HY_.EX.UTN._.BER.Cutler</t>
  </si>
  <si>
    <t>HY_.EX.UTN._.BER.Grace</t>
  </si>
  <si>
    <t>HY_.EX.UTN._.BER.Lifton</t>
  </si>
  <si>
    <t>HY_.EX.UTN._.BER.Oneida</t>
  </si>
  <si>
    <t>HY_.EX.UTN._.BER.Soda</t>
  </si>
  <si>
    <t>HY_.EX.UTN._.SME.Granite</t>
  </si>
  <si>
    <t>HY_.EX.UTN._.SME.Pioneer</t>
  </si>
  <si>
    <t>HY_.EX.UTN._.SME.Stairs</t>
  </si>
  <si>
    <t>HY_.EX.UTN._.SME.Weber</t>
  </si>
  <si>
    <t>HY_.EX.UTS._.SME.Gunlock</t>
  </si>
  <si>
    <t>HY_.EX.UTS._.SME.Sand_Cove</t>
  </si>
  <si>
    <t>HY_.EX.UTS._.SME.Veyo</t>
  </si>
  <si>
    <t>HY_.EX.UWY._.SME.Viva_Naughton</t>
  </si>
  <si>
    <t>HY_.EX.WMV._.SMW.Fall Creek</t>
  </si>
  <si>
    <t>HY_.EX.WOR._.SMW.Wallowa Falls</t>
  </si>
  <si>
    <t>HY_.PC.MDC._.___.Mid Columbia - Priest Rapids</t>
  </si>
  <si>
    <t>System</t>
  </si>
  <si>
    <t>Generator</t>
  </si>
  <si>
    <t>Generation</t>
  </si>
  <si>
    <t>GWh</t>
  </si>
  <si>
    <t>TotalHydro</t>
  </si>
  <si>
    <t>Year</t>
  </si>
  <si>
    <t>Max</t>
  </si>
  <si>
    <t>Min</t>
  </si>
  <si>
    <t>Average</t>
  </si>
  <si>
    <t>% chg</t>
  </si>
  <si>
    <t>Lowest monthly</t>
  </si>
  <si>
    <t>Highest monthly</t>
  </si>
  <si>
    <t>2030 Hydro generation with historical pattern (aMW)</t>
  </si>
  <si>
    <t>Fig H.3 Monthly 2030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</si>
</sst>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m/d/yyyy\ h:mm:ss"/>
    <numFmt numFmtId="165" formatCode="_(* #,##0_);_(* \(#,##0\);_(* &quot;-&quot;??_);_(@_)"/>
  </numFmts>
  <fonts count="6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u/>
      <sz val="11"/>
      <color theme="10"/>
      <name val="Aptos Narrow"/>
      <family val="2"/>
      <scheme val="minor"/>
    </font>
    <font>
      <u/>
      <sz val="11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14">
    <xf numFmtId="0" fontId="0" fillId="0" borderId="0" xfId="0"/>
    <xf numFmtId="0" fontId="3" fillId="0" borderId="0" xfId="3" applyFont="1" applyFill="1" applyBorder="1"/>
    <xf numFmtId="0" fontId="4" fillId="0" borderId="0" xfId="0" applyFont="1" applyFill="1" applyBorder="1"/>
    <xf numFmtId="0" fontId="5" fillId="0" borderId="0" xfId="0" applyFont="1" applyFill="1" applyBorder="1"/>
    <xf numFmtId="1" fontId="4" fillId="0" borderId="0" xfId="1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165" fontId="4" fillId="0" borderId="0" xfId="1" applyNumberFormat="1" applyFont="1" applyFill="1" applyBorder="1"/>
    <xf numFmtId="1" fontId="4" fillId="0" borderId="0" xfId="0" applyNumberFormat="1" applyFont="1" applyFill="1" applyBorder="1" applyAlignment="1">
      <alignment horizontal="center"/>
    </xf>
    <xf numFmtId="1" fontId="5" fillId="0" borderId="0" xfId="0" applyNumberFormat="1" applyFont="1" applyFill="1" applyBorder="1" applyAlignment="1">
      <alignment horizontal="center"/>
    </xf>
    <xf numFmtId="1" fontId="4" fillId="0" borderId="0" xfId="0" applyNumberFormat="1" applyFont="1" applyFill="1" applyBorder="1"/>
    <xf numFmtId="1" fontId="5" fillId="0" borderId="0" xfId="1" applyNumberFormat="1" applyFont="1" applyFill="1" applyBorder="1" applyAlignment="1">
      <alignment horizontal="center"/>
    </xf>
    <xf numFmtId="9" fontId="4" fillId="0" borderId="0" xfId="2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164" fontId="4" fillId="0" borderId="0" xfId="0" applyNumberFormat="1" applyFont="1" applyFill="1" applyBorder="1"/>
  </cellXfs>
  <cellStyles count="4">
    <cellStyle name="Comma" xfId="1" builtinId="3"/>
    <cellStyle name="Hyperlink" xfId="3" builtinId="8"/>
    <cellStyle name="Normal" xfId="0" builtinId="0"/>
    <cellStyle name="Percent" xfId="2" builtinId="5"/>
  </cellStyles>
  <dxfs count="2">
    <dxf>
      <font>
        <b/>
        <i val="0"/>
        <color rgb="FFFF0000"/>
      </font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b/>
        <i val="0"/>
        <color theme="3" tint="0.499984740745262"/>
      </font>
      <border>
        <left style="thin">
          <color theme="3" tint="0.499984740745262"/>
        </left>
        <right style="thin">
          <color theme="3" tint="0.499984740745262"/>
        </right>
        <top style="thin">
          <color theme="3" tint="0.499984740745262"/>
        </top>
        <bottom style="thin">
          <color theme="3" tint="0.499984740745262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784D2C-4503-40F6-B45E-D65E501A09F6}">
  <sheetPr codeName="Sheet1"/>
  <dimension ref="A1:A19"/>
  <sheetViews>
    <sheetView tabSelected="1" zoomScaleNormal="100" workbookViewId="0"/>
  </sheetViews>
  <sheetFormatPr defaultRowHeight="15" x14ac:dyDescent="0.25"/>
  <cols>
    <col min="1" max="16384" width="9.140625" style="2"/>
  </cols>
  <sheetData>
    <row r="1" spans="1:1" x14ac:dyDescent="0.25">
      <c r="A1" s="1" t="s">
        <v>57</v>
      </c>
    </row>
    <row r="2" spans="1:1" x14ac:dyDescent="0.25">
      <c r="A2" s="1">
        <v>2023</v>
      </c>
    </row>
    <row r="3" spans="1:1" x14ac:dyDescent="0.25">
      <c r="A3" s="1">
        <v>2022</v>
      </c>
    </row>
    <row r="4" spans="1:1" x14ac:dyDescent="0.25">
      <c r="A4" s="1">
        <v>2021</v>
      </c>
    </row>
    <row r="5" spans="1:1" x14ac:dyDescent="0.25">
      <c r="A5" s="1">
        <v>2020</v>
      </c>
    </row>
    <row r="6" spans="1:1" x14ac:dyDescent="0.25">
      <c r="A6" s="1">
        <v>2019</v>
      </c>
    </row>
    <row r="7" spans="1:1" x14ac:dyDescent="0.25">
      <c r="A7" s="1">
        <v>2018</v>
      </c>
    </row>
    <row r="8" spans="1:1" x14ac:dyDescent="0.25">
      <c r="A8" s="1">
        <v>2017</v>
      </c>
    </row>
    <row r="9" spans="1:1" x14ac:dyDescent="0.25">
      <c r="A9" s="1">
        <v>2016</v>
      </c>
    </row>
    <row r="10" spans="1:1" x14ac:dyDescent="0.25">
      <c r="A10" s="1">
        <v>2015</v>
      </c>
    </row>
    <row r="11" spans="1:1" x14ac:dyDescent="0.25">
      <c r="A11" s="1">
        <v>2014</v>
      </c>
    </row>
    <row r="12" spans="1:1" x14ac:dyDescent="0.25">
      <c r="A12" s="1">
        <v>2013</v>
      </c>
    </row>
    <row r="13" spans="1:1" x14ac:dyDescent="0.25">
      <c r="A13" s="1">
        <v>2012</v>
      </c>
    </row>
    <row r="14" spans="1:1" x14ac:dyDescent="0.25">
      <c r="A14" s="1">
        <v>2011</v>
      </c>
    </row>
    <row r="15" spans="1:1" x14ac:dyDescent="0.25">
      <c r="A15" s="1">
        <v>2010</v>
      </c>
    </row>
    <row r="16" spans="1:1" x14ac:dyDescent="0.25">
      <c r="A16" s="1">
        <v>2009</v>
      </c>
    </row>
    <row r="17" spans="1:1" x14ac:dyDescent="0.25">
      <c r="A17" s="1">
        <v>2008</v>
      </c>
    </row>
    <row r="18" spans="1:1" x14ac:dyDescent="0.25">
      <c r="A18" s="1">
        <v>2007</v>
      </c>
    </row>
    <row r="19" spans="1:1" x14ac:dyDescent="0.25">
      <c r="A19" s="1">
        <v>2006</v>
      </c>
    </row>
  </sheetData>
  <hyperlinks>
    <hyperlink ref="A1" location="'Fig H.3 Monthly 2030'!A1" display="Fig H.3 Monthly 2030" xr:uid="{266CF334-C70D-4C62-8763-B0DD17B5FDD7}"/>
    <hyperlink ref="A2" location="'2023'!A1" display="2023" xr:uid="{82AF998A-FA49-49E8-A03E-E9262F22C5E3}"/>
    <hyperlink ref="A3" location="'2022'!A1" display="2022" xr:uid="{989721DF-D4CA-4D09-AB78-BB10801609DC}"/>
    <hyperlink ref="A4" location="'2021'!A1" display="2021" xr:uid="{BB21B8E6-B666-4504-96E4-FBDF69344506}"/>
    <hyperlink ref="A5" location="'2020'!A1" display="2020" xr:uid="{ABDBE44D-75FB-4AEF-B6A0-1F552F025A99}"/>
    <hyperlink ref="A6" location="'2019'!A1" display="2019" xr:uid="{A37344F1-D270-47EE-851D-9BFC4C785FB6}"/>
    <hyperlink ref="A7" location="'2018'!A1" display="2018" xr:uid="{2A36C085-4E12-4D5E-8580-98F63A2C9477}"/>
    <hyperlink ref="A8" location="'2017'!A1" display="2017" xr:uid="{5E2583AB-E3F1-4672-876F-6F580F8AD327}"/>
    <hyperlink ref="A9" location="'2016'!A1" display="2016" xr:uid="{50F4B32B-1BF3-4C04-8FCE-D193BD59D86D}"/>
    <hyperlink ref="A10" location="'2015'!A1" display="2015" xr:uid="{588FEAC0-646C-41B4-8B15-55E39BA2E15F}"/>
    <hyperlink ref="A11" location="'2014'!A1" display="2014" xr:uid="{D71A4926-FC0A-4A59-A568-FE48CD973A73}"/>
    <hyperlink ref="A12" location="'2013'!A1" display="2013" xr:uid="{FE6C6EF6-411A-48D5-921A-2C4A162E7EE9}"/>
    <hyperlink ref="A13" location="'2012'!A1" display="2012" xr:uid="{235E40FC-C4B0-4035-A793-BFA2689B35C3}"/>
    <hyperlink ref="A14" location="'2011'!A1" display="2011" xr:uid="{86F4E0CE-2468-4327-BCDF-8AF1D947ECF2}"/>
    <hyperlink ref="A15" location="'2010'!A1" display="2010" xr:uid="{6D6E50D6-9376-43B9-BE71-0BC17DC110FF}"/>
    <hyperlink ref="A16" location="'2009'!A1" display="2009" xr:uid="{AD1BA425-62C5-4C36-8A78-06E04375E199}"/>
    <hyperlink ref="A17" location="'2008'!A1" display="2008" xr:uid="{FE5CFFC8-5113-4257-9474-BC7CC7FDF8AC}"/>
    <hyperlink ref="A18" location="'2007'!A1" display="2007" xr:uid="{600FFD18-0012-4FDB-BD6C-5BC44F775D4B}"/>
    <hyperlink ref="A19" location="'2006'!A1" display="2006" xr:uid="{2118FA4B-65D1-4D94-8EB0-3D08AB76B009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C7FF5A-250C-4905-89CB-92E5320482B7}">
  <sheetPr codeName="Sheet10"/>
  <dimension ref="A1:AT13"/>
  <sheetViews>
    <sheetView zoomScaleNormal="100" workbookViewId="0"/>
  </sheetViews>
  <sheetFormatPr defaultRowHeight="15" x14ac:dyDescent="0.25"/>
  <cols>
    <col min="1" max="3" width="9.140625" style="2"/>
    <col min="4" max="4" width="9.28515625" style="2" bestFit="1" customWidth="1"/>
    <col min="5" max="5" width="15.7109375" style="2" bestFit="1" customWidth="1"/>
    <col min="6" max="6" width="9.140625" style="2"/>
    <col min="7" max="46" width="9.28515625" style="2" bestFit="1" customWidth="1"/>
    <col min="47" max="16384" width="9.140625" style="2"/>
  </cols>
  <sheetData>
    <row r="1" spans="1:46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2" t="s">
        <v>30</v>
      </c>
      <c r="AF1" s="2" t="s">
        <v>31</v>
      </c>
      <c r="AG1" s="2" t="s">
        <v>32</v>
      </c>
      <c r="AH1" s="2" t="s">
        <v>33</v>
      </c>
      <c r="AI1" s="2" t="s">
        <v>34</v>
      </c>
      <c r="AJ1" s="2" t="s">
        <v>35</v>
      </c>
      <c r="AK1" s="2" t="s">
        <v>36</v>
      </c>
      <c r="AL1" s="2" t="s">
        <v>37</v>
      </c>
      <c r="AM1" s="2" t="s">
        <v>38</v>
      </c>
      <c r="AN1" s="2" t="s">
        <v>39</v>
      </c>
      <c r="AO1" s="2" t="s">
        <v>40</v>
      </c>
      <c r="AP1" s="2" t="s">
        <v>41</v>
      </c>
      <c r="AQ1" s="2" t="s">
        <v>42</v>
      </c>
      <c r="AR1" s="2" t="s">
        <v>43</v>
      </c>
      <c r="AS1" s="2" t="s">
        <v>48</v>
      </c>
      <c r="AT1" s="2" t="s">
        <v>49</v>
      </c>
    </row>
    <row r="2" spans="1:46" x14ac:dyDescent="0.25">
      <c r="A2" s="2" t="s">
        <v>44</v>
      </c>
      <c r="B2" s="2" t="s">
        <v>45</v>
      </c>
      <c r="C2" s="2" t="s">
        <v>46</v>
      </c>
      <c r="D2" s="2">
        <v>1</v>
      </c>
      <c r="E2" s="13">
        <v>47484</v>
      </c>
      <c r="F2" s="2" t="s">
        <v>47</v>
      </c>
      <c r="G2" s="2">
        <v>0.16906256533999997</v>
      </c>
      <c r="H2" s="2">
        <v>2.1022668317899993</v>
      </c>
      <c r="I2" s="2">
        <v>67.023729557579969</v>
      </c>
      <c r="J2" s="2">
        <v>80.675369224150003</v>
      </c>
      <c r="K2" s="2">
        <v>26.371977927010015</v>
      </c>
      <c r="L2" s="2">
        <v>78.964716330529967</v>
      </c>
      <c r="M2" s="2">
        <v>4.6417827875300004</v>
      </c>
      <c r="N2" s="2">
        <v>5.2843652766199991</v>
      </c>
      <c r="O2" s="2">
        <v>5.3118979703299969</v>
      </c>
      <c r="P2" s="2">
        <v>14.185188163450006</v>
      </c>
      <c r="Q2" s="2">
        <v>16.484588764280009</v>
      </c>
      <c r="R2" s="2">
        <v>8.6557054326800049</v>
      </c>
      <c r="S2" s="2">
        <v>6.2958311745100044</v>
      </c>
      <c r="T2" s="2">
        <v>23.83918319295001</v>
      </c>
      <c r="U2" s="2">
        <v>1.7767281233299987</v>
      </c>
      <c r="V2" s="2">
        <v>2.4628313785000011</v>
      </c>
      <c r="W2" s="2">
        <v>23.78094536566001</v>
      </c>
      <c r="X2" s="2">
        <v>3.4139483401099988</v>
      </c>
      <c r="Y2" s="2">
        <v>0.44960693108999977</v>
      </c>
      <c r="Z2" s="2">
        <v>1.0573463132899996</v>
      </c>
      <c r="AA2" s="2">
        <v>8.0014786340000046E-2</v>
      </c>
      <c r="AB2" s="2">
        <v>3.42920512E-2</v>
      </c>
      <c r="AC2" s="2">
        <v>3.1725446512399991</v>
      </c>
      <c r="AD2" s="2">
        <v>2.2307058290500001</v>
      </c>
      <c r="AE2" s="2">
        <v>2.9268008299999988E-2</v>
      </c>
      <c r="AF2" s="2">
        <v>0.95678889582999971</v>
      </c>
      <c r="AG2" s="2">
        <v>0.20424392067000011</v>
      </c>
      <c r="AH2" s="2">
        <v>0.16002957237000007</v>
      </c>
      <c r="AI2" s="2">
        <v>0.52581140234000001</v>
      </c>
      <c r="AJ2" s="2">
        <v>6.8584096199999972E-2</v>
      </c>
      <c r="AK2" s="2">
        <v>0.25147501847000026</v>
      </c>
      <c r="AL2" s="2">
        <v>4.5951122679999991E-2</v>
      </c>
      <c r="AM2" s="2">
        <v>4.3532642489999995E-2</v>
      </c>
      <c r="AN2" s="2">
        <v>3.1440241850000009E-2</v>
      </c>
      <c r="AO2" s="2">
        <v>1.1430682699999991E-2</v>
      </c>
      <c r="AP2" s="2">
        <v>1.0935373832600002</v>
      </c>
      <c r="AQ2" s="2">
        <v>0.37379417026000011</v>
      </c>
      <c r="AR2" s="2">
        <v>65.709233977170015</v>
      </c>
      <c r="AS2" s="2">
        <f t="shared" ref="AS2:AS6" si="0">SUM(G2:AR2)</f>
        <v>447.96975010315003</v>
      </c>
      <c r="AT2" s="2">
        <f t="shared" ref="AT2:AT6" si="1">YEAR(E2)</f>
        <v>2030</v>
      </c>
    </row>
    <row r="3" spans="1:46" x14ac:dyDescent="0.25">
      <c r="A3" s="2" t="s">
        <v>44</v>
      </c>
      <c r="B3" s="2" t="s">
        <v>45</v>
      </c>
      <c r="C3" s="2" t="s">
        <v>46</v>
      </c>
      <c r="D3" s="2">
        <v>1</v>
      </c>
      <c r="E3" s="13">
        <v>47515</v>
      </c>
      <c r="F3" s="2" t="s">
        <v>47</v>
      </c>
      <c r="G3" s="2">
        <v>0.21717407376000006</v>
      </c>
      <c r="H3" s="2">
        <v>2.4575312297200003</v>
      </c>
      <c r="I3" s="2">
        <v>87.795042586999969</v>
      </c>
      <c r="J3" s="2">
        <v>117.76644828531002</v>
      </c>
      <c r="K3" s="2">
        <v>33.92673207871001</v>
      </c>
      <c r="L3" s="2">
        <v>106.14037458069002</v>
      </c>
      <c r="M3" s="2">
        <v>4.9486639496000011</v>
      </c>
      <c r="N3" s="2">
        <v>6.1477984458799968</v>
      </c>
      <c r="O3" s="2">
        <v>6.1688390682799961</v>
      </c>
      <c r="P3" s="2">
        <v>15.994402604319991</v>
      </c>
      <c r="Q3" s="2">
        <v>18.856515522319999</v>
      </c>
      <c r="R3" s="2">
        <v>10.315199187719996</v>
      </c>
      <c r="S3" s="2">
        <v>7.301903796319996</v>
      </c>
      <c r="T3" s="2">
        <v>26.409420318960009</v>
      </c>
      <c r="U3" s="2">
        <v>2.0081060372799997</v>
      </c>
      <c r="V3" s="2">
        <v>2.99948060468</v>
      </c>
      <c r="W3" s="2">
        <v>28.58750848827999</v>
      </c>
      <c r="X3" s="2">
        <v>4.3370572593600016</v>
      </c>
      <c r="Y3" s="2">
        <v>0.54490556847999982</v>
      </c>
      <c r="Z3" s="2">
        <v>1.7463010278000006</v>
      </c>
      <c r="AA3" s="2">
        <v>0.14517990900000008</v>
      </c>
      <c r="AB3" s="2">
        <v>6.2219961160000017E-2</v>
      </c>
      <c r="AC3" s="2">
        <v>5.7756887482000003</v>
      </c>
      <c r="AD3" s="2">
        <v>4.0803383157600015</v>
      </c>
      <c r="AE3" s="2">
        <v>5.5070969800000022E-2</v>
      </c>
      <c r="AF3" s="2">
        <v>1.8886387413599992</v>
      </c>
      <c r="AG3" s="2">
        <v>0.42547865528000012</v>
      </c>
      <c r="AH3" s="2">
        <v>0.26961983103999992</v>
      </c>
      <c r="AI3" s="2">
        <v>0.93329946667999941</v>
      </c>
      <c r="AJ3" s="2">
        <v>0.12443992903999994</v>
      </c>
      <c r="AK3" s="2">
        <v>0.51849970396</v>
      </c>
      <c r="AL3" s="2">
        <v>8.3366328079999996E-2</v>
      </c>
      <c r="AM3" s="2">
        <v>7.8860039999999992E-2</v>
      </c>
      <c r="AN3" s="2">
        <v>6.3088031999999974E-2</v>
      </c>
      <c r="AO3" s="2">
        <v>2.0739988079999997E-2</v>
      </c>
      <c r="AP3" s="2">
        <v>1.2289252080000008</v>
      </c>
      <c r="AQ3" s="2">
        <v>0.40660378779999973</v>
      </c>
      <c r="AR3" s="2">
        <v>57.755942808559993</v>
      </c>
      <c r="AS3" s="2">
        <f t="shared" si="0"/>
        <v>558.58540513827006</v>
      </c>
      <c r="AT3" s="2">
        <f t="shared" si="1"/>
        <v>2030</v>
      </c>
    </row>
    <row r="4" spans="1:46" x14ac:dyDescent="0.25">
      <c r="A4" s="2" t="s">
        <v>44</v>
      </c>
      <c r="B4" s="2" t="s">
        <v>45</v>
      </c>
      <c r="C4" s="2" t="s">
        <v>46</v>
      </c>
      <c r="D4" s="2">
        <v>1</v>
      </c>
      <c r="E4" s="13">
        <v>47543</v>
      </c>
      <c r="F4" s="2" t="s">
        <v>47</v>
      </c>
      <c r="G4" s="2">
        <v>0.26792660903999993</v>
      </c>
      <c r="H4" s="2">
        <v>3.4064696235899987</v>
      </c>
      <c r="I4" s="2">
        <v>102.43429342724005</v>
      </c>
      <c r="J4" s="2">
        <v>96.475729850420009</v>
      </c>
      <c r="K4" s="2">
        <v>39.162081196850004</v>
      </c>
      <c r="L4" s="2">
        <v>94.987517586609968</v>
      </c>
      <c r="M4" s="2">
        <v>6.2648350597399958</v>
      </c>
      <c r="N4" s="2">
        <v>8.0070616856400001</v>
      </c>
      <c r="O4" s="2">
        <v>7.9201463684299975</v>
      </c>
      <c r="P4" s="2">
        <v>16.677127565760003</v>
      </c>
      <c r="Q4" s="2">
        <v>21.411000458650008</v>
      </c>
      <c r="R4" s="2">
        <v>12.246358697760009</v>
      </c>
      <c r="S4" s="2">
        <v>7.5274373274500022</v>
      </c>
      <c r="T4" s="2">
        <v>30.811145446219992</v>
      </c>
      <c r="U4" s="2">
        <v>2.4008467154399984</v>
      </c>
      <c r="V4" s="2">
        <v>3.4177368984699985</v>
      </c>
      <c r="W4" s="2">
        <v>34.597346997119992</v>
      </c>
      <c r="X4" s="2">
        <v>5.1509931820900006</v>
      </c>
      <c r="Y4" s="2">
        <v>0.61151019678000018</v>
      </c>
      <c r="Z4" s="2">
        <v>2.1948588593900009</v>
      </c>
      <c r="AA4" s="2">
        <v>0.32375817603000018</v>
      </c>
      <c r="AB4" s="2">
        <v>7.194626133999997E-2</v>
      </c>
      <c r="AC4" s="2">
        <v>10.021672057180002</v>
      </c>
      <c r="AD4" s="2">
        <v>8.2639095453699944</v>
      </c>
      <c r="AE4" s="2">
        <v>0.10284077423000004</v>
      </c>
      <c r="AF4" s="2">
        <v>3.8222948986400009</v>
      </c>
      <c r="AG4" s="2">
        <v>1.205619768990001</v>
      </c>
      <c r="AH4" s="2">
        <v>0.39570443736999983</v>
      </c>
      <c r="AI4" s="2">
        <v>1.3310059312000004</v>
      </c>
      <c r="AJ4" s="2">
        <v>0.28778506581999985</v>
      </c>
      <c r="AK4" s="2">
        <v>1.1871133976700001</v>
      </c>
      <c r="AL4" s="2">
        <v>0.10866934121999992</v>
      </c>
      <c r="AM4" s="2">
        <v>0.10565074846000005</v>
      </c>
      <c r="AN4" s="2">
        <v>8.7539191590000009E-2</v>
      </c>
      <c r="AO4" s="2">
        <v>3.5973133460000001E-2</v>
      </c>
      <c r="AP4" s="2">
        <v>1.4873745610500009</v>
      </c>
      <c r="AQ4" s="2">
        <v>0.4663626852899998</v>
      </c>
      <c r="AR4" s="2">
        <v>67.688287121569999</v>
      </c>
      <c r="AS4" s="2">
        <f t="shared" si="0"/>
        <v>592.96593084917026</v>
      </c>
      <c r="AT4" s="2">
        <f t="shared" si="1"/>
        <v>2030</v>
      </c>
    </row>
    <row r="5" spans="1:46" x14ac:dyDescent="0.25">
      <c r="A5" s="2" t="s">
        <v>44</v>
      </c>
      <c r="B5" s="2" t="s">
        <v>45</v>
      </c>
      <c r="C5" s="2" t="s">
        <v>46</v>
      </c>
      <c r="D5" s="2">
        <v>1</v>
      </c>
      <c r="E5" s="13">
        <v>47574</v>
      </c>
      <c r="F5" s="2" t="s">
        <v>47</v>
      </c>
      <c r="G5" s="2">
        <v>0.33231115380000009</v>
      </c>
      <c r="H5" s="2">
        <v>3.4255042577999988</v>
      </c>
      <c r="I5" s="2">
        <v>38.00525640899999</v>
      </c>
      <c r="J5" s="2">
        <v>28.424060447150005</v>
      </c>
      <c r="K5" s="2">
        <v>19.284940798560001</v>
      </c>
      <c r="L5" s="2">
        <v>25.889634397330006</v>
      </c>
      <c r="M5" s="2">
        <v>5.1980289305999987</v>
      </c>
      <c r="N5" s="2">
        <v>7.4279932983000059</v>
      </c>
      <c r="O5" s="2">
        <v>8.223203569799999</v>
      </c>
      <c r="P5" s="2">
        <v>13.3393517889</v>
      </c>
      <c r="Q5" s="2">
        <v>17.946771043200005</v>
      </c>
      <c r="R5" s="2">
        <v>10.444506307799999</v>
      </c>
      <c r="S5" s="2">
        <v>7.6932109976999969</v>
      </c>
      <c r="T5" s="2">
        <v>27.755983393200012</v>
      </c>
      <c r="U5" s="2">
        <v>2.0093021751000002</v>
      </c>
      <c r="V5" s="2">
        <v>3.2488743920999981</v>
      </c>
      <c r="W5" s="2">
        <v>30.301342884600022</v>
      </c>
      <c r="X5" s="2">
        <v>5.2417144494000025</v>
      </c>
      <c r="Y5" s="2">
        <v>0.59910347430000011</v>
      </c>
      <c r="Z5" s="2">
        <v>3.0104588624999988</v>
      </c>
      <c r="AA5" s="2">
        <v>0.37361516880000012</v>
      </c>
      <c r="AB5" s="2">
        <v>9.340379220000003E-2</v>
      </c>
      <c r="AC5" s="2">
        <v>11.569031531399997</v>
      </c>
      <c r="AD5" s="2">
        <v>8.5110226964999995</v>
      </c>
      <c r="AE5" s="2">
        <v>2.741268840000001E-2</v>
      </c>
      <c r="AF5" s="2">
        <v>4.9234033172999974</v>
      </c>
      <c r="AG5" s="2">
        <v>1.4816493219</v>
      </c>
      <c r="AH5" s="2">
        <v>0.60712464930000021</v>
      </c>
      <c r="AI5" s="2">
        <v>1.3076531840999996</v>
      </c>
      <c r="AJ5" s="2">
        <v>0.60712469279999981</v>
      </c>
      <c r="AK5" s="2">
        <v>1.6345664802000011</v>
      </c>
      <c r="AL5" s="2">
        <v>0.1416825287999999</v>
      </c>
      <c r="AM5" s="2">
        <v>0.13795404119999996</v>
      </c>
      <c r="AN5" s="2">
        <v>9.3212190000000042E-2</v>
      </c>
      <c r="AO5" s="2">
        <v>4.6701899699999973E-2</v>
      </c>
      <c r="AP5" s="2">
        <v>1.1764569917999996</v>
      </c>
      <c r="AQ5" s="2">
        <v>0.38813670330000005</v>
      </c>
      <c r="AR5" s="2">
        <v>65.446949556580009</v>
      </c>
      <c r="AS5" s="2">
        <f t="shared" si="0"/>
        <v>356.36865446541998</v>
      </c>
      <c r="AT5" s="2">
        <f t="shared" si="1"/>
        <v>2030</v>
      </c>
    </row>
    <row r="6" spans="1:46" x14ac:dyDescent="0.25">
      <c r="A6" s="2" t="s">
        <v>44</v>
      </c>
      <c r="B6" s="2" t="s">
        <v>45</v>
      </c>
      <c r="C6" s="2" t="s">
        <v>46</v>
      </c>
      <c r="D6" s="2">
        <v>1</v>
      </c>
      <c r="E6" s="13">
        <v>47604</v>
      </c>
      <c r="F6" s="2" t="s">
        <v>47</v>
      </c>
      <c r="G6" s="2">
        <v>0.36469037360000012</v>
      </c>
      <c r="H6" s="2">
        <v>2.6502043477300004</v>
      </c>
      <c r="I6" s="2">
        <v>25.788221373419997</v>
      </c>
      <c r="J6" s="2">
        <v>26.44974774804</v>
      </c>
      <c r="K6" s="2">
        <v>9.9334003660699999</v>
      </c>
      <c r="L6" s="2">
        <v>18.67921989729</v>
      </c>
      <c r="M6" s="2">
        <v>4.3664687851800004</v>
      </c>
      <c r="N6" s="2">
        <v>5.8024901933099962</v>
      </c>
      <c r="O6" s="2">
        <v>6.0972163643500048</v>
      </c>
      <c r="P6" s="2">
        <v>11.970707013029992</v>
      </c>
      <c r="Q6" s="2">
        <v>15.696240701200006</v>
      </c>
      <c r="R6" s="2">
        <v>8.0324690320600016</v>
      </c>
      <c r="S6" s="2">
        <v>6.1095787836699955</v>
      </c>
      <c r="T6" s="2">
        <v>22.117058735910007</v>
      </c>
      <c r="U6" s="2">
        <v>1.3431054044900002</v>
      </c>
      <c r="V6" s="2">
        <v>2.3964590941700008</v>
      </c>
      <c r="W6" s="2">
        <v>24.019480618950006</v>
      </c>
      <c r="X6" s="2">
        <v>4.3359309275999971</v>
      </c>
      <c r="Y6" s="2">
        <v>0.42582314208999983</v>
      </c>
      <c r="Z6" s="2">
        <v>4.0123494069300003</v>
      </c>
      <c r="AA6" s="2">
        <v>0.41071426227000019</v>
      </c>
      <c r="AB6" s="2">
        <v>0.4791666391599998</v>
      </c>
      <c r="AC6" s="2">
        <v>10.184629663869995</v>
      </c>
      <c r="AD6" s="2">
        <v>9.7368321999900012</v>
      </c>
      <c r="AE6" s="2">
        <v>0.15547549288000001</v>
      </c>
      <c r="AF6" s="2">
        <v>5.2009006261400001</v>
      </c>
      <c r="AG6" s="2">
        <v>2.1590962184100015</v>
      </c>
      <c r="AH6" s="2">
        <v>0.82142852454000037</v>
      </c>
      <c r="AI6" s="2">
        <v>2.2589284172200004</v>
      </c>
      <c r="AJ6" s="2">
        <v>0.88988089120000013</v>
      </c>
      <c r="AK6" s="2">
        <v>1.916666535560001</v>
      </c>
      <c r="AL6" s="2">
        <v>0.18016356366000011</v>
      </c>
      <c r="AM6" s="2">
        <v>0.18016356366000011</v>
      </c>
      <c r="AN6" s="2">
        <v>0.10163072829000006</v>
      </c>
      <c r="AO6" s="2">
        <v>6.8452376269999962E-2</v>
      </c>
      <c r="AP6" s="2">
        <v>0.84196308201999992</v>
      </c>
      <c r="AQ6" s="2">
        <v>0.44127251815999979</v>
      </c>
      <c r="AR6" s="2">
        <v>67.246518085589983</v>
      </c>
      <c r="AS6" s="2">
        <f t="shared" si="0"/>
        <v>303.86474569797997</v>
      </c>
      <c r="AT6" s="2">
        <f t="shared" si="1"/>
        <v>2030</v>
      </c>
    </row>
    <row r="7" spans="1:46" x14ac:dyDescent="0.25">
      <c r="A7" s="2" t="s">
        <v>44</v>
      </c>
      <c r="B7" s="2" t="s">
        <v>45</v>
      </c>
      <c r="C7" s="2" t="s">
        <v>46</v>
      </c>
      <c r="D7" s="2">
        <v>1</v>
      </c>
      <c r="E7" s="13">
        <v>47635</v>
      </c>
      <c r="F7" s="2" t="s">
        <v>47</v>
      </c>
      <c r="G7" s="2">
        <v>0.31803365670000011</v>
      </c>
      <c r="H7" s="2">
        <v>2.0080608770999997</v>
      </c>
      <c r="I7" s="2">
        <v>18.930789983399993</v>
      </c>
      <c r="J7" s="2">
        <v>30.262597578119998</v>
      </c>
      <c r="K7" s="2">
        <v>10.184808129249999</v>
      </c>
      <c r="L7" s="2">
        <v>22.891192665150008</v>
      </c>
      <c r="M7" s="2">
        <v>3.2381401544999986</v>
      </c>
      <c r="N7" s="2">
        <v>3.2834698344000004</v>
      </c>
      <c r="O7" s="2">
        <v>3.2695521869999986</v>
      </c>
      <c r="P7" s="2">
        <v>8.8894592192999937</v>
      </c>
      <c r="Q7" s="2">
        <v>10.3270073607</v>
      </c>
      <c r="R7" s="2">
        <v>5.3627955335999991</v>
      </c>
      <c r="S7" s="2">
        <v>3.7906216020000012</v>
      </c>
      <c r="T7" s="2">
        <v>14.409558235500002</v>
      </c>
      <c r="U7" s="2">
        <v>0.92056922400000052</v>
      </c>
      <c r="V7" s="2">
        <v>1.4037232446000008</v>
      </c>
      <c r="W7" s="2">
        <v>16.438550864099991</v>
      </c>
      <c r="X7" s="2">
        <v>2.7704474138999982</v>
      </c>
      <c r="Y7" s="2">
        <v>0.25045527689999991</v>
      </c>
      <c r="Z7" s="2">
        <v>3.0902659070999992</v>
      </c>
      <c r="AA7" s="2">
        <v>0.37977035040000001</v>
      </c>
      <c r="AB7" s="2">
        <v>0.37977035040000001</v>
      </c>
      <c r="AC7" s="2">
        <v>6.0733498676999966</v>
      </c>
      <c r="AD7" s="2">
        <v>10.002317259600003</v>
      </c>
      <c r="AE7" s="2">
        <v>0.41286529740000016</v>
      </c>
      <c r="AF7" s="2">
        <v>4.3500668604000028</v>
      </c>
      <c r="AG7" s="2">
        <v>2.8300495119000009</v>
      </c>
      <c r="AH7" s="2">
        <v>0.65103488640000029</v>
      </c>
      <c r="AI7" s="2">
        <v>1.6818401976000004</v>
      </c>
      <c r="AJ7" s="2">
        <v>0.65103491489999976</v>
      </c>
      <c r="AK7" s="2">
        <v>1.5733343784000002</v>
      </c>
      <c r="AL7" s="2">
        <v>0.10523499120000004</v>
      </c>
      <c r="AM7" s="2">
        <v>0.10010157719999994</v>
      </c>
      <c r="AN7" s="2">
        <v>4.876743510000002E-2</v>
      </c>
      <c r="AO7" s="2">
        <v>0.10850581919999994</v>
      </c>
      <c r="AP7" s="2">
        <v>0.55222081020000024</v>
      </c>
      <c r="AQ7" s="2">
        <v>0.40294735079999972</v>
      </c>
      <c r="AR7" s="2">
        <v>60.655711171699991</v>
      </c>
      <c r="AS7" s="2">
        <f t="shared" ref="AS7:AS13" si="2">SUM(G7:AR7)</f>
        <v>252.99902197781995</v>
      </c>
      <c r="AT7" s="2">
        <f t="shared" ref="AT7:AT13" si="3">YEAR(E7)</f>
        <v>2030</v>
      </c>
    </row>
    <row r="8" spans="1:46" x14ac:dyDescent="0.25">
      <c r="A8" s="2" t="s">
        <v>44</v>
      </c>
      <c r="B8" s="2" t="s">
        <v>45</v>
      </c>
      <c r="C8" s="2" t="s">
        <v>46</v>
      </c>
      <c r="D8" s="2">
        <v>1</v>
      </c>
      <c r="E8" s="13">
        <v>47665</v>
      </c>
      <c r="F8" s="2" t="s">
        <v>47</v>
      </c>
      <c r="G8" s="2">
        <v>0.31971205572</v>
      </c>
      <c r="H8" s="2">
        <v>1.8611656957900005</v>
      </c>
      <c r="I8" s="2">
        <v>14.04193253359999</v>
      </c>
      <c r="J8" s="2">
        <v>20.674077433259999</v>
      </c>
      <c r="K8" s="2">
        <v>4.3403896110200009</v>
      </c>
      <c r="L8" s="2">
        <v>14.980207826219999</v>
      </c>
      <c r="M8" s="2">
        <v>2.6423106556000007</v>
      </c>
      <c r="N8" s="2">
        <v>2.443253627339999</v>
      </c>
      <c r="O8" s="2">
        <v>1.5167378645900007</v>
      </c>
      <c r="P8" s="2">
        <v>6.6978216334700038</v>
      </c>
      <c r="Q8" s="2">
        <v>7.5868500637299991</v>
      </c>
      <c r="R8" s="2">
        <v>3.8008591438800008</v>
      </c>
      <c r="S8" s="2">
        <v>2.4585702660600011</v>
      </c>
      <c r="T8" s="2">
        <v>11.235229574260002</v>
      </c>
      <c r="U8" s="2">
        <v>0.76358132670000012</v>
      </c>
      <c r="V8" s="2">
        <v>0.89557992995999958</v>
      </c>
      <c r="W8" s="2">
        <v>10.447364704770003</v>
      </c>
      <c r="X8" s="2">
        <v>1.6882792079099993</v>
      </c>
      <c r="Y8" s="2">
        <v>0.17539454939000002</v>
      </c>
      <c r="Z8" s="2">
        <v>4.5300891107999997</v>
      </c>
      <c r="AA8" s="2">
        <v>0.60112942797000002</v>
      </c>
      <c r="AB8" s="2">
        <v>0.40075295198000016</v>
      </c>
      <c r="AC8" s="2">
        <v>1.6290024295699994</v>
      </c>
      <c r="AD8" s="2">
        <v>18.226568565390011</v>
      </c>
      <c r="AE8" s="2">
        <v>0.92171676962000038</v>
      </c>
      <c r="AF8" s="2">
        <v>6.8552448067500009</v>
      </c>
      <c r="AG8" s="2">
        <v>4.9355505833399969</v>
      </c>
      <c r="AH8" s="2">
        <v>0.7347137453999999</v>
      </c>
      <c r="AI8" s="2">
        <v>1.9369726546600006</v>
      </c>
      <c r="AJ8" s="2">
        <v>0.66792160512999987</v>
      </c>
      <c r="AK8" s="2">
        <v>2.2041412966500005</v>
      </c>
      <c r="AL8" s="2">
        <v>9.1682891220000035E-2</v>
      </c>
      <c r="AM8" s="2">
        <v>9.3974963640000006E-2</v>
      </c>
      <c r="AN8" s="2">
        <v>4.3549373190000025E-2</v>
      </c>
      <c r="AO8" s="2">
        <v>0.13358432083999996</v>
      </c>
      <c r="AP8" s="2">
        <v>0.52275789768999981</v>
      </c>
      <c r="AQ8" s="2">
        <v>0.2912728581500002</v>
      </c>
      <c r="AR8" s="2">
        <v>50.643162519000001</v>
      </c>
      <c r="AS8" s="2">
        <f t="shared" si="2"/>
        <v>204.03310647425991</v>
      </c>
      <c r="AT8" s="2">
        <f t="shared" si="3"/>
        <v>2030</v>
      </c>
    </row>
    <row r="9" spans="1:46" x14ac:dyDescent="0.25">
      <c r="A9" s="2" t="s">
        <v>44</v>
      </c>
      <c r="B9" s="2" t="s">
        <v>45</v>
      </c>
      <c r="C9" s="2" t="s">
        <v>46</v>
      </c>
      <c r="D9" s="2">
        <v>1</v>
      </c>
      <c r="E9" s="13">
        <v>47696</v>
      </c>
      <c r="F9" s="2" t="s">
        <v>47</v>
      </c>
      <c r="G9" s="2">
        <v>0.2910580120300002</v>
      </c>
      <c r="H9" s="2">
        <v>1.7667806629100011</v>
      </c>
      <c r="I9" s="2">
        <v>11.33073198416</v>
      </c>
      <c r="J9" s="2">
        <v>10.186997244219999</v>
      </c>
      <c r="K9" s="2">
        <v>7.0799676573600019</v>
      </c>
      <c r="L9" s="2">
        <v>8.4174718419599994</v>
      </c>
      <c r="M9" s="2">
        <v>2.5343641097599985</v>
      </c>
      <c r="N9" s="2">
        <v>2.09461486929</v>
      </c>
      <c r="O9" s="2">
        <v>0.62764233389999979</v>
      </c>
      <c r="P9" s="2">
        <v>6.3854589365399956</v>
      </c>
      <c r="Q9" s="2">
        <v>6.9720507427699978</v>
      </c>
      <c r="R9" s="2">
        <v>3.1679745989999999</v>
      </c>
      <c r="S9" s="2">
        <v>2.1854425247600004</v>
      </c>
      <c r="T9" s="2">
        <v>10.315515054030005</v>
      </c>
      <c r="U9" s="2">
        <v>0.8978495999199998</v>
      </c>
      <c r="V9" s="2">
        <v>0.76039046259999998</v>
      </c>
      <c r="W9" s="2">
        <v>9.5218291393900003</v>
      </c>
      <c r="X9" s="2">
        <v>1.3062586457700003</v>
      </c>
      <c r="Y9" s="2">
        <v>0.14552388497000002</v>
      </c>
      <c r="Z9" s="2">
        <v>3.8245951404900005</v>
      </c>
      <c r="AA9" s="2">
        <v>0.6018480182</v>
      </c>
      <c r="AB9" s="2">
        <v>0.3009240091</v>
      </c>
      <c r="AC9" s="2">
        <v>1.0935609506999995</v>
      </c>
      <c r="AD9" s="2">
        <v>17.819143224559987</v>
      </c>
      <c r="AE9" s="2">
        <v>0.92027784075999941</v>
      </c>
      <c r="AF9" s="2">
        <v>6.6295689213799989</v>
      </c>
      <c r="AG9" s="2">
        <v>4.07222758186</v>
      </c>
      <c r="AH9" s="2">
        <v>0.6018480182</v>
      </c>
      <c r="AI9" s="2">
        <v>1.7453592326300003</v>
      </c>
      <c r="AJ9" s="2">
        <v>0.54166321049000021</v>
      </c>
      <c r="AK9" s="2">
        <v>2.1666528404100007</v>
      </c>
      <c r="AL9" s="2">
        <v>6.5870231890000033E-2</v>
      </c>
      <c r="AM9" s="2">
        <v>5.9596876280000023E-2</v>
      </c>
      <c r="AN9" s="2">
        <v>3.1366777119999981E-2</v>
      </c>
      <c r="AO9" s="2">
        <v>6.0184800890000043E-2</v>
      </c>
      <c r="AP9" s="2">
        <v>0.62082154587999994</v>
      </c>
      <c r="AQ9" s="2">
        <v>0.3273831328200002</v>
      </c>
      <c r="AR9" s="2">
        <v>43.667405525409997</v>
      </c>
      <c r="AS9" s="2">
        <f t="shared" si="2"/>
        <v>171.13822018440996</v>
      </c>
      <c r="AT9" s="2">
        <f t="shared" si="3"/>
        <v>2030</v>
      </c>
    </row>
    <row r="10" spans="1:46" x14ac:dyDescent="0.25">
      <c r="A10" s="2" t="s">
        <v>44</v>
      </c>
      <c r="B10" s="2" t="s">
        <v>45</v>
      </c>
      <c r="C10" s="2" t="s">
        <v>46</v>
      </c>
      <c r="D10" s="2">
        <v>1</v>
      </c>
      <c r="E10" s="13">
        <v>47727</v>
      </c>
      <c r="F10" s="2" t="s">
        <v>47</v>
      </c>
      <c r="G10" s="2">
        <v>0.3174669168</v>
      </c>
      <c r="H10" s="2">
        <v>1.5368105093999997</v>
      </c>
      <c r="I10" s="2">
        <v>9.7734323376000045</v>
      </c>
      <c r="J10" s="2">
        <v>8.4884266611000001</v>
      </c>
      <c r="K10" s="2">
        <v>5.7193315983300002</v>
      </c>
      <c r="L10" s="2">
        <v>7.4124057140899993</v>
      </c>
      <c r="M10" s="2">
        <v>2.9745336129000011</v>
      </c>
      <c r="N10" s="2">
        <v>2.2217516496000016</v>
      </c>
      <c r="O10" s="2">
        <v>0.4871265102000002</v>
      </c>
      <c r="P10" s="2">
        <v>9.4879208490000018</v>
      </c>
      <c r="Q10" s="2">
        <v>10.093324595400007</v>
      </c>
      <c r="R10" s="2">
        <v>3.9242074478999993</v>
      </c>
      <c r="S10" s="2">
        <v>2.6816654622000011</v>
      </c>
      <c r="T10" s="2">
        <v>12.710959392299992</v>
      </c>
      <c r="U10" s="2">
        <v>1.0210310019000004</v>
      </c>
      <c r="V10" s="2">
        <v>0.64193644980000009</v>
      </c>
      <c r="W10" s="2">
        <v>10.557950683499998</v>
      </c>
      <c r="X10" s="2">
        <v>1.0883453508000003</v>
      </c>
      <c r="Y10" s="2">
        <v>0.11957323680000004</v>
      </c>
      <c r="Z10" s="2">
        <v>2.8935603791999989</v>
      </c>
      <c r="AA10" s="2">
        <v>0.30041987580000024</v>
      </c>
      <c r="AB10" s="2">
        <v>0.20027991720000007</v>
      </c>
      <c r="AC10" s="2">
        <v>1.9319643702000018</v>
      </c>
      <c r="AD10" s="2">
        <v>7.5483897750000031</v>
      </c>
      <c r="AE10" s="2">
        <v>0.3569616327000002</v>
      </c>
      <c r="AF10" s="2">
        <v>3.3118553745000017</v>
      </c>
      <c r="AG10" s="2">
        <v>1.8151093287</v>
      </c>
      <c r="AH10" s="2">
        <v>0.50069979330000025</v>
      </c>
      <c r="AI10" s="2">
        <v>1.6022392253999997</v>
      </c>
      <c r="AJ10" s="2">
        <v>0.45062978220000016</v>
      </c>
      <c r="AK10" s="2">
        <v>1.8525891044999994</v>
      </c>
      <c r="AL10" s="2">
        <v>4.7872199699999986E-2</v>
      </c>
      <c r="AM10" s="2">
        <v>4.0691369699999987E-2</v>
      </c>
      <c r="AN10" s="2">
        <v>3.1116929999999991E-2</v>
      </c>
      <c r="AO10" s="2">
        <v>0.10013995139999997</v>
      </c>
      <c r="AP10" s="2">
        <v>0.83045860710000052</v>
      </c>
      <c r="AQ10" s="2">
        <v>0.41792885339999974</v>
      </c>
      <c r="AR10" s="2">
        <v>39.498703594449999</v>
      </c>
      <c r="AS10" s="2">
        <f t="shared" si="2"/>
        <v>154.98981004407</v>
      </c>
      <c r="AT10" s="2">
        <f t="shared" si="3"/>
        <v>2030</v>
      </c>
    </row>
    <row r="11" spans="1:46" x14ac:dyDescent="0.25">
      <c r="A11" s="2" t="s">
        <v>44</v>
      </c>
      <c r="B11" s="2" t="s">
        <v>45</v>
      </c>
      <c r="C11" s="2" t="s">
        <v>46</v>
      </c>
      <c r="D11" s="2">
        <v>1</v>
      </c>
      <c r="E11" s="13">
        <v>47757</v>
      </c>
      <c r="F11" s="2" t="s">
        <v>47</v>
      </c>
      <c r="G11" s="2">
        <v>0.24845431057999992</v>
      </c>
      <c r="H11" s="2">
        <v>1.79102494761</v>
      </c>
      <c r="I11" s="2">
        <v>75.932740112949958</v>
      </c>
      <c r="J11" s="2">
        <v>89.597974156170011</v>
      </c>
      <c r="K11" s="2">
        <v>37.789213209220009</v>
      </c>
      <c r="L11" s="2">
        <v>73.885397495080014</v>
      </c>
      <c r="M11" s="2">
        <v>3.8125878156300019</v>
      </c>
      <c r="N11" s="2">
        <v>3.1818495061500003</v>
      </c>
      <c r="O11" s="2">
        <v>0.97474563714999951</v>
      </c>
      <c r="P11" s="2">
        <v>14.034058349150001</v>
      </c>
      <c r="Q11" s="2">
        <v>15.016050835839994</v>
      </c>
      <c r="R11" s="2">
        <v>6.0654429131099974</v>
      </c>
      <c r="S11" s="2">
        <v>4.0576197491499988</v>
      </c>
      <c r="T11" s="2">
        <v>18.48938980365001</v>
      </c>
      <c r="U11" s="2">
        <v>0.44023981113000005</v>
      </c>
      <c r="V11" s="2">
        <v>1.0517254838099992</v>
      </c>
      <c r="W11" s="2">
        <v>16.419647997949998</v>
      </c>
      <c r="X11" s="2">
        <v>1.4334921692800005</v>
      </c>
      <c r="Y11" s="2">
        <v>0.19554010585000009</v>
      </c>
      <c r="Z11" s="2">
        <v>1.5537978710699989</v>
      </c>
      <c r="AA11" s="2">
        <v>0.10764013161000004</v>
      </c>
      <c r="AB11" s="2">
        <v>0.12558015339000003</v>
      </c>
      <c r="AC11" s="2">
        <v>3.0207168238900013</v>
      </c>
      <c r="AD11" s="2">
        <v>3.107787104829999</v>
      </c>
      <c r="AE11" s="2">
        <v>3.5784929050000018E-2</v>
      </c>
      <c r="AF11" s="2">
        <v>1.8139801366800008</v>
      </c>
      <c r="AG11" s="2">
        <v>0.52495725004000016</v>
      </c>
      <c r="AH11" s="2">
        <v>0.28704035065000005</v>
      </c>
      <c r="AI11" s="2">
        <v>0.41262044855000019</v>
      </c>
      <c r="AJ11" s="2">
        <v>0.21528023408000008</v>
      </c>
      <c r="AK11" s="2">
        <v>0.60996066302000007</v>
      </c>
      <c r="AL11" s="2">
        <v>3.9269028350000006E-2</v>
      </c>
      <c r="AM11" s="2">
        <v>3.1415222679999993E-2</v>
      </c>
      <c r="AN11" s="2">
        <v>2.7488319689999995E-2</v>
      </c>
      <c r="AO11" s="2">
        <v>3.5880038910000016E-2</v>
      </c>
      <c r="AP11" s="2">
        <v>1.2074676151299997</v>
      </c>
      <c r="AQ11" s="2">
        <v>0.50921194672999992</v>
      </c>
      <c r="AR11" s="2">
        <v>61.081582257990007</v>
      </c>
      <c r="AS11" s="2">
        <f t="shared" si="2"/>
        <v>439.16465493580017</v>
      </c>
      <c r="AT11" s="2">
        <f t="shared" si="3"/>
        <v>2030</v>
      </c>
    </row>
    <row r="12" spans="1:46" x14ac:dyDescent="0.25">
      <c r="A12" s="2" t="s">
        <v>44</v>
      </c>
      <c r="B12" s="2" t="s">
        <v>45</v>
      </c>
      <c r="C12" s="2" t="s">
        <v>46</v>
      </c>
      <c r="D12" s="2">
        <v>1</v>
      </c>
      <c r="E12" s="13">
        <v>47788</v>
      </c>
      <c r="F12" s="2" t="s">
        <v>47</v>
      </c>
      <c r="G12" s="2">
        <v>0.14994964200000008</v>
      </c>
      <c r="H12" s="2">
        <v>2.9579245196999984</v>
      </c>
      <c r="I12" s="2">
        <v>79.624165382999948</v>
      </c>
      <c r="J12" s="2">
        <v>176.26837585007993</v>
      </c>
      <c r="K12" s="2">
        <v>29.818296247149998</v>
      </c>
      <c r="L12" s="2">
        <v>122.34271104000005</v>
      </c>
      <c r="M12" s="2">
        <v>4.312800811199998</v>
      </c>
      <c r="N12" s="2">
        <v>3.874584802799999</v>
      </c>
      <c r="O12" s="2">
        <v>2.5027761357000013</v>
      </c>
      <c r="P12" s="2">
        <v>15.602378127000003</v>
      </c>
      <c r="Q12" s="2">
        <v>16.995919985400004</v>
      </c>
      <c r="R12" s="2">
        <v>7.0644103545000005</v>
      </c>
      <c r="S12" s="2">
        <v>5.1841263380999978</v>
      </c>
      <c r="T12" s="2">
        <v>21.573211452900008</v>
      </c>
      <c r="U12" s="2">
        <v>1.5127439489999992</v>
      </c>
      <c r="V12" s="2">
        <v>1.2289720808999995</v>
      </c>
      <c r="W12" s="2">
        <v>21.397109099399998</v>
      </c>
      <c r="X12" s="2">
        <v>2.1056121258000009</v>
      </c>
      <c r="Y12" s="2">
        <v>0.21972405569999995</v>
      </c>
      <c r="Z12" s="2">
        <v>1.7215827627</v>
      </c>
      <c r="AA12" s="2">
        <v>0.15504464309999996</v>
      </c>
      <c r="AB12" s="2">
        <v>9.3026785799999984E-2</v>
      </c>
      <c r="AC12" s="2">
        <v>5.1027302580000002</v>
      </c>
      <c r="AD12" s="2">
        <v>4.5996558066000022</v>
      </c>
      <c r="AE12" s="2">
        <v>6.567482309999996E-2</v>
      </c>
      <c r="AF12" s="2">
        <v>2.3523795575999986</v>
      </c>
      <c r="AG12" s="2">
        <v>0.70369673310000003</v>
      </c>
      <c r="AH12" s="2">
        <v>0.32559375029999998</v>
      </c>
      <c r="AI12" s="2">
        <v>0.43412502990000035</v>
      </c>
      <c r="AJ12" s="2">
        <v>0.18605358450000001</v>
      </c>
      <c r="AK12" s="2">
        <v>0.29458484159999981</v>
      </c>
      <c r="AL12" s="2">
        <v>7.9150995900000007E-2</v>
      </c>
      <c r="AM12" s="2">
        <v>6.7567923299999985E-2</v>
      </c>
      <c r="AN12" s="2">
        <v>4.8262802400000006E-2</v>
      </c>
      <c r="AO12" s="2">
        <v>4.6513396200000001E-2</v>
      </c>
      <c r="AP12" s="2">
        <v>1.2519300288000006</v>
      </c>
      <c r="AQ12" s="2">
        <v>0.51921615990000014</v>
      </c>
      <c r="AR12" s="2">
        <v>61.509921076910011</v>
      </c>
      <c r="AS12" s="2">
        <f t="shared" si="2"/>
        <v>594.29250296003988</v>
      </c>
      <c r="AT12" s="2">
        <f t="shared" si="3"/>
        <v>2030</v>
      </c>
    </row>
    <row r="13" spans="1:46" x14ac:dyDescent="0.25">
      <c r="A13" s="2" t="s">
        <v>44</v>
      </c>
      <c r="B13" s="2" t="s">
        <v>45</v>
      </c>
      <c r="C13" s="2" t="s">
        <v>46</v>
      </c>
      <c r="D13" s="2">
        <v>1</v>
      </c>
      <c r="E13" s="13">
        <v>47818</v>
      </c>
      <c r="F13" s="2" t="s">
        <v>47</v>
      </c>
      <c r="G13" s="2">
        <v>0.19414600889999997</v>
      </c>
      <c r="H13" s="2">
        <v>2.969564024099999</v>
      </c>
      <c r="I13" s="2">
        <v>62.661124341599972</v>
      </c>
      <c r="J13" s="2">
        <v>115.87266087229</v>
      </c>
      <c r="K13" s="2">
        <v>34.622030568830006</v>
      </c>
      <c r="L13" s="2">
        <v>107.77211945398003</v>
      </c>
      <c r="M13" s="2">
        <v>5.530133184300003</v>
      </c>
      <c r="N13" s="2">
        <v>5.6694343880999991</v>
      </c>
      <c r="O13" s="2">
        <v>5.2244181275999972</v>
      </c>
      <c r="P13" s="2">
        <v>17.768803004699986</v>
      </c>
      <c r="Q13" s="2">
        <v>21.030345069599999</v>
      </c>
      <c r="R13" s="2">
        <v>10.062929560500001</v>
      </c>
      <c r="S13" s="2">
        <v>7.130758395</v>
      </c>
      <c r="T13" s="2">
        <v>27.588516156000018</v>
      </c>
      <c r="U13" s="2">
        <v>2.0894848499999994</v>
      </c>
      <c r="V13" s="2">
        <v>2.6556728640000005</v>
      </c>
      <c r="W13" s="2">
        <v>26.673357823499984</v>
      </c>
      <c r="X13" s="2">
        <v>3.384963509699999</v>
      </c>
      <c r="Y13" s="2">
        <v>0.46668178469999994</v>
      </c>
      <c r="Z13" s="2">
        <v>2.0301292068000008</v>
      </c>
      <c r="AA13" s="2">
        <v>0.18456030329999992</v>
      </c>
      <c r="AB13" s="2">
        <v>9.2280151499999949E-2</v>
      </c>
      <c r="AC13" s="2">
        <v>6.0748865379000012</v>
      </c>
      <c r="AD13" s="2">
        <v>5.0248804479000038</v>
      </c>
      <c r="AE13" s="2">
        <v>6.9658784699999962E-2</v>
      </c>
      <c r="AF13" s="2">
        <v>2.1849158295000009</v>
      </c>
      <c r="AG13" s="2">
        <v>0.55253027489999973</v>
      </c>
      <c r="AH13" s="2">
        <v>0.33220854570000008</v>
      </c>
      <c r="AI13" s="2">
        <v>0.60904908120000034</v>
      </c>
      <c r="AJ13" s="2">
        <v>0.16610429489999998</v>
      </c>
      <c r="AK13" s="2">
        <v>0.42448875300000016</v>
      </c>
      <c r="AL13" s="2">
        <v>9.9280447199999969E-2</v>
      </c>
      <c r="AM13" s="2">
        <v>8.4751601099999949E-2</v>
      </c>
      <c r="AN13" s="2">
        <v>5.811538380000001E-2</v>
      </c>
      <c r="AO13" s="2">
        <v>3.6912065700000003E-2</v>
      </c>
      <c r="AP13" s="2">
        <v>1.3853878697999993</v>
      </c>
      <c r="AQ13" s="2">
        <v>0.58693099529999992</v>
      </c>
      <c r="AR13" s="2">
        <v>79.276114267820034</v>
      </c>
      <c r="AS13" s="2">
        <f t="shared" si="2"/>
        <v>558.6403288294199</v>
      </c>
      <c r="AT13" s="2">
        <f t="shared" si="3"/>
        <v>2030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9341D9-5D43-49A0-8801-6E16340B257F}">
  <sheetPr codeName="Sheet11"/>
  <dimension ref="A1:AT13"/>
  <sheetViews>
    <sheetView zoomScaleNormal="100" workbookViewId="0"/>
  </sheetViews>
  <sheetFormatPr defaultRowHeight="15" x14ac:dyDescent="0.25"/>
  <cols>
    <col min="1" max="3" width="9.140625" style="2"/>
    <col min="4" max="4" width="9.28515625" style="2" bestFit="1" customWidth="1"/>
    <col min="5" max="5" width="15.7109375" style="2" bestFit="1" customWidth="1"/>
    <col min="6" max="6" width="9.140625" style="2"/>
    <col min="7" max="46" width="9.28515625" style="2" bestFit="1" customWidth="1"/>
    <col min="47" max="16384" width="9.140625" style="2"/>
  </cols>
  <sheetData>
    <row r="1" spans="1:46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2" t="s">
        <v>30</v>
      </c>
      <c r="AF1" s="2" t="s">
        <v>31</v>
      </c>
      <c r="AG1" s="2" t="s">
        <v>32</v>
      </c>
      <c r="AH1" s="2" t="s">
        <v>33</v>
      </c>
      <c r="AI1" s="2" t="s">
        <v>34</v>
      </c>
      <c r="AJ1" s="2" t="s">
        <v>35</v>
      </c>
      <c r="AK1" s="2" t="s">
        <v>36</v>
      </c>
      <c r="AL1" s="2" t="s">
        <v>37</v>
      </c>
      <c r="AM1" s="2" t="s">
        <v>38</v>
      </c>
      <c r="AN1" s="2" t="s">
        <v>39</v>
      </c>
      <c r="AO1" s="2" t="s">
        <v>40</v>
      </c>
      <c r="AP1" s="2" t="s">
        <v>41</v>
      </c>
      <c r="AQ1" s="2" t="s">
        <v>42</v>
      </c>
      <c r="AR1" s="2" t="s">
        <v>43</v>
      </c>
      <c r="AS1" s="2" t="s">
        <v>48</v>
      </c>
      <c r="AT1" s="2" t="s">
        <v>49</v>
      </c>
    </row>
    <row r="2" spans="1:46" x14ac:dyDescent="0.25">
      <c r="A2" s="2" t="s">
        <v>44</v>
      </c>
      <c r="B2" s="2" t="s">
        <v>45</v>
      </c>
      <c r="C2" s="2" t="s">
        <v>46</v>
      </c>
      <c r="D2" s="2">
        <v>1</v>
      </c>
      <c r="E2" s="13">
        <v>47484</v>
      </c>
      <c r="F2" s="2" t="s">
        <v>47</v>
      </c>
      <c r="G2" s="2">
        <v>0.21403465253000006</v>
      </c>
      <c r="H2" s="2">
        <v>2.6614877760899982</v>
      </c>
      <c r="I2" s="2">
        <v>75.827254248840035</v>
      </c>
      <c r="J2" s="2">
        <v>91.087634102709984</v>
      </c>
      <c r="K2" s="2">
        <v>28.371674834949996</v>
      </c>
      <c r="L2" s="2">
        <v>88.291894197849999</v>
      </c>
      <c r="M2" s="2">
        <v>5.8765366801600027</v>
      </c>
      <c r="N2" s="2">
        <v>6.6900516034399971</v>
      </c>
      <c r="O2" s="2">
        <v>6.7249082291199969</v>
      </c>
      <c r="P2" s="2">
        <v>17.958569449210007</v>
      </c>
      <c r="Q2" s="2">
        <v>20.86963026170999</v>
      </c>
      <c r="R2" s="2">
        <v>10.958197054049993</v>
      </c>
      <c r="S2" s="2">
        <v>7.9705760744400003</v>
      </c>
      <c r="T2" s="2">
        <v>30.180609665010003</v>
      </c>
      <c r="U2" s="2">
        <v>2.2493529890400019</v>
      </c>
      <c r="V2" s="2">
        <v>3.1179655741500003</v>
      </c>
      <c r="W2" s="2">
        <v>30.106880077829985</v>
      </c>
      <c r="X2" s="2">
        <v>4.32208777592</v>
      </c>
      <c r="Y2" s="2">
        <v>0.56920621759000012</v>
      </c>
      <c r="Z2" s="2">
        <v>1.4820983002899999</v>
      </c>
      <c r="AA2" s="2">
        <v>0.11215793459000004</v>
      </c>
      <c r="AB2" s="2">
        <v>4.8067686120000015E-2</v>
      </c>
      <c r="AC2" s="2">
        <v>4.4470037633000015</v>
      </c>
      <c r="AD2" s="2">
        <v>3.1268140585299982</v>
      </c>
      <c r="AE2" s="2">
        <v>4.1025409299999989E-2</v>
      </c>
      <c r="AF2" s="2">
        <v>1.3411454487100007</v>
      </c>
      <c r="AG2" s="2">
        <v>0.28629178899999991</v>
      </c>
      <c r="AH2" s="2">
        <v>0.22431586918000007</v>
      </c>
      <c r="AI2" s="2">
        <v>0.73703778564000011</v>
      </c>
      <c r="AJ2" s="2">
        <v>9.6135363559999978E-2</v>
      </c>
      <c r="AK2" s="2">
        <v>0.35249633232999994</v>
      </c>
      <c r="AL2" s="2">
        <v>6.4410382989999973E-2</v>
      </c>
      <c r="AM2" s="2">
        <v>6.1020362799999998E-2</v>
      </c>
      <c r="AN2" s="2">
        <v>4.407026184999998E-2</v>
      </c>
      <c r="AO2" s="2">
        <v>1.6022560490000011E-2</v>
      </c>
      <c r="AP2" s="2">
        <v>1.3844276732000003</v>
      </c>
      <c r="AQ2" s="2">
        <v>0.47322661414999995</v>
      </c>
      <c r="AR2" s="2">
        <v>79.325421828090029</v>
      </c>
      <c r="AS2" s="2">
        <f t="shared" ref="AS2:AS6" si="0">SUM(G2:AR2)</f>
        <v>527.71174088876</v>
      </c>
      <c r="AT2" s="2">
        <f t="shared" ref="AT2:AT6" si="1">YEAR(E2)</f>
        <v>2030</v>
      </c>
    </row>
    <row r="3" spans="1:46" x14ac:dyDescent="0.25">
      <c r="A3" s="2" t="s">
        <v>44</v>
      </c>
      <c r="B3" s="2" t="s">
        <v>45</v>
      </c>
      <c r="C3" s="2" t="s">
        <v>46</v>
      </c>
      <c r="D3" s="2">
        <v>1</v>
      </c>
      <c r="E3" s="13">
        <v>47515</v>
      </c>
      <c r="F3" s="2" t="s">
        <v>47</v>
      </c>
      <c r="G3" s="2">
        <v>0.21112494732000009</v>
      </c>
      <c r="H3" s="2">
        <v>2.3890796101199991</v>
      </c>
      <c r="I3" s="2">
        <v>63.719631570560026</v>
      </c>
      <c r="J3" s="2">
        <v>81.576505157869988</v>
      </c>
      <c r="K3" s="2">
        <v>24.893039300570006</v>
      </c>
      <c r="L3" s="2">
        <v>76.154243743350008</v>
      </c>
      <c r="M3" s="2">
        <v>4.8108247810000018</v>
      </c>
      <c r="N3" s="2">
        <v>5.9765588075199982</v>
      </c>
      <c r="O3" s="2">
        <v>5.9970133683600029</v>
      </c>
      <c r="P3" s="2">
        <v>15.548897478800001</v>
      </c>
      <c r="Q3" s="2">
        <v>18.33128963399999</v>
      </c>
      <c r="R3" s="2">
        <v>10.027881541440001</v>
      </c>
      <c r="S3" s="2">
        <v>7.09851792132</v>
      </c>
      <c r="T3" s="2">
        <v>25.673817220240011</v>
      </c>
      <c r="U3" s="2">
        <v>1.9521726238000001</v>
      </c>
      <c r="V3" s="2">
        <v>2.9159336275999999</v>
      </c>
      <c r="W3" s="2">
        <v>27.79123732531999</v>
      </c>
      <c r="X3" s="2">
        <v>4.2162536704400013</v>
      </c>
      <c r="Y3" s="2">
        <v>0.52972787000000032</v>
      </c>
      <c r="Z3" s="2">
        <v>2.0057282926800011</v>
      </c>
      <c r="AA3" s="2">
        <v>0.16674756896000006</v>
      </c>
      <c r="AB3" s="2">
        <v>7.1463243879999985E-2</v>
      </c>
      <c r="AC3" s="2">
        <v>6.6337144327999988</v>
      </c>
      <c r="AD3" s="2">
        <v>4.6865058620799998</v>
      </c>
      <c r="AE3" s="2">
        <v>6.325221167999999E-2</v>
      </c>
      <c r="AF3" s="2">
        <v>2.1692114348800007</v>
      </c>
      <c r="AG3" s="2">
        <v>0.48868698059999977</v>
      </c>
      <c r="AH3" s="2">
        <v>0.30967405671999987</v>
      </c>
      <c r="AI3" s="2">
        <v>1.0719487167200008</v>
      </c>
      <c r="AJ3" s="2">
        <v>0.14292649560000006</v>
      </c>
      <c r="AK3" s="2">
        <v>0.59552706528000021</v>
      </c>
      <c r="AL3" s="2">
        <v>9.5751076120000014E-2</v>
      </c>
      <c r="AM3" s="2">
        <v>9.0575342480000029E-2</v>
      </c>
      <c r="AN3" s="2">
        <v>7.2460273760000013E-2</v>
      </c>
      <c r="AO3" s="2">
        <v>2.3821082599999991E-2</v>
      </c>
      <c r="AP3" s="2">
        <v>1.1946949531999997</v>
      </c>
      <c r="AQ3" s="2">
        <v>0.39527832120000017</v>
      </c>
      <c r="AR3" s="2">
        <v>64.377366373150011</v>
      </c>
      <c r="AS3" s="2">
        <f t="shared" si="0"/>
        <v>464.4690839840199</v>
      </c>
      <c r="AT3" s="2">
        <f t="shared" si="1"/>
        <v>2030</v>
      </c>
    </row>
    <row r="4" spans="1:46" x14ac:dyDescent="0.25">
      <c r="A4" s="2" t="s">
        <v>44</v>
      </c>
      <c r="B4" s="2" t="s">
        <v>45</v>
      </c>
      <c r="C4" s="2" t="s">
        <v>46</v>
      </c>
      <c r="D4" s="2">
        <v>1</v>
      </c>
      <c r="E4" s="13">
        <v>47543</v>
      </c>
      <c r="F4" s="2" t="s">
        <v>47</v>
      </c>
      <c r="G4" s="2">
        <v>0.17343776615000001</v>
      </c>
      <c r="H4" s="2">
        <v>2.2051205894399986</v>
      </c>
      <c r="I4" s="2">
        <v>36.991167714150002</v>
      </c>
      <c r="J4" s="2">
        <v>36.345472103919988</v>
      </c>
      <c r="K4" s="2">
        <v>14.628595406350001</v>
      </c>
      <c r="L4" s="2">
        <v>35.511133141990008</v>
      </c>
      <c r="M4" s="2">
        <v>4.0554351881400006</v>
      </c>
      <c r="N4" s="2">
        <v>5.1832361754499994</v>
      </c>
      <c r="O4" s="2">
        <v>5.126973012509997</v>
      </c>
      <c r="P4" s="2">
        <v>10.795656920330002</v>
      </c>
      <c r="Q4" s="2">
        <v>13.860049601750006</v>
      </c>
      <c r="R4" s="2">
        <v>7.9274735116900068</v>
      </c>
      <c r="S4" s="2">
        <v>4.8727594459799999</v>
      </c>
      <c r="T4" s="2">
        <v>19.945074729090003</v>
      </c>
      <c r="U4" s="2">
        <v>1.5541475805200007</v>
      </c>
      <c r="V4" s="2">
        <v>2.2124142694399991</v>
      </c>
      <c r="W4" s="2">
        <v>22.396008369589996</v>
      </c>
      <c r="X4" s="2">
        <v>3.3344084570299999</v>
      </c>
      <c r="Y4" s="2">
        <v>0.39585079983999988</v>
      </c>
      <c r="Z4" s="2">
        <v>1.0483213700900009</v>
      </c>
      <c r="AA4" s="2">
        <v>0.15463528003999991</v>
      </c>
      <c r="AB4" s="2">
        <v>3.4363395530000007E-2</v>
      </c>
      <c r="AC4" s="2">
        <v>4.7866098256700003</v>
      </c>
      <c r="AD4" s="2">
        <v>3.9470569784600036</v>
      </c>
      <c r="AE4" s="2">
        <v>4.9119414130000018E-2</v>
      </c>
      <c r="AF4" s="2">
        <v>1.8256269225500008</v>
      </c>
      <c r="AG4" s="2">
        <v>0.57583519001000005</v>
      </c>
      <c r="AH4" s="2">
        <v>0.18899867588000011</v>
      </c>
      <c r="AI4" s="2">
        <v>0.63572286458000027</v>
      </c>
      <c r="AJ4" s="2">
        <v>0.13745359203999999</v>
      </c>
      <c r="AK4" s="2">
        <v>0.56699606825000015</v>
      </c>
      <c r="AL4" s="2">
        <v>5.1903288530000015E-2</v>
      </c>
      <c r="AM4" s="2">
        <v>5.0461530610000027E-2</v>
      </c>
      <c r="AN4" s="2">
        <v>4.1810982470000022E-2</v>
      </c>
      <c r="AO4" s="2">
        <v>1.7181699160000001E-2</v>
      </c>
      <c r="AP4" s="2">
        <v>0.96282680643999952</v>
      </c>
      <c r="AQ4" s="2">
        <v>0.30189200921000003</v>
      </c>
      <c r="AR4" s="2">
        <v>49.854595955580017</v>
      </c>
      <c r="AS4" s="2">
        <f t="shared" si="0"/>
        <v>292.74582663259008</v>
      </c>
      <c r="AT4" s="2">
        <f t="shared" si="1"/>
        <v>2030</v>
      </c>
    </row>
    <row r="5" spans="1:46" x14ac:dyDescent="0.25">
      <c r="A5" s="2" t="s">
        <v>44</v>
      </c>
      <c r="B5" s="2" t="s">
        <v>45</v>
      </c>
      <c r="C5" s="2" t="s">
        <v>46</v>
      </c>
      <c r="D5" s="2">
        <v>1</v>
      </c>
      <c r="E5" s="13">
        <v>47574</v>
      </c>
      <c r="F5" s="2" t="s">
        <v>47</v>
      </c>
      <c r="G5" s="2">
        <v>0.19974905429999992</v>
      </c>
      <c r="H5" s="2">
        <v>2.0590378259999991</v>
      </c>
      <c r="I5" s="2">
        <v>30.757315559699975</v>
      </c>
      <c r="J5" s="2">
        <v>22.97971607625</v>
      </c>
      <c r="K5" s="2">
        <v>17.963607544049999</v>
      </c>
      <c r="L5" s="2">
        <v>20.479103142369997</v>
      </c>
      <c r="M5" s="2">
        <v>3.1244854430999998</v>
      </c>
      <c r="N5" s="2">
        <v>4.4648956829999973</v>
      </c>
      <c r="O5" s="2">
        <v>4.9428889667999982</v>
      </c>
      <c r="P5" s="2">
        <v>8.0181566979000003</v>
      </c>
      <c r="Q5" s="2">
        <v>10.787632317000002</v>
      </c>
      <c r="R5" s="2">
        <v>6.2780927837999982</v>
      </c>
      <c r="S5" s="2">
        <v>4.6243155039000001</v>
      </c>
      <c r="T5" s="2">
        <v>16.683855982800008</v>
      </c>
      <c r="U5" s="2">
        <v>1.2077723078999993</v>
      </c>
      <c r="V5" s="2">
        <v>1.9528673043000015</v>
      </c>
      <c r="W5" s="2">
        <v>18.213847213200001</v>
      </c>
      <c r="X5" s="2">
        <v>3.1507443905999999</v>
      </c>
      <c r="Y5" s="2">
        <v>0.3601153647</v>
      </c>
      <c r="Z5" s="2">
        <v>0.93369495060000018</v>
      </c>
      <c r="AA5" s="2">
        <v>0.11587688550000001</v>
      </c>
      <c r="AB5" s="2">
        <v>2.89692213E-2</v>
      </c>
      <c r="AC5" s="2">
        <v>3.5881394891999987</v>
      </c>
      <c r="AD5" s="2">
        <v>2.6396968967999981</v>
      </c>
      <c r="AE5" s="2">
        <v>8.5020558000000017E-3</v>
      </c>
      <c r="AF5" s="2">
        <v>1.526995394399999</v>
      </c>
      <c r="AG5" s="2">
        <v>0.45953409569999981</v>
      </c>
      <c r="AH5" s="2">
        <v>0.1882999389000001</v>
      </c>
      <c r="AI5" s="2">
        <v>0.40556912789999994</v>
      </c>
      <c r="AJ5" s="2">
        <v>0.18829995239999989</v>
      </c>
      <c r="AK5" s="2">
        <v>0.50696140980000015</v>
      </c>
      <c r="AL5" s="2">
        <v>4.3942889700000001E-2</v>
      </c>
      <c r="AM5" s="2">
        <v>4.2786498000000006E-2</v>
      </c>
      <c r="AN5" s="2">
        <v>2.8909795800000009E-2</v>
      </c>
      <c r="AO5" s="2">
        <v>1.4484611699999993E-2</v>
      </c>
      <c r="AP5" s="2">
        <v>0.70715703869999957</v>
      </c>
      <c r="AQ5" s="2">
        <v>0.23330525790000001</v>
      </c>
      <c r="AR5" s="2">
        <v>43.69338524821999</v>
      </c>
      <c r="AS5" s="2">
        <f t="shared" si="0"/>
        <v>233.60270991998993</v>
      </c>
      <c r="AT5" s="2">
        <f t="shared" si="1"/>
        <v>2030</v>
      </c>
    </row>
    <row r="6" spans="1:46" x14ac:dyDescent="0.25">
      <c r="A6" s="2" t="s">
        <v>44</v>
      </c>
      <c r="B6" s="2" t="s">
        <v>45</v>
      </c>
      <c r="C6" s="2" t="s">
        <v>46</v>
      </c>
      <c r="D6" s="2">
        <v>1</v>
      </c>
      <c r="E6" s="13">
        <v>47604</v>
      </c>
      <c r="F6" s="2" t="s">
        <v>47</v>
      </c>
      <c r="G6" s="2">
        <v>0.21459796592999986</v>
      </c>
      <c r="H6" s="2">
        <v>1.559483066469999</v>
      </c>
      <c r="I6" s="2">
        <v>17.812877592909988</v>
      </c>
      <c r="J6" s="2">
        <v>18.056431883809996</v>
      </c>
      <c r="K6" s="2">
        <v>7.4896287049200003</v>
      </c>
      <c r="L6" s="2">
        <v>12.926851724870003</v>
      </c>
      <c r="M6" s="2">
        <v>2.5693996531799983</v>
      </c>
      <c r="N6" s="2">
        <v>3.414410367519999</v>
      </c>
      <c r="O6" s="2">
        <v>3.5878386817700028</v>
      </c>
      <c r="P6" s="2">
        <v>7.0440284722100053</v>
      </c>
      <c r="Q6" s="2">
        <v>9.2362770457300023</v>
      </c>
      <c r="R6" s="2">
        <v>4.7266164398599999</v>
      </c>
      <c r="S6" s="2">
        <v>3.5951132090400031</v>
      </c>
      <c r="T6" s="2">
        <v>13.014535506309995</v>
      </c>
      <c r="U6" s="2">
        <v>0.79033533265000011</v>
      </c>
      <c r="V6" s="2">
        <v>1.4101695142699995</v>
      </c>
      <c r="W6" s="2">
        <v>14.133994356420006</v>
      </c>
      <c r="X6" s="2">
        <v>2.5514299926100006</v>
      </c>
      <c r="Y6" s="2">
        <v>0.25057085883000008</v>
      </c>
      <c r="Z6" s="2">
        <v>3.4294329470599991</v>
      </c>
      <c r="AA6" s="2">
        <v>0.35104545482999999</v>
      </c>
      <c r="AB6" s="2">
        <v>0.40955303078999999</v>
      </c>
      <c r="AC6" s="2">
        <v>8.7050007315100029</v>
      </c>
      <c r="AD6" s="2">
        <v>8.322259544299996</v>
      </c>
      <c r="AE6" s="2">
        <v>0.13288792258000001</v>
      </c>
      <c r="AF6" s="2">
        <v>4.445310752550002</v>
      </c>
      <c r="AG6" s="2">
        <v>1.8454214616699987</v>
      </c>
      <c r="AH6" s="2">
        <v>0.70209090997000001</v>
      </c>
      <c r="AI6" s="2">
        <v>1.9307499803299992</v>
      </c>
      <c r="AJ6" s="2">
        <v>0.76059847662999946</v>
      </c>
      <c r="AK6" s="2">
        <v>1.6382121045599989</v>
      </c>
      <c r="AL6" s="2">
        <v>0.15398929615000001</v>
      </c>
      <c r="AM6" s="2">
        <v>0.15398929615000001</v>
      </c>
      <c r="AN6" s="2">
        <v>8.6865756890000048E-2</v>
      </c>
      <c r="AO6" s="2">
        <v>5.8507575029999974E-2</v>
      </c>
      <c r="AP6" s="2">
        <v>0.49544374560999987</v>
      </c>
      <c r="AQ6" s="2">
        <v>0.25966187109000011</v>
      </c>
      <c r="AR6" s="2">
        <v>44.041725375819986</v>
      </c>
      <c r="AS6" s="2">
        <f t="shared" si="0"/>
        <v>202.30733660283002</v>
      </c>
      <c r="AT6" s="2">
        <f t="shared" si="1"/>
        <v>2030</v>
      </c>
    </row>
    <row r="7" spans="1:46" x14ac:dyDescent="0.25">
      <c r="A7" s="2" t="s">
        <v>44</v>
      </c>
      <c r="B7" s="2" t="s">
        <v>45</v>
      </c>
      <c r="C7" s="2" t="s">
        <v>46</v>
      </c>
      <c r="D7" s="2">
        <v>1</v>
      </c>
      <c r="E7" s="13">
        <v>47635</v>
      </c>
      <c r="F7" s="2" t="s">
        <v>47</v>
      </c>
      <c r="G7" s="2">
        <v>0.24337929929999999</v>
      </c>
      <c r="H7" s="2">
        <v>1.5366941175000011</v>
      </c>
      <c r="I7" s="2">
        <v>21.905520877200001</v>
      </c>
      <c r="J7" s="2">
        <v>31.648172218319999</v>
      </c>
      <c r="K7" s="2">
        <v>8.6874601821099997</v>
      </c>
      <c r="L7" s="2">
        <v>23.65557345557</v>
      </c>
      <c r="M7" s="2">
        <v>2.4780279239999996</v>
      </c>
      <c r="N7" s="2">
        <v>2.5127170377000003</v>
      </c>
      <c r="O7" s="2">
        <v>2.5020663809999992</v>
      </c>
      <c r="P7" s="2">
        <v>6.8027716907999976</v>
      </c>
      <c r="Q7" s="2">
        <v>7.9028736833999975</v>
      </c>
      <c r="R7" s="2">
        <v>4.1039474660999984</v>
      </c>
      <c r="S7" s="2">
        <v>2.9008213758000014</v>
      </c>
      <c r="T7" s="2">
        <v>11.027097647100005</v>
      </c>
      <c r="U7" s="2">
        <v>0.70447730309999979</v>
      </c>
      <c r="V7" s="2">
        <v>1.0742170601999999</v>
      </c>
      <c r="W7" s="2">
        <v>12.579810053100003</v>
      </c>
      <c r="X7" s="2">
        <v>2.1201201077999996</v>
      </c>
      <c r="Y7" s="2">
        <v>0.19166408490000011</v>
      </c>
      <c r="Z7" s="2">
        <v>3.4743270944999991</v>
      </c>
      <c r="AA7" s="2">
        <v>0.4269685710000003</v>
      </c>
      <c r="AB7" s="2">
        <v>0.4269685710000003</v>
      </c>
      <c r="AC7" s="2">
        <v>6.8281515684000045</v>
      </c>
      <c r="AD7" s="2">
        <v>11.245414766399994</v>
      </c>
      <c r="AE7" s="2">
        <v>0.46417658940000001</v>
      </c>
      <c r="AF7" s="2">
        <v>4.8906973088999992</v>
      </c>
      <c r="AG7" s="2">
        <v>3.1817707581000003</v>
      </c>
      <c r="AH7" s="2">
        <v>0.73194612150000027</v>
      </c>
      <c r="AI7" s="2">
        <v>1.8908608976999999</v>
      </c>
      <c r="AJ7" s="2">
        <v>0.73194615360000037</v>
      </c>
      <c r="AK7" s="2">
        <v>1.7688698721000011</v>
      </c>
      <c r="AL7" s="2">
        <v>0.11831369610000007</v>
      </c>
      <c r="AM7" s="2">
        <v>0.11254229640000001</v>
      </c>
      <c r="AN7" s="2">
        <v>5.4828298200000021E-2</v>
      </c>
      <c r="AO7" s="2">
        <v>0.12199102560000005</v>
      </c>
      <c r="AP7" s="2">
        <v>0.42259399620000015</v>
      </c>
      <c r="AQ7" s="2">
        <v>0.30836058329999988</v>
      </c>
      <c r="AR7" s="2">
        <v>44.119477695500002</v>
      </c>
      <c r="AS7" s="2">
        <f t="shared" ref="AS7:AS13" si="2">SUM(G7:AR7)</f>
        <v>225.8976178289</v>
      </c>
      <c r="AT7" s="2">
        <f t="shared" ref="AT7:AT13" si="3">YEAR(E7)</f>
        <v>2030</v>
      </c>
    </row>
    <row r="8" spans="1:46" x14ac:dyDescent="0.25">
      <c r="A8" s="2" t="s">
        <v>44</v>
      </c>
      <c r="B8" s="2" t="s">
        <v>45</v>
      </c>
      <c r="C8" s="2" t="s">
        <v>46</v>
      </c>
      <c r="D8" s="2">
        <v>1</v>
      </c>
      <c r="E8" s="13">
        <v>47665</v>
      </c>
      <c r="F8" s="2" t="s">
        <v>47</v>
      </c>
      <c r="G8" s="2">
        <v>0.28366745579000019</v>
      </c>
      <c r="H8" s="2">
        <v>1.6513363464000006</v>
      </c>
      <c r="I8" s="2">
        <v>14.816614064089999</v>
      </c>
      <c r="J8" s="2">
        <v>24.356355195930004</v>
      </c>
      <c r="K8" s="2">
        <v>7.2907436326000008</v>
      </c>
      <c r="L8" s="2">
        <v>17.722783830600001</v>
      </c>
      <c r="M8" s="2">
        <v>2.3444143817799987</v>
      </c>
      <c r="N8" s="2">
        <v>2.1677992061499998</v>
      </c>
      <c r="O8" s="2">
        <v>1.3457395916700008</v>
      </c>
      <c r="P8" s="2">
        <v>5.9427037203100026</v>
      </c>
      <c r="Q8" s="2">
        <v>6.7315023550599946</v>
      </c>
      <c r="R8" s="2">
        <v>3.3723471616100014</v>
      </c>
      <c r="S8" s="2">
        <v>2.1813890345100004</v>
      </c>
      <c r="T8" s="2">
        <v>9.9685605625600093</v>
      </c>
      <c r="U8" s="2">
        <v>0.67749454060000025</v>
      </c>
      <c r="V8" s="2">
        <v>0.79461151294999999</v>
      </c>
      <c r="W8" s="2">
        <v>9.2695202255699947</v>
      </c>
      <c r="X8" s="2">
        <v>1.49794122322</v>
      </c>
      <c r="Y8" s="2">
        <v>0.15562042376999999</v>
      </c>
      <c r="Z8" s="2">
        <v>4.0902505828900004</v>
      </c>
      <c r="AA8" s="2">
        <v>0.54276415596000027</v>
      </c>
      <c r="AB8" s="2">
        <v>0.36184277064000014</v>
      </c>
      <c r="AC8" s="2">
        <v>1.4708382053200009</v>
      </c>
      <c r="AD8" s="2">
        <v>16.456902032810014</v>
      </c>
      <c r="AE8" s="2">
        <v>0.83222481083999944</v>
      </c>
      <c r="AF8" s="2">
        <v>6.1896506623999974</v>
      </c>
      <c r="AG8" s="2">
        <v>4.4563447111999999</v>
      </c>
      <c r="AH8" s="2">
        <v>0.66337841283999965</v>
      </c>
      <c r="AI8" s="2">
        <v>1.748906773119999</v>
      </c>
      <c r="AJ8" s="2">
        <v>0.60307130144999965</v>
      </c>
      <c r="AK8" s="2">
        <v>1.990135293700001</v>
      </c>
      <c r="AL8" s="2">
        <v>8.2781152870000013E-2</v>
      </c>
      <c r="AM8" s="2">
        <v>8.4850681870000028E-2</v>
      </c>
      <c r="AN8" s="2">
        <v>3.9321047589999977E-2</v>
      </c>
      <c r="AO8" s="2">
        <v>0.12061425998000004</v>
      </c>
      <c r="AP8" s="2">
        <v>0.46382174301000023</v>
      </c>
      <c r="AQ8" s="2">
        <v>0.25843451661000005</v>
      </c>
      <c r="AR8" s="2">
        <v>47.847465007579999</v>
      </c>
      <c r="AS8" s="2">
        <f t="shared" si="2"/>
        <v>200.87474258784999</v>
      </c>
      <c r="AT8" s="2">
        <f t="shared" si="3"/>
        <v>2030</v>
      </c>
    </row>
    <row r="9" spans="1:46" x14ac:dyDescent="0.25">
      <c r="A9" s="2" t="s">
        <v>44</v>
      </c>
      <c r="B9" s="2" t="s">
        <v>45</v>
      </c>
      <c r="C9" s="2" t="s">
        <v>46</v>
      </c>
      <c r="D9" s="2">
        <v>1</v>
      </c>
      <c r="E9" s="13">
        <v>47696</v>
      </c>
      <c r="F9" s="2" t="s">
        <v>47</v>
      </c>
      <c r="G9" s="2">
        <v>0.27615317513999993</v>
      </c>
      <c r="H9" s="2">
        <v>1.6763053060099995</v>
      </c>
      <c r="I9" s="2">
        <v>5.5886987320600001</v>
      </c>
      <c r="J9" s="2">
        <v>5.0359725518400005</v>
      </c>
      <c r="K9" s="2">
        <v>2.0461340220899999</v>
      </c>
      <c r="L9" s="2">
        <v>4.1872667343800005</v>
      </c>
      <c r="M9" s="2">
        <v>2.4045814475700009</v>
      </c>
      <c r="N9" s="2">
        <v>1.9873513972900003</v>
      </c>
      <c r="O9" s="2">
        <v>0.59550129612999991</v>
      </c>
      <c r="P9" s="2">
        <v>6.0584649358700045</v>
      </c>
      <c r="Q9" s="2">
        <v>6.615017867339998</v>
      </c>
      <c r="R9" s="2">
        <v>3.0057452746899989</v>
      </c>
      <c r="S9" s="2">
        <v>2.073527844690001</v>
      </c>
      <c r="T9" s="2">
        <v>9.7872661734599973</v>
      </c>
      <c r="U9" s="2">
        <v>0.85187147437999955</v>
      </c>
      <c r="V9" s="2">
        <v>0.72145150426999949</v>
      </c>
      <c r="W9" s="2">
        <v>9.0342242490800064</v>
      </c>
      <c r="X9" s="2">
        <v>1.2393662353800006</v>
      </c>
      <c r="Y9" s="2">
        <v>0.13807172863000003</v>
      </c>
      <c r="Z9" s="2">
        <v>3.0577529333999989</v>
      </c>
      <c r="AA9" s="2">
        <v>0.48117577829999958</v>
      </c>
      <c r="AB9" s="2">
        <v>0.24058788914999979</v>
      </c>
      <c r="AC9" s="2">
        <v>0.87429886891999975</v>
      </c>
      <c r="AD9" s="2">
        <v>14.246354309949993</v>
      </c>
      <c r="AE9" s="2">
        <v>0.73575951551999974</v>
      </c>
      <c r="AF9" s="2">
        <v>5.3003214906000009</v>
      </c>
      <c r="AG9" s="2">
        <v>3.2557343658199986</v>
      </c>
      <c r="AH9" s="2">
        <v>0.48117577829999958</v>
      </c>
      <c r="AI9" s="2">
        <v>1.3954097409499995</v>
      </c>
      <c r="AJ9" s="2">
        <v>0.43305819582000016</v>
      </c>
      <c r="AK9" s="2">
        <v>1.7322327814200005</v>
      </c>
      <c r="AL9" s="2">
        <v>5.2663062880000021E-2</v>
      </c>
      <c r="AM9" s="2">
        <v>4.7647533199999981E-2</v>
      </c>
      <c r="AN9" s="2">
        <v>2.5077649019999992E-2</v>
      </c>
      <c r="AO9" s="2">
        <v>4.8117577209999998E-2</v>
      </c>
      <c r="AP9" s="2">
        <v>0.58902979472000006</v>
      </c>
      <c r="AQ9" s="2">
        <v>0.31061811705999998</v>
      </c>
      <c r="AR9" s="2">
        <v>38.998853650970005</v>
      </c>
      <c r="AS9" s="2">
        <f t="shared" si="2"/>
        <v>135.62884098351003</v>
      </c>
      <c r="AT9" s="2">
        <f t="shared" si="3"/>
        <v>2030</v>
      </c>
    </row>
    <row r="10" spans="1:46" x14ac:dyDescent="0.25">
      <c r="A10" s="2" t="s">
        <v>44</v>
      </c>
      <c r="B10" s="2" t="s">
        <v>45</v>
      </c>
      <c r="C10" s="2" t="s">
        <v>46</v>
      </c>
      <c r="D10" s="2">
        <v>1</v>
      </c>
      <c r="E10" s="13">
        <v>47727</v>
      </c>
      <c r="F10" s="2" t="s">
        <v>47</v>
      </c>
      <c r="G10" s="2">
        <v>0.27091923809999996</v>
      </c>
      <c r="H10" s="2">
        <v>1.3114800639000006</v>
      </c>
      <c r="I10" s="2">
        <v>4.9241804597999996</v>
      </c>
      <c r="J10" s="2">
        <v>3.34154020666</v>
      </c>
      <c r="K10" s="2">
        <v>2.0955465493400003</v>
      </c>
      <c r="L10" s="2">
        <v>2.94139148982</v>
      </c>
      <c r="M10" s="2">
        <v>2.5384011294000017</v>
      </c>
      <c r="N10" s="2">
        <v>1.8959936685000001</v>
      </c>
      <c r="O10" s="2">
        <v>0.41570297880000012</v>
      </c>
      <c r="P10" s="2">
        <v>8.0967815915999957</v>
      </c>
      <c r="Q10" s="2">
        <v>8.6134197452999981</v>
      </c>
      <c r="R10" s="2">
        <v>3.3488317547999995</v>
      </c>
      <c r="S10" s="2">
        <v>2.2884739338000002</v>
      </c>
      <c r="T10" s="2">
        <v>10.847251326899999</v>
      </c>
      <c r="U10" s="2">
        <v>0.87132525150000018</v>
      </c>
      <c r="V10" s="2">
        <v>0.5478143538000001</v>
      </c>
      <c r="W10" s="2">
        <v>9.0099213621000001</v>
      </c>
      <c r="X10" s="2">
        <v>0.9287698266000004</v>
      </c>
      <c r="Y10" s="2">
        <v>0.10204115309999996</v>
      </c>
      <c r="Z10" s="2">
        <v>2.3162005119000013</v>
      </c>
      <c r="AA10" s="2">
        <v>0.24047629200000012</v>
      </c>
      <c r="AB10" s="2">
        <v>0.16031752799999996</v>
      </c>
      <c r="AC10" s="2">
        <v>1.5464743350000005</v>
      </c>
      <c r="AD10" s="2">
        <v>6.0422393066999973</v>
      </c>
      <c r="AE10" s="2">
        <v>0.28573612020000005</v>
      </c>
      <c r="AF10" s="2">
        <v>2.6510319840000016</v>
      </c>
      <c r="AG10" s="2">
        <v>1.4529356934000008</v>
      </c>
      <c r="AH10" s="2">
        <v>0.40079381969999989</v>
      </c>
      <c r="AI10" s="2">
        <v>1.2825401330999993</v>
      </c>
      <c r="AJ10" s="2">
        <v>0.36071441250000003</v>
      </c>
      <c r="AK10" s="2">
        <v>1.4829370290000004</v>
      </c>
      <c r="AL10" s="2">
        <v>3.8320131299999997E-2</v>
      </c>
      <c r="AM10" s="2">
        <v>3.2572111500000007E-2</v>
      </c>
      <c r="AN10" s="2">
        <v>2.490808529999999E-2</v>
      </c>
      <c r="AO10" s="2">
        <v>8.0158758299999952E-2</v>
      </c>
      <c r="AP10" s="2">
        <v>0.7086949890000005</v>
      </c>
      <c r="AQ10" s="2">
        <v>0.35665123080000016</v>
      </c>
      <c r="AR10" s="2">
        <v>35.98672624121</v>
      </c>
      <c r="AS10" s="2">
        <f t="shared" si="2"/>
        <v>119.84021479672998</v>
      </c>
      <c r="AT10" s="2">
        <f t="shared" si="3"/>
        <v>2030</v>
      </c>
    </row>
    <row r="11" spans="1:46" x14ac:dyDescent="0.25">
      <c r="A11" s="2" t="s">
        <v>44</v>
      </c>
      <c r="B11" s="2" t="s">
        <v>45</v>
      </c>
      <c r="C11" s="2" t="s">
        <v>46</v>
      </c>
      <c r="D11" s="2">
        <v>1</v>
      </c>
      <c r="E11" s="13">
        <v>47757</v>
      </c>
      <c r="F11" s="2" t="s">
        <v>47</v>
      </c>
      <c r="G11" s="2">
        <v>0.16024941661999997</v>
      </c>
      <c r="H11" s="2">
        <v>1.1551850422199998</v>
      </c>
      <c r="I11" s="2">
        <v>8.1110020084799981</v>
      </c>
      <c r="J11" s="2">
        <v>16.21213733487</v>
      </c>
      <c r="K11" s="2">
        <v>3.34669766764</v>
      </c>
      <c r="L11" s="2">
        <v>13.7643302476</v>
      </c>
      <c r="M11" s="2">
        <v>2.4590636902699976</v>
      </c>
      <c r="N11" s="2">
        <v>2.0522466540700002</v>
      </c>
      <c r="O11" s="2">
        <v>0.62869675890999976</v>
      </c>
      <c r="P11" s="2">
        <v>9.0517635217700025</v>
      </c>
      <c r="Q11" s="2">
        <v>9.6851343934100029</v>
      </c>
      <c r="R11" s="2">
        <v>3.9121224621799984</v>
      </c>
      <c r="S11" s="2">
        <v>2.617105723369999</v>
      </c>
      <c r="T11" s="2">
        <v>11.925387511010008</v>
      </c>
      <c r="U11" s="2">
        <v>0.2839482754899999</v>
      </c>
      <c r="V11" s="2">
        <v>0.67834764076000043</v>
      </c>
      <c r="W11" s="2">
        <v>10.590434148929997</v>
      </c>
      <c r="X11" s="2">
        <v>0.92458160020999947</v>
      </c>
      <c r="Y11" s="2">
        <v>0.12612052430999998</v>
      </c>
      <c r="Z11" s="2">
        <v>0.40764716257000033</v>
      </c>
      <c r="AA11" s="2">
        <v>2.8239962739999989E-2</v>
      </c>
      <c r="AB11" s="2">
        <v>3.2946623299999991E-2</v>
      </c>
      <c r="AC11" s="2">
        <v>0.79250117710000045</v>
      </c>
      <c r="AD11" s="2">
        <v>0.81534452995000051</v>
      </c>
      <c r="AE11" s="2">
        <v>9.3883670500000023E-3</v>
      </c>
      <c r="AF11" s="2">
        <v>0.47590736828999985</v>
      </c>
      <c r="AG11" s="2">
        <v>0.13772533556000002</v>
      </c>
      <c r="AH11" s="2">
        <v>7.5306567720000023E-2</v>
      </c>
      <c r="AI11" s="2">
        <v>0.10825317644999997</v>
      </c>
      <c r="AJ11" s="2">
        <v>5.6479918039999966E-2</v>
      </c>
      <c r="AK11" s="2">
        <v>0.16002643455000004</v>
      </c>
      <c r="AL11" s="2">
        <v>1.0302438940000002E-2</v>
      </c>
      <c r="AM11" s="2">
        <v>8.2419514000000027E-3</v>
      </c>
      <c r="AN11" s="2">
        <v>7.2117073199999973E-3</v>
      </c>
      <c r="AO11" s="2">
        <v>9.4133195699999984E-3</v>
      </c>
      <c r="AP11" s="2">
        <v>0.77879904999999983</v>
      </c>
      <c r="AQ11" s="2">
        <v>0.32843429972999988</v>
      </c>
      <c r="AR11" s="2">
        <v>39.127235224709999</v>
      </c>
      <c r="AS11" s="2">
        <f t="shared" si="2"/>
        <v>141.05395923711004</v>
      </c>
      <c r="AT11" s="2">
        <f t="shared" si="3"/>
        <v>2030</v>
      </c>
    </row>
    <row r="12" spans="1:46" x14ac:dyDescent="0.25">
      <c r="A12" s="2" t="s">
        <v>44</v>
      </c>
      <c r="B12" s="2" t="s">
        <v>45</v>
      </c>
      <c r="C12" s="2" t="s">
        <v>46</v>
      </c>
      <c r="D12" s="2">
        <v>1</v>
      </c>
      <c r="E12" s="13">
        <v>47788</v>
      </c>
      <c r="F12" s="2" t="s">
        <v>47</v>
      </c>
      <c r="G12" s="2">
        <v>9.1343895600000002E-2</v>
      </c>
      <c r="H12" s="2">
        <v>1.8018605745000009</v>
      </c>
      <c r="I12" s="2">
        <v>55.864512542399979</v>
      </c>
      <c r="J12" s="2">
        <v>132.23624573697003</v>
      </c>
      <c r="K12" s="2">
        <v>22.168185582830002</v>
      </c>
      <c r="L12" s="2">
        <v>117.12191249157003</v>
      </c>
      <c r="M12" s="2">
        <v>2.6272021806000008</v>
      </c>
      <c r="N12" s="2">
        <v>2.3602568465999996</v>
      </c>
      <c r="O12" s="2">
        <v>1.5246006501000011</v>
      </c>
      <c r="P12" s="2">
        <v>9.5044041284999992</v>
      </c>
      <c r="Q12" s="2">
        <v>10.353299398499997</v>
      </c>
      <c r="R12" s="2">
        <v>4.3033831374000018</v>
      </c>
      <c r="S12" s="2">
        <v>3.1579821594000008</v>
      </c>
      <c r="T12" s="2">
        <v>13.141619715000004</v>
      </c>
      <c r="U12" s="2">
        <v>0.92150886989999981</v>
      </c>
      <c r="V12" s="2">
        <v>0.74864531700000037</v>
      </c>
      <c r="W12" s="2">
        <v>13.034344534200009</v>
      </c>
      <c r="X12" s="2">
        <v>1.2826627079999999</v>
      </c>
      <c r="Y12" s="2">
        <v>0.13384794330000008</v>
      </c>
      <c r="Z12" s="2">
        <v>0.90369919829999956</v>
      </c>
      <c r="AA12" s="2">
        <v>8.1386572199999993E-2</v>
      </c>
      <c r="AB12" s="2">
        <v>4.8831943200000005E-2</v>
      </c>
      <c r="AC12" s="2">
        <v>2.6785428753000002</v>
      </c>
      <c r="AD12" s="2">
        <v>2.4144672882000013</v>
      </c>
      <c r="AE12" s="2">
        <v>3.4474256099999982E-2</v>
      </c>
      <c r="AF12" s="2">
        <v>1.2348192411000001</v>
      </c>
      <c r="AG12" s="2">
        <v>0.36938693099999986</v>
      </c>
      <c r="AH12" s="2">
        <v>0.17091180150000002</v>
      </c>
      <c r="AI12" s="2">
        <v>0.22788241709999993</v>
      </c>
      <c r="AJ12" s="2">
        <v>9.7663893299999971E-2</v>
      </c>
      <c r="AK12" s="2">
        <v>0.15463449720000014</v>
      </c>
      <c r="AL12" s="2">
        <v>4.1548215600000007E-2</v>
      </c>
      <c r="AM12" s="2">
        <v>3.5467988999999978E-2</v>
      </c>
      <c r="AN12" s="2">
        <v>2.5334277900000011E-2</v>
      </c>
      <c r="AO12" s="2">
        <v>2.4415973399999999E-2</v>
      </c>
      <c r="AP12" s="2">
        <v>0.76263046799999978</v>
      </c>
      <c r="AQ12" s="2">
        <v>0.31628769479999991</v>
      </c>
      <c r="AR12" s="2">
        <v>39.950878837150015</v>
      </c>
      <c r="AS12" s="2">
        <f t="shared" si="2"/>
        <v>441.95108278272005</v>
      </c>
      <c r="AT12" s="2">
        <f t="shared" si="3"/>
        <v>2030</v>
      </c>
    </row>
    <row r="13" spans="1:46" x14ac:dyDescent="0.25">
      <c r="A13" s="2" t="s">
        <v>44</v>
      </c>
      <c r="B13" s="2" t="s">
        <v>45</v>
      </c>
      <c r="C13" s="2" t="s">
        <v>46</v>
      </c>
      <c r="D13" s="2">
        <v>1</v>
      </c>
      <c r="E13" s="13">
        <v>47818</v>
      </c>
      <c r="F13" s="2" t="s">
        <v>47</v>
      </c>
      <c r="G13" s="2">
        <v>0.14459812649999992</v>
      </c>
      <c r="H13" s="2">
        <v>2.211703433699999</v>
      </c>
      <c r="I13" s="2">
        <v>94.004964102900018</v>
      </c>
      <c r="J13" s="2">
        <v>166.69200781465</v>
      </c>
      <c r="K13" s="2">
        <v>51.840000000000032</v>
      </c>
      <c r="L13" s="2">
        <v>120.71209680000007</v>
      </c>
      <c r="M13" s="2">
        <v>4.1187913287000031</v>
      </c>
      <c r="N13" s="2">
        <v>4.2225415587000024</v>
      </c>
      <c r="O13" s="2">
        <v>3.891097621799998</v>
      </c>
      <c r="P13" s="2">
        <v>13.234037824500005</v>
      </c>
      <c r="Q13" s="2">
        <v>15.663203764499997</v>
      </c>
      <c r="R13" s="2">
        <v>7.4947755563999969</v>
      </c>
      <c r="S13" s="2">
        <v>5.3109219732000028</v>
      </c>
      <c r="T13" s="2">
        <v>20.547668080800005</v>
      </c>
      <c r="U13" s="2">
        <v>1.5562287189000008</v>
      </c>
      <c r="V13" s="2">
        <v>1.977920241599999</v>
      </c>
      <c r="W13" s="2">
        <v>19.866066738000004</v>
      </c>
      <c r="X13" s="2">
        <v>2.5210890743999994</v>
      </c>
      <c r="Y13" s="2">
        <v>0.34758021600000022</v>
      </c>
      <c r="Z13" s="2">
        <v>0.82589727179999983</v>
      </c>
      <c r="AA13" s="2">
        <v>7.508283239999998E-2</v>
      </c>
      <c r="AB13" s="2">
        <v>3.754141619999999E-2</v>
      </c>
      <c r="AC13" s="2">
        <v>2.4713856642000018</v>
      </c>
      <c r="AD13" s="2">
        <v>2.0442221307000006</v>
      </c>
      <c r="AE13" s="2">
        <v>2.8338590400000016E-2</v>
      </c>
      <c r="AF13" s="2">
        <v>0.88886757389999971</v>
      </c>
      <c r="AG13" s="2">
        <v>0.22478039579999992</v>
      </c>
      <c r="AH13" s="2">
        <v>0.13514909820000007</v>
      </c>
      <c r="AI13" s="2">
        <v>0.24777337950000014</v>
      </c>
      <c r="AJ13" s="2">
        <v>6.7574558099999987E-2</v>
      </c>
      <c r="AK13" s="2">
        <v>0.1726905372000001</v>
      </c>
      <c r="AL13" s="2">
        <v>4.03892769E-2</v>
      </c>
      <c r="AM13" s="2">
        <v>3.4478650800000003E-2</v>
      </c>
      <c r="AN13" s="2">
        <v>2.3642503500000002E-2</v>
      </c>
      <c r="AO13" s="2">
        <v>1.5016568400000005E-2</v>
      </c>
      <c r="AP13" s="2">
        <v>1.0318238919</v>
      </c>
      <c r="AQ13" s="2">
        <v>0.4371407003999998</v>
      </c>
      <c r="AR13" s="2">
        <v>55.376607710310026</v>
      </c>
      <c r="AS13" s="2">
        <f t="shared" si="2"/>
        <v>600.53569572586036</v>
      </c>
      <c r="AT13" s="2">
        <f t="shared" si="3"/>
        <v>2030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D07A12-36CE-495B-A2AF-E58B2CD1DEF0}">
  <sheetPr codeName="Sheet12"/>
  <dimension ref="A1:AT13"/>
  <sheetViews>
    <sheetView zoomScaleNormal="100" workbookViewId="0"/>
  </sheetViews>
  <sheetFormatPr defaultRowHeight="15" x14ac:dyDescent="0.25"/>
  <cols>
    <col min="1" max="3" width="9.140625" style="2"/>
    <col min="4" max="4" width="9.28515625" style="2" bestFit="1" customWidth="1"/>
    <col min="5" max="5" width="15.7109375" style="2" bestFit="1" customWidth="1"/>
    <col min="6" max="6" width="9.140625" style="2"/>
    <col min="7" max="46" width="9.28515625" style="2" bestFit="1" customWidth="1"/>
    <col min="47" max="16384" width="9.140625" style="2"/>
  </cols>
  <sheetData>
    <row r="1" spans="1:46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2" t="s">
        <v>30</v>
      </c>
      <c r="AF1" s="2" t="s">
        <v>31</v>
      </c>
      <c r="AG1" s="2" t="s">
        <v>32</v>
      </c>
      <c r="AH1" s="2" t="s">
        <v>33</v>
      </c>
      <c r="AI1" s="2" t="s">
        <v>34</v>
      </c>
      <c r="AJ1" s="2" t="s">
        <v>35</v>
      </c>
      <c r="AK1" s="2" t="s">
        <v>36</v>
      </c>
      <c r="AL1" s="2" t="s">
        <v>37</v>
      </c>
      <c r="AM1" s="2" t="s">
        <v>38</v>
      </c>
      <c r="AN1" s="2" t="s">
        <v>39</v>
      </c>
      <c r="AO1" s="2" t="s">
        <v>40</v>
      </c>
      <c r="AP1" s="2" t="s">
        <v>41</v>
      </c>
      <c r="AQ1" s="2" t="s">
        <v>42</v>
      </c>
      <c r="AR1" s="2" t="s">
        <v>43</v>
      </c>
      <c r="AS1" s="2" t="s">
        <v>48</v>
      </c>
      <c r="AT1" s="2" t="s">
        <v>49</v>
      </c>
    </row>
    <row r="2" spans="1:46" x14ac:dyDescent="0.25">
      <c r="A2" s="2" t="s">
        <v>44</v>
      </c>
      <c r="B2" s="2" t="s">
        <v>45</v>
      </c>
      <c r="C2" s="2" t="s">
        <v>46</v>
      </c>
      <c r="D2" s="2">
        <v>1</v>
      </c>
      <c r="E2" s="13">
        <v>47484</v>
      </c>
      <c r="F2" s="2" t="s">
        <v>47</v>
      </c>
      <c r="G2" s="2">
        <v>0.12676533391999997</v>
      </c>
      <c r="H2" s="2">
        <v>1.5763073083500005</v>
      </c>
      <c r="I2" s="2">
        <v>57.110527223320041</v>
      </c>
      <c r="J2" s="2">
        <v>71.486733409140001</v>
      </c>
      <c r="K2" s="2">
        <v>16.706112644630004</v>
      </c>
      <c r="L2" s="2">
        <v>68.461854732829991</v>
      </c>
      <c r="M2" s="2">
        <v>3.4804697579999977</v>
      </c>
      <c r="N2" s="2">
        <v>3.9622865561599974</v>
      </c>
      <c r="O2" s="2">
        <v>3.982930932070003</v>
      </c>
      <c r="P2" s="2">
        <v>10.636240572909996</v>
      </c>
      <c r="Q2" s="2">
        <v>12.360361372599995</v>
      </c>
      <c r="R2" s="2">
        <v>6.4901617270100038</v>
      </c>
      <c r="S2" s="2">
        <v>4.7206969836600035</v>
      </c>
      <c r="T2" s="2">
        <v>17.874932963870013</v>
      </c>
      <c r="U2" s="2">
        <v>1.33221410474</v>
      </c>
      <c r="V2" s="2">
        <v>1.8466633458499988</v>
      </c>
      <c r="W2" s="2">
        <v>17.8312654751</v>
      </c>
      <c r="X2" s="2">
        <v>2.5598233473900001</v>
      </c>
      <c r="Y2" s="2">
        <v>0.33712118793000018</v>
      </c>
      <c r="Z2" s="2">
        <v>0.90142015977000045</v>
      </c>
      <c r="AA2" s="2">
        <v>6.8215059179999968E-2</v>
      </c>
      <c r="AB2" s="2">
        <v>2.9235025229999989E-2</v>
      </c>
      <c r="AC2" s="2">
        <v>2.7046916136700014</v>
      </c>
      <c r="AD2" s="2">
        <v>1.9017451325799986</v>
      </c>
      <c r="AE2" s="2">
        <v>2.4951874579999991E-2</v>
      </c>
      <c r="AF2" s="2">
        <v>0.8156918771999998</v>
      </c>
      <c r="AG2" s="2">
        <v>0.17412420627999986</v>
      </c>
      <c r="AH2" s="2">
        <v>0.13643011835999994</v>
      </c>
      <c r="AI2" s="2">
        <v>0.44827034655999998</v>
      </c>
      <c r="AJ2" s="2">
        <v>5.8470045189999972E-2</v>
      </c>
      <c r="AK2" s="2">
        <v>0.21439016580000009</v>
      </c>
      <c r="AL2" s="2">
        <v>3.9174741229999976E-2</v>
      </c>
      <c r="AM2" s="2">
        <v>3.7112912939999992E-2</v>
      </c>
      <c r="AN2" s="2">
        <v>2.6803770559999981E-2</v>
      </c>
      <c r="AO2" s="2">
        <v>9.745007480000005E-3</v>
      </c>
      <c r="AP2" s="2">
        <v>0.81994870636999961</v>
      </c>
      <c r="AQ2" s="2">
        <v>0.28027578299</v>
      </c>
      <c r="AR2" s="2">
        <v>39.812943730710003</v>
      </c>
      <c r="AS2" s="2">
        <f t="shared" ref="AS2:AS6" si="0">SUM(G2:AR2)</f>
        <v>351.38710925615987</v>
      </c>
      <c r="AT2" s="2">
        <f t="shared" ref="AT2:AT6" si="1">YEAR(E2)</f>
        <v>2030</v>
      </c>
    </row>
    <row r="3" spans="1:46" x14ac:dyDescent="0.25">
      <c r="A3" s="2" t="s">
        <v>44</v>
      </c>
      <c r="B3" s="2" t="s">
        <v>45</v>
      </c>
      <c r="C3" s="2" t="s">
        <v>46</v>
      </c>
      <c r="D3" s="2">
        <v>1</v>
      </c>
      <c r="E3" s="13">
        <v>47515</v>
      </c>
      <c r="F3" s="2" t="s">
        <v>47</v>
      </c>
      <c r="G3" s="2">
        <v>0.20911735263999992</v>
      </c>
      <c r="H3" s="2">
        <v>2.3663617678399986</v>
      </c>
      <c r="I3" s="2">
        <v>74.402814286360012</v>
      </c>
      <c r="J3" s="2">
        <v>100.66473867112998</v>
      </c>
      <c r="K3" s="2">
        <v>32.852868225660004</v>
      </c>
      <c r="L3" s="2">
        <v>91.38336796565001</v>
      </c>
      <c r="M3" s="2">
        <v>4.765078478160004</v>
      </c>
      <c r="N3" s="2">
        <v>5.9197274984400012</v>
      </c>
      <c r="O3" s="2">
        <v>5.9399875561600037</v>
      </c>
      <c r="P3" s="2">
        <v>15.401042462680001</v>
      </c>
      <c r="Q3" s="2">
        <v>18.156976752599984</v>
      </c>
      <c r="R3" s="2">
        <v>9.9325260613600062</v>
      </c>
      <c r="S3" s="2">
        <v>7.0310178635199998</v>
      </c>
      <c r="T3" s="2">
        <v>25.429683984320004</v>
      </c>
      <c r="U3" s="2">
        <v>1.9336093453600012</v>
      </c>
      <c r="V3" s="2">
        <v>2.8882059116400001</v>
      </c>
      <c r="W3" s="2">
        <v>27.526969466919986</v>
      </c>
      <c r="X3" s="2">
        <v>4.176161165119999</v>
      </c>
      <c r="Y3" s="2">
        <v>0.52469066888000027</v>
      </c>
      <c r="Z3" s="2">
        <v>1.1658493355600006</v>
      </c>
      <c r="AA3" s="2">
        <v>9.692366767999995E-2</v>
      </c>
      <c r="AB3" s="2">
        <v>4.1538714840000025E-2</v>
      </c>
      <c r="AC3" s="2">
        <v>3.8559118858399986</v>
      </c>
      <c r="AD3" s="2">
        <v>2.7240777155199987</v>
      </c>
      <c r="AE3" s="2">
        <v>3.6765971479999986E-2</v>
      </c>
      <c r="AF3" s="2">
        <v>1.2608755230399999</v>
      </c>
      <c r="AG3" s="2">
        <v>0.28405412336000002</v>
      </c>
      <c r="AH3" s="2">
        <v>0.18000109707999992</v>
      </c>
      <c r="AI3" s="2">
        <v>0.62308075508000005</v>
      </c>
      <c r="AJ3" s="2">
        <v>8.3077434160000033E-2</v>
      </c>
      <c r="AK3" s="2">
        <v>0.34615597520000002</v>
      </c>
      <c r="AL3" s="2">
        <v>5.5656256599999988E-2</v>
      </c>
      <c r="AM3" s="2">
        <v>5.2647810320000009E-2</v>
      </c>
      <c r="AN3" s="2">
        <v>4.2118248199999993E-2</v>
      </c>
      <c r="AO3" s="2">
        <v>1.3846239120000008E-2</v>
      </c>
      <c r="AP3" s="2">
        <v>1.1833345565999995</v>
      </c>
      <c r="AQ3" s="2">
        <v>0.39151960568000033</v>
      </c>
      <c r="AR3" s="2">
        <v>59.212456277479994</v>
      </c>
      <c r="AS3" s="2">
        <f t="shared" si="0"/>
        <v>503.15483667728</v>
      </c>
      <c r="AT3" s="2">
        <f t="shared" si="1"/>
        <v>2030</v>
      </c>
    </row>
    <row r="4" spans="1:46" x14ac:dyDescent="0.25">
      <c r="A4" s="2" t="s">
        <v>44</v>
      </c>
      <c r="B4" s="2" t="s">
        <v>45</v>
      </c>
      <c r="C4" s="2" t="s">
        <v>46</v>
      </c>
      <c r="D4" s="2">
        <v>1</v>
      </c>
      <c r="E4" s="13">
        <v>47543</v>
      </c>
      <c r="F4" s="2" t="s">
        <v>47</v>
      </c>
      <c r="G4" s="2">
        <v>0.29114248268999998</v>
      </c>
      <c r="H4" s="2">
        <v>3.7016406381199984</v>
      </c>
      <c r="I4" s="2">
        <v>101.35159828282006</v>
      </c>
      <c r="J4" s="2">
        <v>91.44445547621001</v>
      </c>
      <c r="K4" s="2">
        <v>29.947933388330007</v>
      </c>
      <c r="L4" s="2">
        <v>92.264889573179971</v>
      </c>
      <c r="M4" s="2">
        <v>6.8076837926899962</v>
      </c>
      <c r="N4" s="2">
        <v>8.7008745713700009</v>
      </c>
      <c r="O4" s="2">
        <v>8.6064280310799983</v>
      </c>
      <c r="P4" s="2">
        <v>18.122202732520002</v>
      </c>
      <c r="Q4" s="2">
        <v>23.266266297370009</v>
      </c>
      <c r="R4" s="2">
        <v>13.307507194219991</v>
      </c>
      <c r="S4" s="2">
        <v>8.1796907033300066</v>
      </c>
      <c r="T4" s="2">
        <v>33.480935011150017</v>
      </c>
      <c r="U4" s="2">
        <v>2.60888038053</v>
      </c>
      <c r="V4" s="2">
        <v>3.7138842235900031</v>
      </c>
      <c r="W4" s="2">
        <v>37.595211394769997</v>
      </c>
      <c r="X4" s="2">
        <v>5.5973273783899966</v>
      </c>
      <c r="Y4" s="2">
        <v>0.66449763095000036</v>
      </c>
      <c r="Z4" s="2">
        <v>1.9468268016700001</v>
      </c>
      <c r="AA4" s="2">
        <v>0.28717158356999989</v>
      </c>
      <c r="AB4" s="2">
        <v>6.3815907459999988E-2</v>
      </c>
      <c r="AC4" s="2">
        <v>8.8891637273100006</v>
      </c>
      <c r="AD4" s="2">
        <v>7.3300387957800037</v>
      </c>
      <c r="AE4" s="2">
        <v>9.1219157259999947E-2</v>
      </c>
      <c r="AF4" s="2">
        <v>3.3903529244699979</v>
      </c>
      <c r="AG4" s="2">
        <v>1.0693775909200003</v>
      </c>
      <c r="AH4" s="2">
        <v>0.35098749102999999</v>
      </c>
      <c r="AI4" s="2">
        <v>1.18059437357</v>
      </c>
      <c r="AJ4" s="2">
        <v>0.25526364813000019</v>
      </c>
      <c r="AK4" s="2">
        <v>1.0529625490400003</v>
      </c>
      <c r="AL4" s="2">
        <v>9.638906167000004E-2</v>
      </c>
      <c r="AM4" s="2">
        <v>9.3711587950000008E-2</v>
      </c>
      <c r="AN4" s="2">
        <v>7.7646744079999996E-2</v>
      </c>
      <c r="AO4" s="2">
        <v>3.1907956209999984E-2</v>
      </c>
      <c r="AP4" s="2">
        <v>1.6162557506799995</v>
      </c>
      <c r="AQ4" s="2">
        <v>0.50677306977999981</v>
      </c>
      <c r="AR4" s="2">
        <v>51.861901019480001</v>
      </c>
      <c r="AS4" s="2">
        <f t="shared" si="0"/>
        <v>569.84540892337009</v>
      </c>
      <c r="AT4" s="2">
        <f t="shared" si="1"/>
        <v>2030</v>
      </c>
    </row>
    <row r="5" spans="1:46" x14ac:dyDescent="0.25">
      <c r="A5" s="2" t="s">
        <v>44</v>
      </c>
      <c r="B5" s="2" t="s">
        <v>45</v>
      </c>
      <c r="C5" s="2" t="s">
        <v>46</v>
      </c>
      <c r="D5" s="2">
        <v>1</v>
      </c>
      <c r="E5" s="13">
        <v>47574</v>
      </c>
      <c r="F5" s="2" t="s">
        <v>47</v>
      </c>
      <c r="G5" s="2">
        <v>0.32710274610000017</v>
      </c>
      <c r="H5" s="2">
        <v>3.3718153488000016</v>
      </c>
      <c r="I5" s="2">
        <v>57.580147449000016</v>
      </c>
      <c r="J5" s="2">
        <v>44.770395777309993</v>
      </c>
      <c r="K5" s="2">
        <v>29.165713976520003</v>
      </c>
      <c r="L5" s="2">
        <v>40.010578540469993</v>
      </c>
      <c r="M5" s="2">
        <v>5.116558734599999</v>
      </c>
      <c r="N5" s="2">
        <v>7.311572232600005</v>
      </c>
      <c r="O5" s="2">
        <v>8.0943189456000049</v>
      </c>
      <c r="P5" s="2">
        <v>13.130280309000005</v>
      </c>
      <c r="Q5" s="2">
        <v>17.665486161900009</v>
      </c>
      <c r="R5" s="2">
        <v>10.280806569899996</v>
      </c>
      <c r="S5" s="2">
        <v>7.5726330989999964</v>
      </c>
      <c r="T5" s="2">
        <v>27.320955918000013</v>
      </c>
      <c r="U5" s="2">
        <v>1.9778098067999996</v>
      </c>
      <c r="V5" s="2">
        <v>3.1979538534</v>
      </c>
      <c r="W5" s="2">
        <v>29.826421261199989</v>
      </c>
      <c r="X5" s="2">
        <v>5.1595595579999998</v>
      </c>
      <c r="Y5" s="2">
        <v>0.58971355410000004</v>
      </c>
      <c r="Z5" s="2">
        <v>1.6977320339999986</v>
      </c>
      <c r="AA5" s="2">
        <v>0.21069825869999995</v>
      </c>
      <c r="AB5" s="2">
        <v>5.267456459999998E-2</v>
      </c>
      <c r="AC5" s="2">
        <v>6.5242929167999977</v>
      </c>
      <c r="AD5" s="2">
        <v>4.7997453324000006</v>
      </c>
      <c r="AE5" s="2">
        <v>1.5459237900000004E-2</v>
      </c>
      <c r="AF5" s="2">
        <v>2.7765267390000008</v>
      </c>
      <c r="AG5" s="2">
        <v>0.83556814170000027</v>
      </c>
      <c r="AH5" s="2">
        <v>0.3423846705000001</v>
      </c>
      <c r="AI5" s="2">
        <v>0.73744395840000032</v>
      </c>
      <c r="AJ5" s="2">
        <v>0.3423846950999998</v>
      </c>
      <c r="AK5" s="2">
        <v>0.92180494800000001</v>
      </c>
      <c r="AL5" s="2">
        <v>7.9901097600000012E-2</v>
      </c>
      <c r="AM5" s="2">
        <v>7.7798437200000001E-2</v>
      </c>
      <c r="AN5" s="2">
        <v>5.2566511799999965E-2</v>
      </c>
      <c r="AO5" s="2">
        <v>2.6337284400000011E-2</v>
      </c>
      <c r="AP5" s="2">
        <v>1.1580180444000001</v>
      </c>
      <c r="AQ5" s="2">
        <v>0.38205332580000018</v>
      </c>
      <c r="AR5" s="2">
        <v>49.666280246160007</v>
      </c>
      <c r="AS5" s="2">
        <f t="shared" si="0"/>
        <v>383.16949428676003</v>
      </c>
      <c r="AT5" s="2">
        <f t="shared" si="1"/>
        <v>2030</v>
      </c>
    </row>
    <row r="6" spans="1:46" x14ac:dyDescent="0.25">
      <c r="A6" s="2" t="s">
        <v>44</v>
      </c>
      <c r="B6" s="2" t="s">
        <v>45</v>
      </c>
      <c r="C6" s="2" t="s">
        <v>46</v>
      </c>
      <c r="D6" s="2">
        <v>1</v>
      </c>
      <c r="E6" s="13">
        <v>47604</v>
      </c>
      <c r="F6" s="2" t="s">
        <v>47</v>
      </c>
      <c r="G6" s="2">
        <v>0.40482306752999969</v>
      </c>
      <c r="H6" s="2">
        <v>2.9418485682099988</v>
      </c>
      <c r="I6" s="2">
        <v>60.899730152370047</v>
      </c>
      <c r="J6" s="2">
        <v>64.273426589880017</v>
      </c>
      <c r="K6" s="2">
        <v>21.14142975915</v>
      </c>
      <c r="L6" s="2">
        <v>45.998567896939996</v>
      </c>
      <c r="M6" s="2">
        <v>4.846980934080003</v>
      </c>
      <c r="N6" s="2">
        <v>6.4410306636999968</v>
      </c>
      <c r="O6" s="2">
        <v>6.7681902524200046</v>
      </c>
      <c r="P6" s="2">
        <v>13.288034683100006</v>
      </c>
      <c r="Q6" s="2">
        <v>17.42354821688</v>
      </c>
      <c r="R6" s="2">
        <v>8.9164096130500035</v>
      </c>
      <c r="S6" s="2">
        <v>6.7819131058099975</v>
      </c>
      <c r="T6" s="2">
        <v>24.550951188469984</v>
      </c>
      <c r="U6" s="2">
        <v>1.4909086971399994</v>
      </c>
      <c r="V6" s="2">
        <v>2.6601796808699993</v>
      </c>
      <c r="W6" s="2">
        <v>26.662726870360018</v>
      </c>
      <c r="X6" s="2">
        <v>4.8130825094099983</v>
      </c>
      <c r="Y6" s="2">
        <v>0.47268324894000013</v>
      </c>
      <c r="Z6" s="2">
        <v>2.0950952725699983</v>
      </c>
      <c r="AA6" s="2">
        <v>0.21445926603999999</v>
      </c>
      <c r="AB6" s="2">
        <v>0.25020247714999994</v>
      </c>
      <c r="AC6" s="2">
        <v>5.3180237550899996</v>
      </c>
      <c r="AD6" s="2">
        <v>5.0842010607299972</v>
      </c>
      <c r="AE6" s="2">
        <v>8.1183350870000073E-2</v>
      </c>
      <c r="AF6" s="2">
        <v>2.7157112227299978</v>
      </c>
      <c r="AG6" s="2">
        <v>1.1273973976899996</v>
      </c>
      <c r="AH6" s="2">
        <v>0.42891853207999997</v>
      </c>
      <c r="AI6" s="2">
        <v>1.1795259501999997</v>
      </c>
      <c r="AJ6" s="2">
        <v>0.46466173792000021</v>
      </c>
      <c r="AK6" s="2">
        <v>1.0008098971299995</v>
      </c>
      <c r="AL6" s="2">
        <v>9.4074516420000059E-2</v>
      </c>
      <c r="AM6" s="2">
        <v>9.4074516420000059E-2</v>
      </c>
      <c r="AN6" s="2">
        <v>5.3067675810000034E-2</v>
      </c>
      <c r="AO6" s="2">
        <v>3.5743210490000024E-2</v>
      </c>
      <c r="AP6" s="2">
        <v>0.93461769799999928</v>
      </c>
      <c r="AQ6" s="2">
        <v>0.48983276576000007</v>
      </c>
      <c r="AR6" s="2">
        <v>72.53624703106</v>
      </c>
      <c r="AS6" s="2">
        <f t="shared" si="0"/>
        <v>414.97431303247004</v>
      </c>
      <c r="AT6" s="2">
        <f t="shared" si="1"/>
        <v>2030</v>
      </c>
    </row>
    <row r="7" spans="1:46" x14ac:dyDescent="0.25">
      <c r="A7" s="2" t="s">
        <v>44</v>
      </c>
      <c r="B7" s="2" t="s">
        <v>45</v>
      </c>
      <c r="C7" s="2" t="s">
        <v>46</v>
      </c>
      <c r="D7" s="2">
        <v>1</v>
      </c>
      <c r="E7" s="13">
        <v>47635</v>
      </c>
      <c r="F7" s="2" t="s">
        <v>47</v>
      </c>
      <c r="G7" s="2">
        <v>0.3157048152000001</v>
      </c>
      <c r="H7" s="2">
        <v>1.993356598800001</v>
      </c>
      <c r="I7" s="2">
        <v>21.303899773199998</v>
      </c>
      <c r="J7" s="2">
        <v>31.378223371839994</v>
      </c>
      <c r="K7" s="2">
        <v>9.1651186588200009</v>
      </c>
      <c r="L7" s="2">
        <v>23.954768528759999</v>
      </c>
      <c r="M7" s="2">
        <v>3.2144284656000015</v>
      </c>
      <c r="N7" s="2">
        <v>3.259426213199998</v>
      </c>
      <c r="O7" s="2">
        <v>3.2456104794000002</v>
      </c>
      <c r="P7" s="2">
        <v>8.8243650353999978</v>
      </c>
      <c r="Q7" s="2">
        <v>10.251386549700003</v>
      </c>
      <c r="R7" s="2">
        <v>5.3235257883000022</v>
      </c>
      <c r="S7" s="2">
        <v>3.762864298199998</v>
      </c>
      <c r="T7" s="2">
        <v>14.304042431699994</v>
      </c>
      <c r="U7" s="2">
        <v>0.91382824019999986</v>
      </c>
      <c r="V7" s="2">
        <v>1.3934443043999998</v>
      </c>
      <c r="W7" s="2">
        <v>16.318177506300003</v>
      </c>
      <c r="X7" s="2">
        <v>2.750160463799999</v>
      </c>
      <c r="Y7" s="2">
        <v>0.24862128660000007</v>
      </c>
      <c r="Z7" s="2">
        <v>2.5584005561999987</v>
      </c>
      <c r="AA7" s="2">
        <v>0.31440811409999997</v>
      </c>
      <c r="AB7" s="2">
        <v>0.31440811409999997</v>
      </c>
      <c r="AC7" s="2">
        <v>5.0280662396999984</v>
      </c>
      <c r="AD7" s="2">
        <v>8.280819453600003</v>
      </c>
      <c r="AE7" s="2">
        <v>0.34180709309999996</v>
      </c>
      <c r="AF7" s="2">
        <v>3.6013772954999994</v>
      </c>
      <c r="AG7" s="2">
        <v>2.3429699784000002</v>
      </c>
      <c r="AH7" s="2">
        <v>0.53898533849999997</v>
      </c>
      <c r="AI7" s="2">
        <v>1.3923788522999998</v>
      </c>
      <c r="AJ7" s="2">
        <v>0.5389853618999999</v>
      </c>
      <c r="AK7" s="2">
        <v>1.3025479586999997</v>
      </c>
      <c r="AL7" s="2">
        <v>8.7123007799999999E-2</v>
      </c>
      <c r="AM7" s="2">
        <v>8.2873104900000036E-2</v>
      </c>
      <c r="AN7" s="2">
        <v>4.0374076799999999E-2</v>
      </c>
      <c r="AO7" s="2">
        <v>8.9830893599999989E-2</v>
      </c>
      <c r="AP7" s="2">
        <v>0.54817710389999985</v>
      </c>
      <c r="AQ7" s="2">
        <v>0.3999967179000003</v>
      </c>
      <c r="AR7" s="2">
        <v>61.162746483269999</v>
      </c>
      <c r="AS7" s="2">
        <f t="shared" ref="AS7:AS13" si="2">SUM(G7:AR7)</f>
        <v>250.88722855368991</v>
      </c>
      <c r="AT7" s="2">
        <f t="shared" ref="AT7:AT13" si="3">YEAR(E7)</f>
        <v>2030</v>
      </c>
    </row>
    <row r="8" spans="1:46" x14ac:dyDescent="0.25">
      <c r="A8" s="2" t="s">
        <v>44</v>
      </c>
      <c r="B8" s="2" t="s">
        <v>45</v>
      </c>
      <c r="C8" s="2" t="s">
        <v>46</v>
      </c>
      <c r="D8" s="2">
        <v>1</v>
      </c>
      <c r="E8" s="13">
        <v>47665</v>
      </c>
      <c r="F8" s="2" t="s">
        <v>47</v>
      </c>
      <c r="G8" s="2">
        <v>0.38144895221000014</v>
      </c>
      <c r="H8" s="2">
        <v>2.2205596930400007</v>
      </c>
      <c r="I8" s="2">
        <v>13.365120274480006</v>
      </c>
      <c r="J8" s="2">
        <v>23.088579526450001</v>
      </c>
      <c r="K8" s="2">
        <v>6.9992790510200011</v>
      </c>
      <c r="L8" s="2">
        <v>16.347619635020003</v>
      </c>
      <c r="M8" s="2">
        <v>3.1525449621800026</v>
      </c>
      <c r="N8" s="2">
        <v>2.9150497111499991</v>
      </c>
      <c r="O8" s="2">
        <v>1.80962231075</v>
      </c>
      <c r="P8" s="2">
        <v>7.9911814315799967</v>
      </c>
      <c r="Q8" s="2">
        <v>9.0518826377199986</v>
      </c>
      <c r="R8" s="2">
        <v>4.5348109694199987</v>
      </c>
      <c r="S8" s="2">
        <v>2.9333240167800003</v>
      </c>
      <c r="T8" s="2">
        <v>13.404769918659991</v>
      </c>
      <c r="U8" s="2">
        <v>0.91103007110999945</v>
      </c>
      <c r="V8" s="2">
        <v>1.0685178105700002</v>
      </c>
      <c r="W8" s="2">
        <v>12.464767114869993</v>
      </c>
      <c r="X8" s="2">
        <v>2.0142885546499998</v>
      </c>
      <c r="Y8" s="2">
        <v>0.2092635104200001</v>
      </c>
      <c r="Z8" s="2">
        <v>4.1255648045299989</v>
      </c>
      <c r="AA8" s="2">
        <v>0.54745024895000005</v>
      </c>
      <c r="AB8" s="2">
        <v>0.36496683252999984</v>
      </c>
      <c r="AC8" s="2">
        <v>1.4835370620600004</v>
      </c>
      <c r="AD8" s="2">
        <v>16.598986894650007</v>
      </c>
      <c r="AE8" s="2">
        <v>0.83941003609999998</v>
      </c>
      <c r="AF8" s="2">
        <v>6.2430905905499996</v>
      </c>
      <c r="AG8" s="2">
        <v>4.4948196999700016</v>
      </c>
      <c r="AH8" s="2">
        <v>0.66910585969000036</v>
      </c>
      <c r="AI8" s="2">
        <v>1.7640064059499991</v>
      </c>
      <c r="AJ8" s="2">
        <v>0.60827807136999967</v>
      </c>
      <c r="AK8" s="2">
        <v>2.007317634560001</v>
      </c>
      <c r="AL8" s="2">
        <v>8.3495865000000016E-2</v>
      </c>
      <c r="AM8" s="2">
        <v>8.5583261780000003E-2</v>
      </c>
      <c r="AN8" s="2">
        <v>3.9660536029999999E-2</v>
      </c>
      <c r="AO8" s="2">
        <v>0.12165561384000008</v>
      </c>
      <c r="AP8" s="2">
        <v>0.62370326278999966</v>
      </c>
      <c r="AQ8" s="2">
        <v>0.34751810092000018</v>
      </c>
      <c r="AR8" s="2">
        <v>62.847307630909988</v>
      </c>
      <c r="AS8" s="2">
        <f t="shared" si="2"/>
        <v>228.75911856426004</v>
      </c>
      <c r="AT8" s="2">
        <f t="shared" si="3"/>
        <v>2030</v>
      </c>
    </row>
    <row r="9" spans="1:46" x14ac:dyDescent="0.25">
      <c r="A9" s="2" t="s">
        <v>44</v>
      </c>
      <c r="B9" s="2" t="s">
        <v>45</v>
      </c>
      <c r="C9" s="2" t="s">
        <v>46</v>
      </c>
      <c r="D9" s="2">
        <v>1</v>
      </c>
      <c r="E9" s="13">
        <v>47696</v>
      </c>
      <c r="F9" s="2" t="s">
        <v>47</v>
      </c>
      <c r="G9" s="2">
        <v>0.34725272201000001</v>
      </c>
      <c r="H9" s="2">
        <v>2.1078938525900011</v>
      </c>
      <c r="I9" s="2">
        <v>14.968986217029999</v>
      </c>
      <c r="J9" s="2">
        <v>13.269277957909999</v>
      </c>
      <c r="K9" s="2">
        <v>8.5196963320900014</v>
      </c>
      <c r="L9" s="2">
        <v>10.95552417723</v>
      </c>
      <c r="M9" s="2">
        <v>3.0236750035400002</v>
      </c>
      <c r="N9" s="2">
        <v>2.4990231664300002</v>
      </c>
      <c r="O9" s="2">
        <v>0.74882154035999993</v>
      </c>
      <c r="P9" s="2">
        <v>7.6183025549200014</v>
      </c>
      <c r="Q9" s="2">
        <v>8.3181479225399997</v>
      </c>
      <c r="R9" s="2">
        <v>3.7796169735800018</v>
      </c>
      <c r="S9" s="2">
        <v>2.6073869611100005</v>
      </c>
      <c r="T9" s="2">
        <v>12.307136491449999</v>
      </c>
      <c r="U9" s="2">
        <v>1.0711978526400001</v>
      </c>
      <c r="V9" s="2">
        <v>0.90719941382000036</v>
      </c>
      <c r="W9" s="2">
        <v>11.360213256650001</v>
      </c>
      <c r="X9" s="2">
        <v>1.5584586286900013</v>
      </c>
      <c r="Y9" s="2">
        <v>0.17362025106000006</v>
      </c>
      <c r="Z9" s="2">
        <v>2.9404070635600013</v>
      </c>
      <c r="AA9" s="2">
        <v>0.46270993359000001</v>
      </c>
      <c r="AB9" s="2">
        <v>0.23135496695000002</v>
      </c>
      <c r="AC9" s="2">
        <v>0.84074633419000033</v>
      </c>
      <c r="AD9" s="2">
        <v>13.699629026999995</v>
      </c>
      <c r="AE9" s="2">
        <v>0.7075236370300001</v>
      </c>
      <c r="AF9" s="2">
        <v>5.0969136780599991</v>
      </c>
      <c r="AG9" s="2">
        <v>3.130790660409998</v>
      </c>
      <c r="AH9" s="2">
        <v>0.46270993359000001</v>
      </c>
      <c r="AI9" s="2">
        <v>1.3418587925000003</v>
      </c>
      <c r="AJ9" s="2">
        <v>0.41643893585999991</v>
      </c>
      <c r="AK9" s="2">
        <v>1.6657557421999996</v>
      </c>
      <c r="AL9" s="2">
        <v>5.0642038649999971E-2</v>
      </c>
      <c r="AM9" s="2">
        <v>4.5818987349999979E-2</v>
      </c>
      <c r="AN9" s="2">
        <v>2.4115256499999994E-2</v>
      </c>
      <c r="AO9" s="2">
        <v>4.6270992769999984E-2</v>
      </c>
      <c r="AP9" s="2">
        <v>0.74068385932000036</v>
      </c>
      <c r="AQ9" s="2">
        <v>0.39059115135999972</v>
      </c>
      <c r="AR9" s="2">
        <v>50.148908336170003</v>
      </c>
      <c r="AS9" s="2">
        <f t="shared" si="2"/>
        <v>188.58530060270996</v>
      </c>
      <c r="AT9" s="2">
        <f t="shared" si="3"/>
        <v>2030</v>
      </c>
    </row>
    <row r="10" spans="1:46" x14ac:dyDescent="0.25">
      <c r="A10" s="2" t="s">
        <v>44</v>
      </c>
      <c r="B10" s="2" t="s">
        <v>45</v>
      </c>
      <c r="C10" s="2" t="s">
        <v>46</v>
      </c>
      <c r="D10" s="2">
        <v>1</v>
      </c>
      <c r="E10" s="13">
        <v>47727</v>
      </c>
      <c r="F10" s="2" t="s">
        <v>47</v>
      </c>
      <c r="G10" s="2">
        <v>0.31764267539999996</v>
      </c>
      <c r="H10" s="2">
        <v>1.5376613300999999</v>
      </c>
      <c r="I10" s="2">
        <v>9.9796313124000022</v>
      </c>
      <c r="J10" s="2">
        <v>7.5069715267500001</v>
      </c>
      <c r="K10" s="2">
        <v>5.1774978375200007</v>
      </c>
      <c r="L10" s="2">
        <v>6.5844456996900007</v>
      </c>
      <c r="M10" s="2">
        <v>2.976180396899998</v>
      </c>
      <c r="N10" s="2">
        <v>2.2229816726999996</v>
      </c>
      <c r="O10" s="2">
        <v>0.48739619700000031</v>
      </c>
      <c r="P10" s="2">
        <v>9.4931736242999989</v>
      </c>
      <c r="Q10" s="2">
        <v>10.098912539100001</v>
      </c>
      <c r="R10" s="2">
        <v>3.9263799975000033</v>
      </c>
      <c r="S10" s="2">
        <v>2.683150106399999</v>
      </c>
      <c r="T10" s="2">
        <v>12.717996531000002</v>
      </c>
      <c r="U10" s="2">
        <v>1.0215962729999997</v>
      </c>
      <c r="V10" s="2">
        <v>0.64229184360000013</v>
      </c>
      <c r="W10" s="2">
        <v>10.563795857100006</v>
      </c>
      <c r="X10" s="2">
        <v>1.0889478888000006</v>
      </c>
      <c r="Y10" s="2">
        <v>0.11963943600000004</v>
      </c>
      <c r="Z10" s="2">
        <v>1.5390799062000002</v>
      </c>
      <c r="AA10" s="2">
        <v>0.15979282739999992</v>
      </c>
      <c r="AB10" s="2">
        <v>0.10652855160000001</v>
      </c>
      <c r="AC10" s="2">
        <v>1.0276086039000001</v>
      </c>
      <c r="AD10" s="2">
        <v>4.0149758445000012</v>
      </c>
      <c r="AE10" s="2">
        <v>0.1898672928</v>
      </c>
      <c r="AF10" s="2">
        <v>1.7615703116999997</v>
      </c>
      <c r="AG10" s="2">
        <v>0.96545360340000086</v>
      </c>
      <c r="AH10" s="2">
        <v>0.26632137899999986</v>
      </c>
      <c r="AI10" s="2">
        <v>0.85222835309999945</v>
      </c>
      <c r="AJ10" s="2">
        <v>0.23968922430000009</v>
      </c>
      <c r="AK10" s="2">
        <v>0.98538903329999949</v>
      </c>
      <c r="AL10" s="2">
        <v>2.546314260000002E-2</v>
      </c>
      <c r="AM10" s="2">
        <v>2.1643671299999983E-2</v>
      </c>
      <c r="AN10" s="2">
        <v>1.6551042600000003E-2</v>
      </c>
      <c r="AO10" s="2">
        <v>5.3264271900000035E-2</v>
      </c>
      <c r="AP10" s="2">
        <v>0.83091837209999986</v>
      </c>
      <c r="AQ10" s="2">
        <v>0.41816023050000029</v>
      </c>
      <c r="AR10" s="2">
        <v>44.416425439539992</v>
      </c>
      <c r="AS10" s="2">
        <f t="shared" si="2"/>
        <v>147.03722384700004</v>
      </c>
      <c r="AT10" s="2">
        <f t="shared" si="3"/>
        <v>2030</v>
      </c>
    </row>
    <row r="11" spans="1:46" x14ac:dyDescent="0.25">
      <c r="A11" s="2" t="s">
        <v>44</v>
      </c>
      <c r="B11" s="2" t="s">
        <v>45</v>
      </c>
      <c r="C11" s="2" t="s">
        <v>46</v>
      </c>
      <c r="D11" s="2">
        <v>1</v>
      </c>
      <c r="E11" s="13">
        <v>47757</v>
      </c>
      <c r="F11" s="2" t="s">
        <v>47</v>
      </c>
      <c r="G11" s="2">
        <v>0.19923924006000002</v>
      </c>
      <c r="H11" s="2">
        <v>1.4362497835799999</v>
      </c>
      <c r="I11" s="2">
        <v>40.124786102800023</v>
      </c>
      <c r="J11" s="2">
        <v>52.940096223299989</v>
      </c>
      <c r="K11" s="2">
        <v>23.777763913160005</v>
      </c>
      <c r="L11" s="2">
        <v>42.793021103480008</v>
      </c>
      <c r="M11" s="2">
        <v>3.0573713850899993</v>
      </c>
      <c r="N11" s="2">
        <v>2.5515728688200006</v>
      </c>
      <c r="O11" s="2">
        <v>0.78166315425999944</v>
      </c>
      <c r="P11" s="2">
        <v>11.254121999430003</v>
      </c>
      <c r="Q11" s="2">
        <v>12.041596511340007</v>
      </c>
      <c r="R11" s="2">
        <v>4.8639696960599954</v>
      </c>
      <c r="S11" s="2">
        <v>3.2538661694200024</v>
      </c>
      <c r="T11" s="2">
        <v>14.826919154149996</v>
      </c>
      <c r="U11" s="2">
        <v>0.35303491145000027</v>
      </c>
      <c r="V11" s="2">
        <v>0.84339444873999969</v>
      </c>
      <c r="W11" s="2">
        <v>13.167162139490008</v>
      </c>
      <c r="X11" s="2">
        <v>1.1495388829499993</v>
      </c>
      <c r="Y11" s="2">
        <v>0.15680654546</v>
      </c>
      <c r="Z11" s="2">
        <v>1.1023608574600001</v>
      </c>
      <c r="AA11" s="2">
        <v>7.6366604660000004E-2</v>
      </c>
      <c r="AB11" s="2">
        <v>8.9094371999999977E-2</v>
      </c>
      <c r="AC11" s="2">
        <v>2.143084406549999</v>
      </c>
      <c r="AD11" s="2">
        <v>2.2048574797299998</v>
      </c>
      <c r="AE11" s="2">
        <v>2.5388054499999996E-2</v>
      </c>
      <c r="AF11" s="2">
        <v>1.28695034041</v>
      </c>
      <c r="AG11" s="2">
        <v>0.37243732599000018</v>
      </c>
      <c r="AH11" s="2">
        <v>0.20364427899000007</v>
      </c>
      <c r="AI11" s="2">
        <v>0.29273861162000009</v>
      </c>
      <c r="AJ11" s="2">
        <v>0.15273318886000001</v>
      </c>
      <c r="AK11" s="2">
        <v>0.43274403437999981</v>
      </c>
      <c r="AL11" s="2">
        <v>2.7859891269999985E-2</v>
      </c>
      <c r="AM11" s="2">
        <v>2.2287912829999992E-2</v>
      </c>
      <c r="AN11" s="2">
        <v>1.9501923919999997E-2</v>
      </c>
      <c r="AO11" s="2">
        <v>2.5455531579999986E-2</v>
      </c>
      <c r="AP11" s="2">
        <v>0.96828640088999951</v>
      </c>
      <c r="AQ11" s="2">
        <v>0.40834470194000005</v>
      </c>
      <c r="AR11" s="2">
        <v>54.402127669120006</v>
      </c>
      <c r="AS11" s="2">
        <f t="shared" si="2"/>
        <v>293.82843781974003</v>
      </c>
      <c r="AT11" s="2">
        <f t="shared" si="3"/>
        <v>2030</v>
      </c>
    </row>
    <row r="12" spans="1:46" x14ac:dyDescent="0.25">
      <c r="A12" s="2" t="s">
        <v>44</v>
      </c>
      <c r="B12" s="2" t="s">
        <v>45</v>
      </c>
      <c r="C12" s="2" t="s">
        <v>46</v>
      </c>
      <c r="D12" s="2">
        <v>1</v>
      </c>
      <c r="E12" s="13">
        <v>47788</v>
      </c>
      <c r="F12" s="2" t="s">
        <v>47</v>
      </c>
      <c r="G12" s="2">
        <v>0.14700786150000006</v>
      </c>
      <c r="H12" s="2">
        <v>2.899894607100002</v>
      </c>
      <c r="I12" s="2">
        <v>67.403178702899979</v>
      </c>
      <c r="J12" s="2">
        <v>160.80950843813997</v>
      </c>
      <c r="K12" s="2">
        <v>25.514484884049999</v>
      </c>
      <c r="L12" s="2">
        <v>122.34271104000005</v>
      </c>
      <c r="M12" s="2">
        <v>4.2281903174999993</v>
      </c>
      <c r="N12" s="2">
        <v>3.7985714307000031</v>
      </c>
      <c r="O12" s="2">
        <v>2.4536755319999997</v>
      </c>
      <c r="P12" s="2">
        <v>15.296283555599993</v>
      </c>
      <c r="Q12" s="2">
        <v>16.662486274200003</v>
      </c>
      <c r="R12" s="2">
        <v>6.9258175296000006</v>
      </c>
      <c r="S12" s="2">
        <v>5.0824217829000036</v>
      </c>
      <c r="T12" s="2">
        <v>21.149978349600001</v>
      </c>
      <c r="U12" s="2">
        <v>1.4830662483000006</v>
      </c>
      <c r="V12" s="2">
        <v>1.2048615459000001</v>
      </c>
      <c r="W12" s="2">
        <v>20.977330852500014</v>
      </c>
      <c r="X12" s="2">
        <v>2.0643032663999987</v>
      </c>
      <c r="Y12" s="2">
        <v>0.21541340880000007</v>
      </c>
      <c r="Z12" s="2">
        <v>1.0535102426999996</v>
      </c>
      <c r="AA12" s="2">
        <v>9.4878459000000026E-2</v>
      </c>
      <c r="AB12" s="2">
        <v>5.6927075400000027E-2</v>
      </c>
      <c r="AC12" s="2">
        <v>3.122579238299998</v>
      </c>
      <c r="AD12" s="2">
        <v>2.8147264305000017</v>
      </c>
      <c r="AE12" s="2">
        <v>4.0189237500000009E-2</v>
      </c>
      <c r="AF12" s="2">
        <v>1.4395218239999992</v>
      </c>
      <c r="AG12" s="2">
        <v>0.43062217619999993</v>
      </c>
      <c r="AH12" s="2">
        <v>0.19924476390000009</v>
      </c>
      <c r="AI12" s="2">
        <v>0.26565970290000013</v>
      </c>
      <c r="AJ12" s="2">
        <v>0.11385415859999999</v>
      </c>
      <c r="AK12" s="2">
        <v>0.18026908410000014</v>
      </c>
      <c r="AL12" s="2">
        <v>4.8435885299999974E-2</v>
      </c>
      <c r="AM12" s="2">
        <v>4.134770699999999E-2</v>
      </c>
      <c r="AN12" s="2">
        <v>2.9534076299999976E-2</v>
      </c>
      <c r="AO12" s="2">
        <v>2.8463539499999989E-2</v>
      </c>
      <c r="AP12" s="2">
        <v>1.2273690945000009</v>
      </c>
      <c r="AQ12" s="2">
        <v>0.50902994039999994</v>
      </c>
      <c r="AR12" s="2">
        <v>58.506873623530005</v>
      </c>
      <c r="AS12" s="2">
        <f t="shared" si="2"/>
        <v>550.86222188731995</v>
      </c>
      <c r="AT12" s="2">
        <f t="shared" si="3"/>
        <v>2030</v>
      </c>
    </row>
    <row r="13" spans="1:46" x14ac:dyDescent="0.25">
      <c r="A13" s="2" t="s">
        <v>44</v>
      </c>
      <c r="B13" s="2" t="s">
        <v>45</v>
      </c>
      <c r="C13" s="2" t="s">
        <v>46</v>
      </c>
      <c r="D13" s="2">
        <v>1</v>
      </c>
      <c r="E13" s="13">
        <v>47818</v>
      </c>
      <c r="F13" s="2" t="s">
        <v>47</v>
      </c>
      <c r="G13" s="2">
        <v>0.20079582539999999</v>
      </c>
      <c r="H13" s="2">
        <v>3.0712764224999987</v>
      </c>
      <c r="I13" s="2">
        <v>86.153601368099984</v>
      </c>
      <c r="J13" s="2">
        <v>158.68793012067999</v>
      </c>
      <c r="K13" s="2">
        <v>48.405199294330018</v>
      </c>
      <c r="L13" s="2">
        <v>120.71209680000007</v>
      </c>
      <c r="M13" s="2">
        <v>5.7195492419999976</v>
      </c>
      <c r="N13" s="2">
        <v>5.8636217385000027</v>
      </c>
      <c r="O13" s="2">
        <v>5.4033629475000025</v>
      </c>
      <c r="P13" s="2">
        <v>18.377413413000014</v>
      </c>
      <c r="Q13" s="2">
        <v>21.750668599200008</v>
      </c>
      <c r="R13" s="2">
        <v>10.407601267800002</v>
      </c>
      <c r="S13" s="2">
        <v>7.3749984699000066</v>
      </c>
      <c r="T13" s="2">
        <v>28.533467714099995</v>
      </c>
      <c r="U13" s="2">
        <v>2.1610531050000001</v>
      </c>
      <c r="V13" s="2">
        <v>2.7466339796999995</v>
      </c>
      <c r="W13" s="2">
        <v>27.586963719899977</v>
      </c>
      <c r="X13" s="2">
        <v>3.5009040165000025</v>
      </c>
      <c r="Y13" s="2">
        <v>0.4826663949000003</v>
      </c>
      <c r="Z13" s="2">
        <v>1.3729180886999994</v>
      </c>
      <c r="AA13" s="2">
        <v>0.12481283340000007</v>
      </c>
      <c r="AB13" s="2">
        <v>6.2406416700000036E-2</v>
      </c>
      <c r="AC13" s="2">
        <v>4.1082713292000008</v>
      </c>
      <c r="AD13" s="2">
        <v>3.3981823608000026</v>
      </c>
      <c r="AE13" s="2">
        <v>4.7108235899999976E-2</v>
      </c>
      <c r="AF13" s="2">
        <v>1.4775958371000009</v>
      </c>
      <c r="AG13" s="2">
        <v>0.37366035929999986</v>
      </c>
      <c r="AH13" s="2">
        <v>0.22466310030000014</v>
      </c>
      <c r="AI13" s="2">
        <v>0.4118824053000002</v>
      </c>
      <c r="AJ13" s="2">
        <v>0.11233156500000005</v>
      </c>
      <c r="AK13" s="2">
        <v>0.28706955479999985</v>
      </c>
      <c r="AL13" s="2">
        <v>6.7140515699999945E-2</v>
      </c>
      <c r="AM13" s="2">
        <v>5.7315074399999992E-2</v>
      </c>
      <c r="AN13" s="2">
        <v>3.9301765200000012E-2</v>
      </c>
      <c r="AO13" s="2">
        <v>2.4962570099999994E-2</v>
      </c>
      <c r="AP13" s="2">
        <v>1.4328396581999998</v>
      </c>
      <c r="AQ13" s="2">
        <v>0.60703433669999984</v>
      </c>
      <c r="AR13" s="2">
        <v>79.323790406690037</v>
      </c>
      <c r="AS13" s="2">
        <f t="shared" si="2"/>
        <v>650.69309085250006</v>
      </c>
      <c r="AT13" s="2">
        <f t="shared" si="3"/>
        <v>2030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2E7F0C-10C4-4F30-BEB5-0FAF5E3DCCEF}">
  <sheetPr codeName="Sheet13"/>
  <dimension ref="A1:AT13"/>
  <sheetViews>
    <sheetView zoomScaleNormal="100" workbookViewId="0"/>
  </sheetViews>
  <sheetFormatPr defaultRowHeight="15" x14ac:dyDescent="0.25"/>
  <cols>
    <col min="1" max="3" width="9.140625" style="2"/>
    <col min="4" max="4" width="9.28515625" style="2" bestFit="1" customWidth="1"/>
    <col min="5" max="5" width="15.7109375" style="2" bestFit="1" customWidth="1"/>
    <col min="6" max="6" width="9.140625" style="2"/>
    <col min="7" max="46" width="9.28515625" style="2" bestFit="1" customWidth="1"/>
    <col min="47" max="16384" width="9.140625" style="2"/>
  </cols>
  <sheetData>
    <row r="1" spans="1:46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2" t="s">
        <v>30</v>
      </c>
      <c r="AF1" s="2" t="s">
        <v>31</v>
      </c>
      <c r="AG1" s="2" t="s">
        <v>32</v>
      </c>
      <c r="AH1" s="2" t="s">
        <v>33</v>
      </c>
      <c r="AI1" s="2" t="s">
        <v>34</v>
      </c>
      <c r="AJ1" s="2" t="s">
        <v>35</v>
      </c>
      <c r="AK1" s="2" t="s">
        <v>36</v>
      </c>
      <c r="AL1" s="2" t="s">
        <v>37</v>
      </c>
      <c r="AM1" s="2" t="s">
        <v>38</v>
      </c>
      <c r="AN1" s="2" t="s">
        <v>39</v>
      </c>
      <c r="AO1" s="2" t="s">
        <v>40</v>
      </c>
      <c r="AP1" s="2" t="s">
        <v>41</v>
      </c>
      <c r="AQ1" s="2" t="s">
        <v>42</v>
      </c>
      <c r="AR1" s="2" t="s">
        <v>43</v>
      </c>
      <c r="AS1" s="2" t="s">
        <v>48</v>
      </c>
      <c r="AT1" s="2" t="s">
        <v>49</v>
      </c>
    </row>
    <row r="2" spans="1:46" x14ac:dyDescent="0.25">
      <c r="A2" s="2" t="s">
        <v>44</v>
      </c>
      <c r="B2" s="2" t="s">
        <v>45</v>
      </c>
      <c r="C2" s="2" t="s">
        <v>46</v>
      </c>
      <c r="D2" s="2">
        <v>1</v>
      </c>
      <c r="E2" s="13">
        <v>47484</v>
      </c>
      <c r="F2" s="2" t="s">
        <v>47</v>
      </c>
      <c r="G2" s="2">
        <v>0.17505990067000005</v>
      </c>
      <c r="H2" s="2">
        <v>2.1768427695000012</v>
      </c>
      <c r="I2" s="2">
        <v>56.243309947280025</v>
      </c>
      <c r="J2" s="2">
        <v>63.182552094599998</v>
      </c>
      <c r="K2" s="2">
        <v>22.831358939700003</v>
      </c>
      <c r="L2" s="2">
        <v>62.995136771940004</v>
      </c>
      <c r="M2" s="2">
        <v>4.80644566423</v>
      </c>
      <c r="N2" s="2">
        <v>5.4718231625999998</v>
      </c>
      <c r="O2" s="2">
        <v>5.500332552849998</v>
      </c>
      <c r="P2" s="2">
        <v>14.68839436610001</v>
      </c>
      <c r="Q2" s="2">
        <v>17.069364039639993</v>
      </c>
      <c r="R2" s="2">
        <v>8.9627584384499972</v>
      </c>
      <c r="S2" s="2">
        <v>6.5191698613800018</v>
      </c>
      <c r="T2" s="2">
        <v>24.684855785500012</v>
      </c>
      <c r="U2" s="2">
        <v>1.8397558815199995</v>
      </c>
      <c r="V2" s="2">
        <v>2.5501980045599995</v>
      </c>
      <c r="W2" s="2">
        <v>24.624552025829988</v>
      </c>
      <c r="X2" s="2">
        <v>3.5350549451900011</v>
      </c>
      <c r="Y2" s="2">
        <v>0.46555631391000041</v>
      </c>
      <c r="Z2" s="2">
        <v>1.2715891131500001</v>
      </c>
      <c r="AA2" s="2">
        <v>9.622763103000001E-2</v>
      </c>
      <c r="AB2" s="2">
        <v>4.1240413210000021E-2</v>
      </c>
      <c r="AC2" s="2">
        <v>3.815375519149999</v>
      </c>
      <c r="AD2" s="2">
        <v>2.6826983846699983</v>
      </c>
      <c r="AE2" s="2">
        <v>3.5198383319999985E-2</v>
      </c>
      <c r="AF2" s="2">
        <v>1.1506564385300004</v>
      </c>
      <c r="AG2" s="2">
        <v>0.24562845939000005</v>
      </c>
      <c r="AH2" s="2">
        <v>0.19245526237000002</v>
      </c>
      <c r="AI2" s="2">
        <v>0.63235294448000046</v>
      </c>
      <c r="AJ2" s="2">
        <v>8.2480818979999995E-2</v>
      </c>
      <c r="AK2" s="2">
        <v>0.30242966917999997</v>
      </c>
      <c r="AL2" s="2">
        <v>5.5261882160000039E-2</v>
      </c>
      <c r="AM2" s="2">
        <v>5.2353362029999968E-2</v>
      </c>
      <c r="AN2" s="2">
        <v>3.7810761380000023E-2</v>
      </c>
      <c r="AO2" s="2">
        <v>1.3746803059999991E-2</v>
      </c>
      <c r="AP2" s="2">
        <v>1.1323295928599992</v>
      </c>
      <c r="AQ2" s="2">
        <v>0.38705416668000003</v>
      </c>
      <c r="AR2" s="2">
        <v>70.924591195950001</v>
      </c>
      <c r="AS2" s="2">
        <f t="shared" ref="AS2:AS6" si="0">SUM(G2:AR2)</f>
        <v>411.47400226702996</v>
      </c>
      <c r="AT2" s="2">
        <f t="shared" ref="AT2:AT6" si="1">YEAR(E2)</f>
        <v>2030</v>
      </c>
    </row>
    <row r="3" spans="1:46" x14ac:dyDescent="0.25">
      <c r="A3" s="2" t="s">
        <v>44</v>
      </c>
      <c r="B3" s="2" t="s">
        <v>45</v>
      </c>
      <c r="C3" s="2" t="s">
        <v>46</v>
      </c>
      <c r="D3" s="2">
        <v>1</v>
      </c>
      <c r="E3" s="13">
        <v>47515</v>
      </c>
      <c r="F3" s="2" t="s">
        <v>47</v>
      </c>
      <c r="G3" s="2">
        <v>0.17396557416000008</v>
      </c>
      <c r="H3" s="2">
        <v>1.9685859552799996</v>
      </c>
      <c r="I3" s="2">
        <v>69.790186102559986</v>
      </c>
      <c r="J3" s="2">
        <v>97.526553245439985</v>
      </c>
      <c r="K3" s="2">
        <v>29.850024047030008</v>
      </c>
      <c r="L3" s="2">
        <v>88.484988641780006</v>
      </c>
      <c r="M3" s="2">
        <v>3.9640881184799999</v>
      </c>
      <c r="N3" s="2">
        <v>4.9246453228</v>
      </c>
      <c r="O3" s="2">
        <v>4.9414997472400026</v>
      </c>
      <c r="P3" s="2">
        <v>12.812189708640005</v>
      </c>
      <c r="Q3" s="2">
        <v>15.104862625440004</v>
      </c>
      <c r="R3" s="2">
        <v>8.2629087279200046</v>
      </c>
      <c r="S3" s="2">
        <v>5.849132286199997</v>
      </c>
      <c r="T3" s="2">
        <v>21.15505727775999</v>
      </c>
      <c r="U3" s="2">
        <v>1.6085774591599999</v>
      </c>
      <c r="V3" s="2">
        <v>2.4027102159199996</v>
      </c>
      <c r="W3" s="2">
        <v>22.899797579680001</v>
      </c>
      <c r="X3" s="2">
        <v>3.4741654164000013</v>
      </c>
      <c r="Y3" s="2">
        <v>0.43649229624000013</v>
      </c>
      <c r="Z3" s="2">
        <v>1.1195389805599996</v>
      </c>
      <c r="AA3" s="2">
        <v>9.3073625399999985E-2</v>
      </c>
      <c r="AB3" s="2">
        <v>3.9888696680000002E-2</v>
      </c>
      <c r="AC3" s="2">
        <v>3.7027457415200007</v>
      </c>
      <c r="AD3" s="2">
        <v>2.615870761280001</v>
      </c>
      <c r="AE3" s="2">
        <v>3.5305537960000029E-2</v>
      </c>
      <c r="AF3" s="2">
        <v>1.2107904984</v>
      </c>
      <c r="AG3" s="2">
        <v>0.27277080656000002</v>
      </c>
      <c r="AH3" s="2">
        <v>0.17285101847999995</v>
      </c>
      <c r="AI3" s="2">
        <v>0.59833048071999995</v>
      </c>
      <c r="AJ3" s="2">
        <v>7.9777397559999991E-2</v>
      </c>
      <c r="AK3" s="2">
        <v>0.33240582284000014</v>
      </c>
      <c r="AL3" s="2">
        <v>5.3445455560000014E-2</v>
      </c>
      <c r="AM3" s="2">
        <v>5.0556511879999995E-2</v>
      </c>
      <c r="AN3" s="2">
        <v>4.0445209559999987E-2</v>
      </c>
      <c r="AO3" s="2">
        <v>1.3296232879999998E-2</v>
      </c>
      <c r="AP3" s="2">
        <v>0.98442081863999942</v>
      </c>
      <c r="AQ3" s="2">
        <v>0.32570674836000002</v>
      </c>
      <c r="AR3" s="2">
        <v>55.880221631570002</v>
      </c>
      <c r="AS3" s="2">
        <f t="shared" si="0"/>
        <v>463.25187232454005</v>
      </c>
      <c r="AT3" s="2">
        <f t="shared" si="1"/>
        <v>2030</v>
      </c>
    </row>
    <row r="4" spans="1:46" x14ac:dyDescent="0.25">
      <c r="A4" s="2" t="s">
        <v>44</v>
      </c>
      <c r="B4" s="2" t="s">
        <v>45</v>
      </c>
      <c r="C4" s="2" t="s">
        <v>46</v>
      </c>
      <c r="D4" s="2">
        <v>1</v>
      </c>
      <c r="E4" s="13">
        <v>47543</v>
      </c>
      <c r="F4" s="2" t="s">
        <v>47</v>
      </c>
      <c r="G4" s="2">
        <v>0.23558707889000011</v>
      </c>
      <c r="H4" s="2">
        <v>2.9952987148900014</v>
      </c>
      <c r="I4" s="2">
        <v>23.515118523019993</v>
      </c>
      <c r="J4" s="2">
        <v>22.3132568499</v>
      </c>
      <c r="K4" s="2">
        <v>7.4164727162000013</v>
      </c>
      <c r="L4" s="2">
        <v>21.802331284890005</v>
      </c>
      <c r="M4" s="2">
        <v>5.5086510308499976</v>
      </c>
      <c r="N4" s="2">
        <v>7.0405857755799977</v>
      </c>
      <c r="O4" s="2">
        <v>6.964161393119995</v>
      </c>
      <c r="P4" s="2">
        <v>14.664149187980005</v>
      </c>
      <c r="Q4" s="2">
        <v>18.826629691199997</v>
      </c>
      <c r="R4" s="2">
        <v>10.768187162199995</v>
      </c>
      <c r="S4" s="2">
        <v>6.6188534889700001</v>
      </c>
      <c r="T4" s="2">
        <v>27.092149514520017</v>
      </c>
      <c r="U4" s="2">
        <v>2.1110574512599989</v>
      </c>
      <c r="V4" s="2">
        <v>3.0052059965199995</v>
      </c>
      <c r="W4" s="2">
        <v>30.421345395330015</v>
      </c>
      <c r="X4" s="2">
        <v>4.5292531455799985</v>
      </c>
      <c r="Y4" s="2">
        <v>0.53769911649000002</v>
      </c>
      <c r="Z4" s="2">
        <v>1.5462423021399989</v>
      </c>
      <c r="AA4" s="2">
        <v>0.22808235957000006</v>
      </c>
      <c r="AB4" s="2">
        <v>5.0684968689999978E-2</v>
      </c>
      <c r="AC4" s="2">
        <v>7.0601046654899964</v>
      </c>
      <c r="AD4" s="2">
        <v>5.8217896181000004</v>
      </c>
      <c r="AE4" s="2">
        <v>7.2449649569999997E-2</v>
      </c>
      <c r="AF4" s="2">
        <v>2.6927444734500003</v>
      </c>
      <c r="AG4" s="2">
        <v>0.8493394824199999</v>
      </c>
      <c r="AH4" s="2">
        <v>0.27876732826</v>
      </c>
      <c r="AI4" s="2">
        <v>0.93767199035999949</v>
      </c>
      <c r="AJ4" s="2">
        <v>0.20273988964</v>
      </c>
      <c r="AK4" s="2">
        <v>0.83630204522999996</v>
      </c>
      <c r="AL4" s="2">
        <v>7.6555780300000043E-2</v>
      </c>
      <c r="AM4" s="2">
        <v>7.4429230829999943E-2</v>
      </c>
      <c r="AN4" s="2">
        <v>6.1669934010000045E-2</v>
      </c>
      <c r="AO4" s="2">
        <v>2.534248636000001E-2</v>
      </c>
      <c r="AP4" s="2">
        <v>1.3078440741200001</v>
      </c>
      <c r="AQ4" s="2">
        <v>0.41007133652999994</v>
      </c>
      <c r="AR4" s="2">
        <v>65.790139478240008</v>
      </c>
      <c r="AS4" s="2">
        <f t="shared" si="0"/>
        <v>304.6889646107</v>
      </c>
      <c r="AT4" s="2">
        <f t="shared" si="1"/>
        <v>2030</v>
      </c>
    </row>
    <row r="5" spans="1:46" x14ac:dyDescent="0.25">
      <c r="A5" s="2" t="s">
        <v>44</v>
      </c>
      <c r="B5" s="2" t="s">
        <v>45</v>
      </c>
      <c r="C5" s="2" t="s">
        <v>46</v>
      </c>
      <c r="D5" s="2">
        <v>1</v>
      </c>
      <c r="E5" s="13">
        <v>47574</v>
      </c>
      <c r="F5" s="2" t="s">
        <v>47</v>
      </c>
      <c r="G5" s="2">
        <v>0.32095711229999996</v>
      </c>
      <c r="H5" s="2">
        <v>3.3084654011999999</v>
      </c>
      <c r="I5" s="2">
        <v>42.700184641800028</v>
      </c>
      <c r="J5" s="2">
        <v>31.902592980649999</v>
      </c>
      <c r="K5" s="2">
        <v>22.767068418199997</v>
      </c>
      <c r="L5" s="2">
        <v>28.431008024320001</v>
      </c>
      <c r="M5" s="2">
        <v>5.0204284028999977</v>
      </c>
      <c r="N5" s="2">
        <v>7.1742018042000062</v>
      </c>
      <c r="O5" s="2">
        <v>7.9422422069999961</v>
      </c>
      <c r="P5" s="2">
        <v>12.883587508499998</v>
      </c>
      <c r="Q5" s="2">
        <v>17.333585535900003</v>
      </c>
      <c r="R5" s="2">
        <v>10.087649919300004</v>
      </c>
      <c r="S5" s="2">
        <v>7.4303578373999999</v>
      </c>
      <c r="T5" s="2">
        <v>26.807647521900016</v>
      </c>
      <c r="U5" s="2">
        <v>1.9406505516000012</v>
      </c>
      <c r="V5" s="2">
        <v>3.1378704300000009</v>
      </c>
      <c r="W5" s="2">
        <v>29.266039973700011</v>
      </c>
      <c r="X5" s="2">
        <v>5.0626213232999993</v>
      </c>
      <c r="Y5" s="2">
        <v>0.57863396669999989</v>
      </c>
      <c r="Z5" s="2">
        <v>2.3767828236000006</v>
      </c>
      <c r="AA5" s="2">
        <v>0.29497234679999995</v>
      </c>
      <c r="AB5" s="2">
        <v>7.3743086699999988E-2</v>
      </c>
      <c r="AC5" s="2">
        <v>9.1338485873999939</v>
      </c>
      <c r="AD5" s="2">
        <v>6.7195246572000027</v>
      </c>
      <c r="AE5" s="2">
        <v>2.1642550200000013E-2</v>
      </c>
      <c r="AF5" s="2">
        <v>3.8870687070000005</v>
      </c>
      <c r="AG5" s="2">
        <v>1.1697747153</v>
      </c>
      <c r="AH5" s="2">
        <v>0.4793300637000002</v>
      </c>
      <c r="AI5" s="2">
        <v>1.0324032879000005</v>
      </c>
      <c r="AJ5" s="2">
        <v>0.47933009819999989</v>
      </c>
      <c r="AK5" s="2">
        <v>1.2905041095000007</v>
      </c>
      <c r="AL5" s="2">
        <v>0.11185955909999992</v>
      </c>
      <c r="AM5" s="2">
        <v>0.10891588649999995</v>
      </c>
      <c r="AN5" s="2">
        <v>7.3591815000000033E-2</v>
      </c>
      <c r="AO5" s="2">
        <v>3.6871546200000008E-2</v>
      </c>
      <c r="AP5" s="2">
        <v>1.1362611048</v>
      </c>
      <c r="AQ5" s="2">
        <v>0.37487527590000014</v>
      </c>
      <c r="AR5" s="2">
        <v>55.803982842859988</v>
      </c>
      <c r="AS5" s="2">
        <f t="shared" si="0"/>
        <v>348.70107662473009</v>
      </c>
      <c r="AT5" s="2">
        <f t="shared" si="1"/>
        <v>2030</v>
      </c>
    </row>
    <row r="6" spans="1:46" x14ac:dyDescent="0.25">
      <c r="A6" s="2" t="s">
        <v>44</v>
      </c>
      <c r="B6" s="2" t="s">
        <v>45</v>
      </c>
      <c r="C6" s="2" t="s">
        <v>46</v>
      </c>
      <c r="D6" s="2">
        <v>1</v>
      </c>
      <c r="E6" s="13">
        <v>47604</v>
      </c>
      <c r="F6" s="2" t="s">
        <v>47</v>
      </c>
      <c r="G6" s="2">
        <v>0.37830708484999981</v>
      </c>
      <c r="H6" s="2">
        <v>2.7491569652499983</v>
      </c>
      <c r="I6" s="2">
        <v>50.818322004730035</v>
      </c>
      <c r="J6" s="2">
        <v>52.322099357440003</v>
      </c>
      <c r="K6" s="2">
        <v>21.319808948020004</v>
      </c>
      <c r="L6" s="2">
        <v>38.155103332460001</v>
      </c>
      <c r="M6" s="2">
        <v>4.5295028233000014</v>
      </c>
      <c r="N6" s="2">
        <v>6.0191420124700015</v>
      </c>
      <c r="O6" s="2">
        <v>6.3248725901699983</v>
      </c>
      <c r="P6" s="2">
        <v>12.417666054320005</v>
      </c>
      <c r="Q6" s="2">
        <v>16.282302718050005</v>
      </c>
      <c r="R6" s="2">
        <v>8.3323832019000026</v>
      </c>
      <c r="S6" s="2">
        <v>6.3376965942200005</v>
      </c>
      <c r="T6" s="2">
        <v>22.942859531140005</v>
      </c>
      <c r="U6" s="2">
        <v>1.3932539132200006</v>
      </c>
      <c r="V6" s="2">
        <v>2.4859374399200007</v>
      </c>
      <c r="W6" s="2">
        <v>24.916313531089997</v>
      </c>
      <c r="X6" s="2">
        <v>4.4978247513100023</v>
      </c>
      <c r="Y6" s="2">
        <v>0.44172241217000036</v>
      </c>
      <c r="Z6" s="2">
        <v>0.94733308859000043</v>
      </c>
      <c r="AA6" s="2">
        <v>9.6971417749999997E-2</v>
      </c>
      <c r="AB6" s="2">
        <v>0.11313332076000006</v>
      </c>
      <c r="AC6" s="2">
        <v>2.404635214280002</v>
      </c>
      <c r="AD6" s="2">
        <v>2.2989082920000019</v>
      </c>
      <c r="AE6" s="2">
        <v>3.6708437960000007E-2</v>
      </c>
      <c r="AF6" s="2">
        <v>1.2279551840499991</v>
      </c>
      <c r="AG6" s="2">
        <v>0.50977197691999976</v>
      </c>
      <c r="AH6" s="2">
        <v>0.19394283549999999</v>
      </c>
      <c r="AI6" s="2">
        <v>0.53334279188999956</v>
      </c>
      <c r="AJ6" s="2">
        <v>0.21010473602999996</v>
      </c>
      <c r="AK6" s="2">
        <v>0.45253327776999996</v>
      </c>
      <c r="AL6" s="2">
        <v>4.2537398340000025E-2</v>
      </c>
      <c r="AM6" s="2">
        <v>4.2537398340000025E-2</v>
      </c>
      <c r="AN6" s="2">
        <v>2.3995455449999988E-2</v>
      </c>
      <c r="AO6" s="2">
        <v>1.6161902700000008E-2</v>
      </c>
      <c r="AP6" s="2">
        <v>0.87340007321000024</v>
      </c>
      <c r="AQ6" s="2">
        <v>0.45774863282999978</v>
      </c>
      <c r="AR6" s="2">
        <v>68.445745552109997</v>
      </c>
      <c r="AS6" s="2">
        <f t="shared" si="0"/>
        <v>361.59174225251024</v>
      </c>
      <c r="AT6" s="2">
        <f t="shared" si="1"/>
        <v>2030</v>
      </c>
    </row>
    <row r="7" spans="1:46" x14ac:dyDescent="0.25">
      <c r="A7" s="2" t="s">
        <v>44</v>
      </c>
      <c r="B7" s="2" t="s">
        <v>45</v>
      </c>
      <c r="C7" s="2" t="s">
        <v>46</v>
      </c>
      <c r="D7" s="2">
        <v>1</v>
      </c>
      <c r="E7" s="13">
        <v>47635</v>
      </c>
      <c r="F7" s="2" t="s">
        <v>47</v>
      </c>
      <c r="G7" s="2">
        <v>0.33305942129999994</v>
      </c>
      <c r="H7" s="2">
        <v>2.1029333828999994</v>
      </c>
      <c r="I7" s="2">
        <v>29.181353195100012</v>
      </c>
      <c r="J7" s="2">
        <v>42.95505071864001</v>
      </c>
      <c r="K7" s="2">
        <v>14.836480046630003</v>
      </c>
      <c r="L7" s="2">
        <v>31.789366602209999</v>
      </c>
      <c r="M7" s="2">
        <v>3.3911287785000024</v>
      </c>
      <c r="N7" s="2">
        <v>3.4386000969000028</v>
      </c>
      <c r="O7" s="2">
        <v>3.4240248984000012</v>
      </c>
      <c r="P7" s="2">
        <v>9.3094491111000011</v>
      </c>
      <c r="Q7" s="2">
        <v>10.814915409900005</v>
      </c>
      <c r="R7" s="2">
        <v>5.6161652672999995</v>
      </c>
      <c r="S7" s="2">
        <v>3.9697126712999973</v>
      </c>
      <c r="T7" s="2">
        <v>15.090349795200005</v>
      </c>
      <c r="U7" s="2">
        <v>0.96406228260000049</v>
      </c>
      <c r="V7" s="2">
        <v>1.4700433163999989</v>
      </c>
      <c r="W7" s="2">
        <v>17.215203867299994</v>
      </c>
      <c r="X7" s="2">
        <v>2.9013395055000002</v>
      </c>
      <c r="Y7" s="2">
        <v>0.2622882446999999</v>
      </c>
      <c r="Z7" s="2">
        <v>3.9518586141000025</v>
      </c>
      <c r="AA7" s="2">
        <v>0.48565358969999978</v>
      </c>
      <c r="AB7" s="2">
        <v>0.48565358969999978</v>
      </c>
      <c r="AC7" s="2">
        <v>7.7666520330000024</v>
      </c>
      <c r="AD7" s="2">
        <v>12.791049317399992</v>
      </c>
      <c r="AE7" s="2">
        <v>0.52797569220000018</v>
      </c>
      <c r="AF7" s="2">
        <v>5.5629029052000041</v>
      </c>
      <c r="AG7" s="2">
        <v>3.6190916501999979</v>
      </c>
      <c r="AH7" s="2">
        <v>0.83254901069999998</v>
      </c>
      <c r="AI7" s="2">
        <v>2.1507517062000008</v>
      </c>
      <c r="AJ7" s="2">
        <v>0.83254904729999979</v>
      </c>
      <c r="AK7" s="2">
        <v>2.0119935318000008</v>
      </c>
      <c r="AL7" s="2">
        <v>0.13457541180000007</v>
      </c>
      <c r="AM7" s="2">
        <v>0.12801075749999999</v>
      </c>
      <c r="AN7" s="2">
        <v>6.2364215100000023E-2</v>
      </c>
      <c r="AO7" s="2">
        <v>0.13875817439999996</v>
      </c>
      <c r="AP7" s="2">
        <v>0.57831094139999983</v>
      </c>
      <c r="AQ7" s="2">
        <v>0.42198493319999975</v>
      </c>
      <c r="AR7" s="2">
        <v>66.035474726819999</v>
      </c>
      <c r="AS7" s="2">
        <f t="shared" ref="AS7:AS13" si="2">SUM(G7:AR7)</f>
        <v>307.58368645960002</v>
      </c>
      <c r="AT7" s="2">
        <f t="shared" ref="AT7:AT13" si="3">YEAR(E7)</f>
        <v>2030</v>
      </c>
    </row>
    <row r="8" spans="1:46" x14ac:dyDescent="0.25">
      <c r="A8" s="2" t="s">
        <v>44</v>
      </c>
      <c r="B8" s="2" t="s">
        <v>45</v>
      </c>
      <c r="C8" s="2" t="s">
        <v>46</v>
      </c>
      <c r="D8" s="2">
        <v>1</v>
      </c>
      <c r="E8" s="13">
        <v>47665</v>
      </c>
      <c r="F8" s="2" t="s">
        <v>47</v>
      </c>
      <c r="G8" s="2">
        <v>0.37563082229999983</v>
      </c>
      <c r="H8" s="2">
        <v>2.1866901426999998</v>
      </c>
      <c r="I8" s="2">
        <v>14.43690294491001</v>
      </c>
      <c r="J8" s="2">
        <v>26.08499307688</v>
      </c>
      <c r="K8" s="2">
        <v>6.1304688847200008</v>
      </c>
      <c r="L8" s="2">
        <v>18.622231970749997</v>
      </c>
      <c r="M8" s="2">
        <v>3.1044601116700012</v>
      </c>
      <c r="N8" s="2">
        <v>2.8705873067399978</v>
      </c>
      <c r="O8" s="2">
        <v>1.7820206683899988</v>
      </c>
      <c r="P8" s="2">
        <v>7.8692942685100054</v>
      </c>
      <c r="Q8" s="2">
        <v>8.9138169079000029</v>
      </c>
      <c r="R8" s="2">
        <v>4.4656428183399992</v>
      </c>
      <c r="S8" s="2">
        <v>2.8885828798999991</v>
      </c>
      <c r="T8" s="2">
        <v>13.200310866670009</v>
      </c>
      <c r="U8" s="2">
        <v>0.89713439488999991</v>
      </c>
      <c r="V8" s="2">
        <v>1.0522200193700006</v>
      </c>
      <c r="W8" s="2">
        <v>12.274645651850001</v>
      </c>
      <c r="X8" s="2">
        <v>1.9835651980299991</v>
      </c>
      <c r="Y8" s="2">
        <v>0.20607167508999993</v>
      </c>
      <c r="Z8" s="2">
        <v>4.8102511076699983</v>
      </c>
      <c r="AA8" s="2">
        <v>0.63830609643999991</v>
      </c>
      <c r="AB8" s="2">
        <v>0.42553739772999993</v>
      </c>
      <c r="AC8" s="2">
        <v>1.7297475941900009</v>
      </c>
      <c r="AD8" s="2">
        <v>19.353785209210006</v>
      </c>
      <c r="AE8" s="2">
        <v>0.9787200656200008</v>
      </c>
      <c r="AF8" s="2">
        <v>7.2792053572400004</v>
      </c>
      <c r="AG8" s="2">
        <v>5.24078822291</v>
      </c>
      <c r="AH8" s="2">
        <v>0.78015189557999987</v>
      </c>
      <c r="AI8" s="2">
        <v>2.0567641448799989</v>
      </c>
      <c r="AJ8" s="2">
        <v>0.70922901585000031</v>
      </c>
      <c r="AK8" s="2">
        <v>2.3404557515299991</v>
      </c>
      <c r="AL8" s="2">
        <v>9.7352992099999994E-2</v>
      </c>
      <c r="AM8" s="2">
        <v>9.978681698000004E-2</v>
      </c>
      <c r="AN8" s="2">
        <v>4.6242671169999992E-2</v>
      </c>
      <c r="AO8" s="2">
        <v>0.14184580285999995</v>
      </c>
      <c r="AP8" s="2">
        <v>0.61419009841999983</v>
      </c>
      <c r="AQ8" s="2">
        <v>0.34221750857000022</v>
      </c>
      <c r="AR8" s="2">
        <v>58.925262213490008</v>
      </c>
      <c r="AS8" s="2">
        <f t="shared" si="2"/>
        <v>235.95511057205005</v>
      </c>
      <c r="AT8" s="2">
        <f t="shared" si="3"/>
        <v>2030</v>
      </c>
    </row>
    <row r="9" spans="1:46" x14ac:dyDescent="0.25">
      <c r="A9" s="2" t="s">
        <v>44</v>
      </c>
      <c r="B9" s="2" t="s">
        <v>45</v>
      </c>
      <c r="C9" s="2" t="s">
        <v>46</v>
      </c>
      <c r="D9" s="2">
        <v>1</v>
      </c>
      <c r="E9" s="13">
        <v>47696</v>
      </c>
      <c r="F9" s="2" t="s">
        <v>47</v>
      </c>
      <c r="G9" s="2">
        <v>0.35343010285999976</v>
      </c>
      <c r="H9" s="2">
        <v>2.1453917963800002</v>
      </c>
      <c r="I9" s="2">
        <v>13.793571534570006</v>
      </c>
      <c r="J9" s="2">
        <v>11.618090113120001</v>
      </c>
      <c r="K9" s="2">
        <v>6.6638007213200003</v>
      </c>
      <c r="L9" s="2">
        <v>9.7437992410699987</v>
      </c>
      <c r="M9" s="2">
        <v>3.077464047799999</v>
      </c>
      <c r="N9" s="2">
        <v>2.543479024879999</v>
      </c>
      <c r="O9" s="2">
        <v>0.76214254695000039</v>
      </c>
      <c r="P9" s="2">
        <v>7.7538267804299954</v>
      </c>
      <c r="Q9" s="2">
        <v>8.4661219030500039</v>
      </c>
      <c r="R9" s="2">
        <v>3.8468536919800016</v>
      </c>
      <c r="S9" s="2">
        <v>2.65377053472</v>
      </c>
      <c r="T9" s="2">
        <v>12.526071763170004</v>
      </c>
      <c r="U9" s="2">
        <v>1.0902537063999995</v>
      </c>
      <c r="V9" s="2">
        <v>0.92333785107000022</v>
      </c>
      <c r="W9" s="2">
        <v>11.56230343248</v>
      </c>
      <c r="X9" s="2">
        <v>1.58618250777</v>
      </c>
      <c r="Y9" s="2">
        <v>0.17670883282999988</v>
      </c>
      <c r="Z9" s="2">
        <v>4.0050974327799969</v>
      </c>
      <c r="AA9" s="2">
        <v>0.63025231783000024</v>
      </c>
      <c r="AB9" s="2">
        <v>0.31512615907000013</v>
      </c>
      <c r="AC9" s="2">
        <v>1.1451717099000001</v>
      </c>
      <c r="AD9" s="2">
        <v>18.660120132409997</v>
      </c>
      <c r="AE9" s="2">
        <v>0.96371047972999968</v>
      </c>
      <c r="AF9" s="2">
        <v>6.9424523358500032</v>
      </c>
      <c r="AG9" s="2">
        <v>4.2644169209600014</v>
      </c>
      <c r="AH9" s="2">
        <v>0.63025231783000024</v>
      </c>
      <c r="AI9" s="2">
        <v>1.8277317010300009</v>
      </c>
      <c r="AJ9" s="2">
        <v>0.56722707993999966</v>
      </c>
      <c r="AK9" s="2">
        <v>2.2689083185199985</v>
      </c>
      <c r="AL9" s="2">
        <v>6.8978986290000002E-2</v>
      </c>
      <c r="AM9" s="2">
        <v>6.2409558980000009E-2</v>
      </c>
      <c r="AN9" s="2">
        <v>3.2847136240000019E-2</v>
      </c>
      <c r="AO9" s="2">
        <v>6.3025231070000021E-2</v>
      </c>
      <c r="AP9" s="2">
        <v>0.75386010242000023</v>
      </c>
      <c r="AQ9" s="2">
        <v>0.39753949198000005</v>
      </c>
      <c r="AR9" s="2">
        <v>45.39363752101999</v>
      </c>
      <c r="AS9" s="2">
        <f t="shared" si="2"/>
        <v>190.27936506670005</v>
      </c>
      <c r="AT9" s="2">
        <f t="shared" si="3"/>
        <v>2030</v>
      </c>
    </row>
    <row r="10" spans="1:46" x14ac:dyDescent="0.25">
      <c r="A10" s="2" t="s">
        <v>44</v>
      </c>
      <c r="B10" s="2" t="s">
        <v>45</v>
      </c>
      <c r="C10" s="2" t="s">
        <v>46</v>
      </c>
      <c r="D10" s="2">
        <v>1</v>
      </c>
      <c r="E10" s="13">
        <v>47727</v>
      </c>
      <c r="F10" s="2" t="s">
        <v>47</v>
      </c>
      <c r="G10" s="2">
        <v>0.27141985470000013</v>
      </c>
      <c r="H10" s="2">
        <v>1.3139034741000002</v>
      </c>
      <c r="I10" s="2">
        <v>20.254403788499996</v>
      </c>
      <c r="J10" s="2">
        <v>14.203674251379999</v>
      </c>
      <c r="K10" s="2">
        <v>13.762655882870002</v>
      </c>
      <c r="L10" s="2">
        <v>12.488063528660001</v>
      </c>
      <c r="M10" s="2">
        <v>2.5430916981</v>
      </c>
      <c r="N10" s="2">
        <v>1.8994971683999997</v>
      </c>
      <c r="O10" s="2">
        <v>0.41647113300000027</v>
      </c>
      <c r="P10" s="2">
        <v>8.1117431789999994</v>
      </c>
      <c r="Q10" s="2">
        <v>8.6293359990000003</v>
      </c>
      <c r="R10" s="2">
        <v>3.3550198725000016</v>
      </c>
      <c r="S10" s="2">
        <v>2.2927026762000002</v>
      </c>
      <c r="T10" s="2">
        <v>10.867295352599999</v>
      </c>
      <c r="U10" s="2">
        <v>0.87293532450000066</v>
      </c>
      <c r="V10" s="2">
        <v>0.54882662939999993</v>
      </c>
      <c r="W10" s="2">
        <v>9.0265702890000004</v>
      </c>
      <c r="X10" s="2">
        <v>0.93048604799999957</v>
      </c>
      <c r="Y10" s="2">
        <v>0.10222970910000005</v>
      </c>
      <c r="Z10" s="2">
        <v>1.525967392199999</v>
      </c>
      <c r="AA10" s="2">
        <v>0.15843143909999999</v>
      </c>
      <c r="AB10" s="2">
        <v>0.1056209592</v>
      </c>
      <c r="AC10" s="2">
        <v>1.0188536769000005</v>
      </c>
      <c r="AD10" s="2">
        <v>3.9807694157999975</v>
      </c>
      <c r="AE10" s="2">
        <v>0.18824967870000009</v>
      </c>
      <c r="AF10" s="2">
        <v>1.7465622440999988</v>
      </c>
      <c r="AG10" s="2">
        <v>0.95722821929999946</v>
      </c>
      <c r="AH10" s="2">
        <v>0.26405239829999988</v>
      </c>
      <c r="AI10" s="2">
        <v>0.8449676150999994</v>
      </c>
      <c r="AJ10" s="2">
        <v>0.23764714169999984</v>
      </c>
      <c r="AK10" s="2">
        <v>0.97699380509999956</v>
      </c>
      <c r="AL10" s="2">
        <v>2.524620419999999E-2</v>
      </c>
      <c r="AM10" s="2">
        <v>2.1459273600000005E-2</v>
      </c>
      <c r="AN10" s="2">
        <v>1.6410032700000004E-2</v>
      </c>
      <c r="AO10" s="2">
        <v>5.2810475999999967E-2</v>
      </c>
      <c r="AP10" s="2">
        <v>0.71000454660000045</v>
      </c>
      <c r="AQ10" s="2">
        <v>0.35731026629999985</v>
      </c>
      <c r="AR10" s="2">
        <v>40.19998545416</v>
      </c>
      <c r="AS10" s="2">
        <f t="shared" si="2"/>
        <v>165.27889609807002</v>
      </c>
      <c r="AT10" s="2">
        <f t="shared" si="3"/>
        <v>2030</v>
      </c>
    </row>
    <row r="11" spans="1:46" x14ac:dyDescent="0.25">
      <c r="A11" s="2" t="s">
        <v>44</v>
      </c>
      <c r="B11" s="2" t="s">
        <v>45</v>
      </c>
      <c r="C11" s="2" t="s">
        <v>46</v>
      </c>
      <c r="D11" s="2">
        <v>1</v>
      </c>
      <c r="E11" s="13">
        <v>47757</v>
      </c>
      <c r="F11" s="2" t="s">
        <v>47</v>
      </c>
      <c r="G11" s="2">
        <v>0.17428771019999997</v>
      </c>
      <c r="H11" s="2">
        <v>1.2563824568500002</v>
      </c>
      <c r="I11" s="2">
        <v>48.160724423289984</v>
      </c>
      <c r="J11" s="2">
        <v>59.189618587240005</v>
      </c>
      <c r="K11" s="2">
        <v>22.60895924435</v>
      </c>
      <c r="L11" s="2">
        <v>49.770700388140007</v>
      </c>
      <c r="M11" s="2">
        <v>2.6744844916799981</v>
      </c>
      <c r="N11" s="2">
        <v>2.2320291545700002</v>
      </c>
      <c r="O11" s="2">
        <v>0.68377233944000004</v>
      </c>
      <c r="P11" s="2">
        <v>9.8447231181899966</v>
      </c>
      <c r="Q11" s="2">
        <v>10.533579035409998</v>
      </c>
      <c r="R11" s="2">
        <v>4.2548352431799996</v>
      </c>
      <c r="S11" s="2">
        <v>2.8463714453199995</v>
      </c>
      <c r="T11" s="2">
        <v>12.970084541209992</v>
      </c>
      <c r="U11" s="2">
        <v>0.30882293216999995</v>
      </c>
      <c r="V11" s="2">
        <v>0.73777277579999978</v>
      </c>
      <c r="W11" s="2">
        <v>11.518185561140006</v>
      </c>
      <c r="X11" s="2">
        <v>1.0055775133</v>
      </c>
      <c r="Y11" s="2">
        <v>0.13716903219000001</v>
      </c>
      <c r="Z11" s="2">
        <v>0.64351978866000004</v>
      </c>
      <c r="AA11" s="2">
        <v>4.4580157910000008E-2</v>
      </c>
      <c r="AB11" s="2">
        <v>5.2010184279999969E-2</v>
      </c>
      <c r="AC11" s="2">
        <v>1.2510578680200006</v>
      </c>
      <c r="AD11" s="2">
        <v>1.28711883192</v>
      </c>
      <c r="AE11" s="2">
        <v>1.4820660110000008E-2</v>
      </c>
      <c r="AF11" s="2">
        <v>0.75127668518000035</v>
      </c>
      <c r="AG11" s="2">
        <v>0.21741591026000009</v>
      </c>
      <c r="AH11" s="2">
        <v>0.11888042160999995</v>
      </c>
      <c r="AI11" s="2">
        <v>0.17089058294999995</v>
      </c>
      <c r="AJ11" s="2">
        <v>8.9160304039999999E-2</v>
      </c>
      <c r="AK11" s="2">
        <v>0.25262086154999985</v>
      </c>
      <c r="AL11" s="2">
        <v>1.6263631989999996E-2</v>
      </c>
      <c r="AM11" s="2">
        <v>1.3010905530000005E-2</v>
      </c>
      <c r="AN11" s="2">
        <v>1.1384542300000005E-2</v>
      </c>
      <c r="AO11" s="2">
        <v>1.486005056999999E-2</v>
      </c>
      <c r="AP11" s="2">
        <v>0.84702400748000062</v>
      </c>
      <c r="AQ11" s="2">
        <v>0.35720605538000016</v>
      </c>
      <c r="AR11" s="2">
        <v>40.354324934750004</v>
      </c>
      <c r="AS11" s="2">
        <f t="shared" si="2"/>
        <v>287.41550637815993</v>
      </c>
      <c r="AT11" s="2">
        <f t="shared" si="3"/>
        <v>2030</v>
      </c>
    </row>
    <row r="12" spans="1:46" x14ac:dyDescent="0.25">
      <c r="A12" s="2" t="s">
        <v>44</v>
      </c>
      <c r="B12" s="2" t="s">
        <v>45</v>
      </c>
      <c r="C12" s="2" t="s">
        <v>46</v>
      </c>
      <c r="D12" s="2">
        <v>1</v>
      </c>
      <c r="E12" s="13">
        <v>47788</v>
      </c>
      <c r="F12" s="2" t="s">
        <v>47</v>
      </c>
      <c r="G12" s="2">
        <v>0.11685551519999993</v>
      </c>
      <c r="H12" s="2">
        <v>2.3051058246000005</v>
      </c>
      <c r="I12" s="2">
        <v>38.376731973299989</v>
      </c>
      <c r="J12" s="2">
        <v>99.143322468850002</v>
      </c>
      <c r="K12" s="2">
        <v>13.866843763529998</v>
      </c>
      <c r="L12" s="2">
        <v>90.708160296170007</v>
      </c>
      <c r="M12" s="2">
        <v>3.3609587415000028</v>
      </c>
      <c r="N12" s="2">
        <v>3.0194577102000011</v>
      </c>
      <c r="O12" s="2">
        <v>1.9504094205000007</v>
      </c>
      <c r="P12" s="2">
        <v>12.158908201199999</v>
      </c>
      <c r="Q12" s="2">
        <v>13.244893131900005</v>
      </c>
      <c r="R12" s="2">
        <v>5.5052836364999997</v>
      </c>
      <c r="S12" s="2">
        <v>4.0399813244999985</v>
      </c>
      <c r="T12" s="2">
        <v>16.811969016599996</v>
      </c>
      <c r="U12" s="2">
        <v>1.1788789284000001</v>
      </c>
      <c r="V12" s="2">
        <v>0.95773596750000056</v>
      </c>
      <c r="W12" s="2">
        <v>16.67473273560001</v>
      </c>
      <c r="X12" s="2">
        <v>1.6409001458999992</v>
      </c>
      <c r="Y12" s="2">
        <v>0.17123060339999999</v>
      </c>
      <c r="Z12" s="2">
        <v>0.68681724090000029</v>
      </c>
      <c r="AA12" s="2">
        <v>6.1854321600000026E-2</v>
      </c>
      <c r="AB12" s="2">
        <v>3.7112592899999984E-2</v>
      </c>
      <c r="AC12" s="2">
        <v>2.0357099256000004</v>
      </c>
      <c r="AD12" s="2">
        <v>1.8350107698000011</v>
      </c>
      <c r="AE12" s="2">
        <v>2.6200657799999999E-2</v>
      </c>
      <c r="AF12" s="2">
        <v>0.93847061700000012</v>
      </c>
      <c r="AG12" s="2">
        <v>0.2807364591</v>
      </c>
      <c r="AH12" s="2">
        <v>0.12989407559999996</v>
      </c>
      <c r="AI12" s="2">
        <v>0.17319211229999995</v>
      </c>
      <c r="AJ12" s="2">
        <v>7.4225191199999999E-2</v>
      </c>
      <c r="AK12" s="2">
        <v>0.11752321890000006</v>
      </c>
      <c r="AL12" s="2">
        <v>3.1576912800000002E-2</v>
      </c>
      <c r="AM12" s="2">
        <v>2.6955901200000014E-2</v>
      </c>
      <c r="AN12" s="2">
        <v>1.9254215100000003E-2</v>
      </c>
      <c r="AO12" s="2">
        <v>1.85562978E-2</v>
      </c>
      <c r="AP12" s="2">
        <v>0.9756270597000003</v>
      </c>
      <c r="AQ12" s="2">
        <v>0.4046243189999999</v>
      </c>
      <c r="AR12" s="2">
        <v>44.658556565540017</v>
      </c>
      <c r="AS12" s="2">
        <f t="shared" si="2"/>
        <v>377.76425785918997</v>
      </c>
      <c r="AT12" s="2">
        <f t="shared" si="3"/>
        <v>2030</v>
      </c>
    </row>
    <row r="13" spans="1:46" x14ac:dyDescent="0.25">
      <c r="A13" s="2" t="s">
        <v>44</v>
      </c>
      <c r="B13" s="2" t="s">
        <v>45</v>
      </c>
      <c r="C13" s="2" t="s">
        <v>46</v>
      </c>
      <c r="D13" s="2">
        <v>1</v>
      </c>
      <c r="E13" s="13">
        <v>47818</v>
      </c>
      <c r="F13" s="2" t="s">
        <v>47</v>
      </c>
      <c r="G13" s="2">
        <v>0.11872933860000008</v>
      </c>
      <c r="H13" s="2">
        <v>1.8160268885999999</v>
      </c>
      <c r="I13" s="2">
        <v>38.976143872800002</v>
      </c>
      <c r="J13" s="2">
        <v>67.202209545949984</v>
      </c>
      <c r="K13" s="2">
        <v>23.625693834620005</v>
      </c>
      <c r="L13" s="2">
        <v>63.036135545120004</v>
      </c>
      <c r="M13" s="2">
        <v>3.3819343440000007</v>
      </c>
      <c r="N13" s="2">
        <v>3.4671235266</v>
      </c>
      <c r="O13" s="2">
        <v>3.1949753297999988</v>
      </c>
      <c r="P13" s="2">
        <v>10.866451698600004</v>
      </c>
      <c r="Q13" s="2">
        <v>12.861036775500006</v>
      </c>
      <c r="R13" s="2">
        <v>6.1539507183</v>
      </c>
      <c r="S13" s="2">
        <v>4.3607913066000021</v>
      </c>
      <c r="T13" s="2">
        <v>16.871664239999998</v>
      </c>
      <c r="U13" s="2">
        <v>1.2778174305000005</v>
      </c>
      <c r="V13" s="2">
        <v>1.6240678056000009</v>
      </c>
      <c r="W13" s="2">
        <v>16.312002240599991</v>
      </c>
      <c r="X13" s="2">
        <v>2.0700630465000001</v>
      </c>
      <c r="Y13" s="2">
        <v>0.2853976752000002</v>
      </c>
      <c r="Z13" s="2">
        <v>0.72704351730000005</v>
      </c>
      <c r="AA13" s="2">
        <v>6.6095976299999998E-2</v>
      </c>
      <c r="AB13" s="2">
        <v>3.3047988300000011E-2</v>
      </c>
      <c r="AC13" s="2">
        <v>2.175579200400001</v>
      </c>
      <c r="AD13" s="2">
        <v>1.7995439615999991</v>
      </c>
      <c r="AE13" s="2">
        <v>2.4946672199999999E-2</v>
      </c>
      <c r="AF13" s="2">
        <v>0.78247674330000028</v>
      </c>
      <c r="AG13" s="2">
        <v>0.19787585609999994</v>
      </c>
      <c r="AH13" s="2">
        <v>0.11897275740000009</v>
      </c>
      <c r="AI13" s="2">
        <v>0.21811675080000015</v>
      </c>
      <c r="AJ13" s="2">
        <v>5.948638649999996E-2</v>
      </c>
      <c r="AK13" s="2">
        <v>0.15202076550000002</v>
      </c>
      <c r="AL13" s="2">
        <v>3.5554980899999998E-2</v>
      </c>
      <c r="AM13" s="2">
        <v>3.0351812999999978E-2</v>
      </c>
      <c r="AN13" s="2">
        <v>2.0812671899999996E-2</v>
      </c>
      <c r="AO13" s="2">
        <v>1.3219196999999997E-2</v>
      </c>
      <c r="AP13" s="2">
        <v>0.8472292911</v>
      </c>
      <c r="AQ13" s="2">
        <v>0.35893567560000011</v>
      </c>
      <c r="AR13" s="2">
        <v>48.72133520684001</v>
      </c>
      <c r="AS13" s="2">
        <f t="shared" si="2"/>
        <v>333.88486057552996</v>
      </c>
      <c r="AT13" s="2">
        <f t="shared" si="3"/>
        <v>2030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7F1A07-7BE2-45E7-B228-CBCCE12AA3A0}">
  <sheetPr codeName="Sheet14"/>
  <dimension ref="A1:AT13"/>
  <sheetViews>
    <sheetView zoomScaleNormal="100" workbookViewId="0"/>
  </sheetViews>
  <sheetFormatPr defaultRowHeight="15" x14ac:dyDescent="0.25"/>
  <cols>
    <col min="1" max="3" width="9.140625" style="2"/>
    <col min="4" max="4" width="9.28515625" style="2" bestFit="1" customWidth="1"/>
    <col min="5" max="5" width="15.7109375" style="2" bestFit="1" customWidth="1"/>
    <col min="6" max="6" width="9.140625" style="2"/>
    <col min="7" max="46" width="9.28515625" style="2" bestFit="1" customWidth="1"/>
    <col min="47" max="16384" width="9.140625" style="2"/>
  </cols>
  <sheetData>
    <row r="1" spans="1:46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2" t="s">
        <v>30</v>
      </c>
      <c r="AF1" s="2" t="s">
        <v>31</v>
      </c>
      <c r="AG1" s="2" t="s">
        <v>32</v>
      </c>
      <c r="AH1" s="2" t="s">
        <v>33</v>
      </c>
      <c r="AI1" s="2" t="s">
        <v>34</v>
      </c>
      <c r="AJ1" s="2" t="s">
        <v>35</v>
      </c>
      <c r="AK1" s="2" t="s">
        <v>36</v>
      </c>
      <c r="AL1" s="2" t="s">
        <v>37</v>
      </c>
      <c r="AM1" s="2" t="s">
        <v>38</v>
      </c>
      <c r="AN1" s="2" t="s">
        <v>39</v>
      </c>
      <c r="AO1" s="2" t="s">
        <v>40</v>
      </c>
      <c r="AP1" s="2" t="s">
        <v>41</v>
      </c>
      <c r="AQ1" s="2" t="s">
        <v>42</v>
      </c>
      <c r="AR1" s="2" t="s">
        <v>43</v>
      </c>
      <c r="AS1" s="2" t="s">
        <v>48</v>
      </c>
      <c r="AT1" s="2" t="s">
        <v>49</v>
      </c>
    </row>
    <row r="2" spans="1:46" x14ac:dyDescent="0.25">
      <c r="A2" s="2" t="s">
        <v>44</v>
      </c>
      <c r="B2" s="2" t="s">
        <v>45</v>
      </c>
      <c r="C2" s="2" t="s">
        <v>46</v>
      </c>
      <c r="D2" s="2">
        <v>1</v>
      </c>
      <c r="E2" s="13">
        <v>47484</v>
      </c>
      <c r="F2" s="2" t="s">
        <v>47</v>
      </c>
      <c r="G2" s="2">
        <v>0.19594435484</v>
      </c>
      <c r="H2" s="2">
        <v>2.4365377244100017</v>
      </c>
      <c r="I2" s="2">
        <v>92.027510382580004</v>
      </c>
      <c r="J2" s="2">
        <v>105.93591579980001</v>
      </c>
      <c r="K2" s="2">
        <v>35.515035184840002</v>
      </c>
      <c r="L2" s="2">
        <v>105.4557775003</v>
      </c>
      <c r="M2" s="2">
        <v>5.3798493602499988</v>
      </c>
      <c r="N2" s="2">
        <v>6.1246056644600033</v>
      </c>
      <c r="O2" s="2">
        <v>6.1565161936699999</v>
      </c>
      <c r="P2" s="2">
        <v>16.440703704180009</v>
      </c>
      <c r="Q2" s="2">
        <v>19.105720448349992</v>
      </c>
      <c r="R2" s="2">
        <v>10.032005689869994</v>
      </c>
      <c r="S2" s="2">
        <v>7.2968996758099962</v>
      </c>
      <c r="T2" s="2">
        <v>27.62973200714999</v>
      </c>
      <c r="U2" s="2">
        <v>2.0592367405299998</v>
      </c>
      <c r="V2" s="2">
        <v>2.8544338292199987</v>
      </c>
      <c r="W2" s="2">
        <v>27.562234075000024</v>
      </c>
      <c r="X2" s="2">
        <v>3.956783123060001</v>
      </c>
      <c r="Y2" s="2">
        <v>0.52109667155000006</v>
      </c>
      <c r="Z2" s="2">
        <v>3.7800973948399981</v>
      </c>
      <c r="AA2" s="2">
        <v>0.2860592418800002</v>
      </c>
      <c r="AB2" s="2">
        <v>0.12259681786000007</v>
      </c>
      <c r="AC2" s="2">
        <v>11.342100141100005</v>
      </c>
      <c r="AD2" s="2">
        <v>7.9749512395999975</v>
      </c>
      <c r="AE2" s="2">
        <v>0.10463546373999995</v>
      </c>
      <c r="AF2" s="2">
        <v>3.4205966069299998</v>
      </c>
      <c r="AG2" s="2">
        <v>0.73018830494999964</v>
      </c>
      <c r="AH2" s="2">
        <v>0.57211848407000021</v>
      </c>
      <c r="AI2" s="2">
        <v>1.87981769674</v>
      </c>
      <c r="AJ2" s="2">
        <v>0.24519361340000015</v>
      </c>
      <c r="AK2" s="2">
        <v>0.89904324623999976</v>
      </c>
      <c r="AL2" s="2">
        <v>0.16427892836999997</v>
      </c>
      <c r="AM2" s="2">
        <v>0.15563266877000009</v>
      </c>
      <c r="AN2" s="2">
        <v>0.11240137201000007</v>
      </c>
      <c r="AO2" s="2">
        <v>4.0865602130000019E-2</v>
      </c>
      <c r="AP2" s="2">
        <v>1.2674152716000007</v>
      </c>
      <c r="AQ2" s="2">
        <v>0.43322930435000029</v>
      </c>
      <c r="AR2" s="2">
        <v>75.400551711350033</v>
      </c>
      <c r="AS2" s="2">
        <f t="shared" ref="AS2:AS6" si="0">SUM(G2:AR2)</f>
        <v>585.61831123980005</v>
      </c>
      <c r="AT2" s="2">
        <f t="shared" ref="AT2:AT6" si="1">YEAR(E2)</f>
        <v>2030</v>
      </c>
    </row>
    <row r="3" spans="1:46" x14ac:dyDescent="0.25">
      <c r="A3" s="2" t="s">
        <v>44</v>
      </c>
      <c r="B3" s="2" t="s">
        <v>45</v>
      </c>
      <c r="C3" s="2" t="s">
        <v>46</v>
      </c>
      <c r="D3" s="2">
        <v>1</v>
      </c>
      <c r="E3" s="13">
        <v>47515</v>
      </c>
      <c r="F3" s="2" t="s">
        <v>47</v>
      </c>
      <c r="G3" s="2">
        <v>0.22179078796000012</v>
      </c>
      <c r="H3" s="2">
        <v>2.5097737436800007</v>
      </c>
      <c r="I3" s="2">
        <v>94.428933459840025</v>
      </c>
      <c r="J3" s="2">
        <v>131.65425889041001</v>
      </c>
      <c r="K3" s="2">
        <v>37.517742066210012</v>
      </c>
      <c r="L3" s="2">
        <v>110.36741208988003</v>
      </c>
      <c r="M3" s="2">
        <v>5.0538632824400018</v>
      </c>
      <c r="N3" s="2">
        <v>6.2784891335599982</v>
      </c>
      <c r="O3" s="2">
        <v>6.2999770402800035</v>
      </c>
      <c r="P3" s="2">
        <v>16.33441366592001</v>
      </c>
      <c r="Q3" s="2">
        <v>19.257369747279999</v>
      </c>
      <c r="R3" s="2">
        <v>10.534481014679994</v>
      </c>
      <c r="S3" s="2">
        <v>7.4571286034000028</v>
      </c>
      <c r="T3" s="2">
        <v>26.97083516232</v>
      </c>
      <c r="U3" s="2">
        <v>2.0507946127199994</v>
      </c>
      <c r="V3" s="2">
        <v>3.0632439479600007</v>
      </c>
      <c r="W3" s="2">
        <v>29.195225409280017</v>
      </c>
      <c r="X3" s="2">
        <v>4.4292549789600004</v>
      </c>
      <c r="Y3" s="2">
        <v>0.55648924099999997</v>
      </c>
      <c r="Z3" s="2">
        <v>1.8004045396399988</v>
      </c>
      <c r="AA3" s="2">
        <v>0.14967784104000001</v>
      </c>
      <c r="AB3" s="2">
        <v>6.4147646079999954E-2</v>
      </c>
      <c r="AC3" s="2">
        <v>5.9546298588000024</v>
      </c>
      <c r="AD3" s="2">
        <v>4.2067544545599977</v>
      </c>
      <c r="AE3" s="2">
        <v>5.677716632000001E-2</v>
      </c>
      <c r="AF3" s="2">
        <v>1.9471521291600005</v>
      </c>
      <c r="AG3" s="2">
        <v>0.43866074084000034</v>
      </c>
      <c r="AH3" s="2">
        <v>0.27797313319999994</v>
      </c>
      <c r="AI3" s="2">
        <v>0.96221474411999985</v>
      </c>
      <c r="AJ3" s="2">
        <v>0.12829529916000001</v>
      </c>
      <c r="AK3" s="2">
        <v>0.53456374719999988</v>
      </c>
      <c r="AL3" s="2">
        <v>8.5949165120000046E-2</v>
      </c>
      <c r="AM3" s="2">
        <v>8.1303264280000037E-2</v>
      </c>
      <c r="AN3" s="2">
        <v>6.5042611479999957E-2</v>
      </c>
      <c r="AO3" s="2">
        <v>2.1382550000000007E-2</v>
      </c>
      <c r="AP3" s="2">
        <v>1.2550498576000007</v>
      </c>
      <c r="AQ3" s="2">
        <v>0.41524742336000015</v>
      </c>
      <c r="AR3" s="2">
        <v>62.185811961199988</v>
      </c>
      <c r="AS3" s="2">
        <f t="shared" si="0"/>
        <v>594.81251501094016</v>
      </c>
      <c r="AT3" s="2">
        <f t="shared" si="1"/>
        <v>2030</v>
      </c>
    </row>
    <row r="4" spans="1:46" x14ac:dyDescent="0.25">
      <c r="A4" s="2" t="s">
        <v>44</v>
      </c>
      <c r="B4" s="2" t="s">
        <v>45</v>
      </c>
      <c r="C4" s="2" t="s">
        <v>46</v>
      </c>
      <c r="D4" s="2">
        <v>1</v>
      </c>
      <c r="E4" s="13">
        <v>47543</v>
      </c>
      <c r="F4" s="2" t="s">
        <v>47</v>
      </c>
      <c r="G4" s="2">
        <v>0.25225451130000021</v>
      </c>
      <c r="H4" s="2">
        <v>3.2072116059000013</v>
      </c>
      <c r="I4" s="2">
        <v>85.567990158859985</v>
      </c>
      <c r="J4" s="2">
        <v>74.501260539920011</v>
      </c>
      <c r="K4" s="2">
        <v>31.26727895066001</v>
      </c>
      <c r="L4" s="2">
        <v>76.502450590340018</v>
      </c>
      <c r="M4" s="2">
        <v>5.8983798279300039</v>
      </c>
      <c r="N4" s="2">
        <v>7.5386966579600054</v>
      </c>
      <c r="O4" s="2">
        <v>7.4568653649299996</v>
      </c>
      <c r="P4" s="2">
        <v>15.701615746249995</v>
      </c>
      <c r="Q4" s="2">
        <v>20.158585501149989</v>
      </c>
      <c r="R4" s="2">
        <v>11.530020251340002</v>
      </c>
      <c r="S4" s="2">
        <v>7.0871274448500028</v>
      </c>
      <c r="T4" s="2">
        <v>29.008878453079983</v>
      </c>
      <c r="U4" s="2">
        <v>2.2604115992000016</v>
      </c>
      <c r="V4" s="2">
        <v>3.2178198130300011</v>
      </c>
      <c r="W4" s="2">
        <v>32.57360994874999</v>
      </c>
      <c r="X4" s="2">
        <v>4.8496910117400027</v>
      </c>
      <c r="Y4" s="2">
        <v>0.57574052221000027</v>
      </c>
      <c r="Z4" s="2">
        <v>2.7693979158400004</v>
      </c>
      <c r="AA4" s="2">
        <v>0.40850700429999992</v>
      </c>
      <c r="AB4" s="2">
        <v>9.0779334219999966E-2</v>
      </c>
      <c r="AC4" s="2">
        <v>12.645003385309996</v>
      </c>
      <c r="AD4" s="2">
        <v>10.427118706760005</v>
      </c>
      <c r="AE4" s="2">
        <v>0.12976097490000005</v>
      </c>
      <c r="AF4" s="2">
        <v>4.8228411045000019</v>
      </c>
      <c r="AG4" s="2">
        <v>1.5212098315899991</v>
      </c>
      <c r="AH4" s="2">
        <v>0.4992863388300004</v>
      </c>
      <c r="AI4" s="2">
        <v>1.6794178067599996</v>
      </c>
      <c r="AJ4" s="2">
        <v>0.36311736323000016</v>
      </c>
      <c r="AK4" s="2">
        <v>1.4978591243699995</v>
      </c>
      <c r="AL4" s="2">
        <v>0.13711526175999991</v>
      </c>
      <c r="AM4" s="2">
        <v>0.13330650473</v>
      </c>
      <c r="AN4" s="2">
        <v>0.11045396099999993</v>
      </c>
      <c r="AO4" s="2">
        <v>4.5389670520000022E-2</v>
      </c>
      <c r="AP4" s="2">
        <v>1.4003720808300002</v>
      </c>
      <c r="AQ4" s="2">
        <v>0.43908326871000003</v>
      </c>
      <c r="AR4" s="2">
        <v>62.070862607239988</v>
      </c>
      <c r="AS4" s="2">
        <f t="shared" si="0"/>
        <v>520.34677074480021</v>
      </c>
      <c r="AT4" s="2">
        <f t="shared" si="1"/>
        <v>2030</v>
      </c>
    </row>
    <row r="5" spans="1:46" x14ac:dyDescent="0.25">
      <c r="A5" s="2" t="s">
        <v>44</v>
      </c>
      <c r="B5" s="2" t="s">
        <v>45</v>
      </c>
      <c r="C5" s="2" t="s">
        <v>46</v>
      </c>
      <c r="D5" s="2">
        <v>1</v>
      </c>
      <c r="E5" s="13">
        <v>47574</v>
      </c>
      <c r="F5" s="2" t="s">
        <v>47</v>
      </c>
      <c r="G5" s="2">
        <v>0.34166799990000007</v>
      </c>
      <c r="H5" s="2">
        <v>3.5219557794000025</v>
      </c>
      <c r="I5" s="2">
        <v>32.274869390100001</v>
      </c>
      <c r="J5" s="2">
        <v>27.720298004500002</v>
      </c>
      <c r="K5" s="2">
        <v>19.00635594761</v>
      </c>
      <c r="L5" s="2">
        <v>23.98243448209</v>
      </c>
      <c r="M5" s="2">
        <v>5.3443892210999975</v>
      </c>
      <c r="N5" s="2">
        <v>7.6371424337999994</v>
      </c>
      <c r="O5" s="2">
        <v>8.4547433474999973</v>
      </c>
      <c r="P5" s="2">
        <v>13.714946351699998</v>
      </c>
      <c r="Q5" s="2">
        <v>18.452096169000001</v>
      </c>
      <c r="R5" s="2">
        <v>10.738591046100007</v>
      </c>
      <c r="S5" s="2">
        <v>7.9098278367000034</v>
      </c>
      <c r="T5" s="2">
        <v>28.537505360100013</v>
      </c>
      <c r="U5" s="2">
        <v>2.0658778607999988</v>
      </c>
      <c r="V5" s="2">
        <v>3.3403525671000001</v>
      </c>
      <c r="W5" s="2">
        <v>31.154534239799986</v>
      </c>
      <c r="X5" s="2">
        <v>5.3893047879000013</v>
      </c>
      <c r="Y5" s="2">
        <v>0.61597236059999994</v>
      </c>
      <c r="Z5" s="2">
        <v>2.3454500385000006</v>
      </c>
      <c r="AA5" s="2">
        <v>0.2910837690000001</v>
      </c>
      <c r="AB5" s="2">
        <v>7.2770942399999941E-2</v>
      </c>
      <c r="AC5" s="2">
        <v>9.0134383794000055</v>
      </c>
      <c r="AD5" s="2">
        <v>6.6309421328999987</v>
      </c>
      <c r="AE5" s="2">
        <v>2.1357239699999999E-2</v>
      </c>
      <c r="AF5" s="2">
        <v>3.8358260408999993</v>
      </c>
      <c r="AG5" s="2">
        <v>1.1543537441999991</v>
      </c>
      <c r="AH5" s="2">
        <v>0.47301112470000034</v>
      </c>
      <c r="AI5" s="2">
        <v>1.0187932640999995</v>
      </c>
      <c r="AJ5" s="2">
        <v>0.47301115860000015</v>
      </c>
      <c r="AK5" s="2">
        <v>1.2734915801999998</v>
      </c>
      <c r="AL5" s="2">
        <v>0.11038493070000005</v>
      </c>
      <c r="AM5" s="2">
        <v>0.10748006399999993</v>
      </c>
      <c r="AN5" s="2">
        <v>7.2621664799999999E-2</v>
      </c>
      <c r="AO5" s="2">
        <v>3.6385473899999986E-2</v>
      </c>
      <c r="AP5" s="2">
        <v>1.2095823531000003</v>
      </c>
      <c r="AQ5" s="2">
        <v>0.39906542310000009</v>
      </c>
      <c r="AR5" s="2">
        <v>62.353630714230015</v>
      </c>
      <c r="AS5" s="2">
        <f t="shared" si="0"/>
        <v>341.09554522423002</v>
      </c>
      <c r="AT5" s="2">
        <f t="shared" si="1"/>
        <v>2030</v>
      </c>
    </row>
    <row r="6" spans="1:46" x14ac:dyDescent="0.25">
      <c r="A6" s="2" t="s">
        <v>44</v>
      </c>
      <c r="B6" s="2" t="s">
        <v>45</v>
      </c>
      <c r="C6" s="2" t="s">
        <v>46</v>
      </c>
      <c r="D6" s="2">
        <v>1</v>
      </c>
      <c r="E6" s="13">
        <v>47604</v>
      </c>
      <c r="F6" s="2" t="s">
        <v>47</v>
      </c>
      <c r="G6" s="2">
        <v>0.47938620688999983</v>
      </c>
      <c r="H6" s="2">
        <v>3.4836987799999988</v>
      </c>
      <c r="I6" s="2">
        <v>47.489667490249992</v>
      </c>
      <c r="J6" s="2">
        <v>49.206678706200009</v>
      </c>
      <c r="K6" s="2">
        <v>17.550989863809995</v>
      </c>
      <c r="L6" s="2">
        <v>35.615194449380006</v>
      </c>
      <c r="M6" s="2">
        <v>5.7397317283999962</v>
      </c>
      <c r="N6" s="2">
        <v>7.6273846680099942</v>
      </c>
      <c r="O6" s="2">
        <v>8.0148027942199978</v>
      </c>
      <c r="P6" s="2">
        <v>15.735517699340008</v>
      </c>
      <c r="Q6" s="2">
        <v>20.632738993290019</v>
      </c>
      <c r="R6" s="2">
        <v>10.558696197650004</v>
      </c>
      <c r="S6" s="2">
        <v>8.0310532186600057</v>
      </c>
      <c r="T6" s="2">
        <v>29.072916813750005</v>
      </c>
      <c r="U6" s="2">
        <v>1.7655146718899992</v>
      </c>
      <c r="V6" s="2">
        <v>3.1501501498700004</v>
      </c>
      <c r="W6" s="2">
        <v>31.573654087050016</v>
      </c>
      <c r="X6" s="2">
        <v>5.699589655109996</v>
      </c>
      <c r="Y6" s="2">
        <v>0.55974535022000005</v>
      </c>
      <c r="Z6" s="2">
        <v>1.974325818529999</v>
      </c>
      <c r="AA6" s="2">
        <v>0.20209699862000002</v>
      </c>
      <c r="AB6" s="2">
        <v>0.23577983161999994</v>
      </c>
      <c r="AC6" s="2">
        <v>5.0114721473499984</v>
      </c>
      <c r="AD6" s="2">
        <v>4.7911279039299988</v>
      </c>
      <c r="AE6" s="2">
        <v>7.6503626209999995E-2</v>
      </c>
      <c r="AF6" s="2">
        <v>2.5591670476300021</v>
      </c>
      <c r="AG6" s="2">
        <v>1.0624098194999991</v>
      </c>
      <c r="AH6" s="2">
        <v>0.40419399693000002</v>
      </c>
      <c r="AI6" s="2">
        <v>1.1115334793900007</v>
      </c>
      <c r="AJ6" s="2">
        <v>0.43787682496999991</v>
      </c>
      <c r="AK6" s="2">
        <v>0.94311931562999962</v>
      </c>
      <c r="AL6" s="2">
        <v>8.8651694789999957E-2</v>
      </c>
      <c r="AM6" s="2">
        <v>8.8651694789999957E-2</v>
      </c>
      <c r="AN6" s="2">
        <v>5.0008648200000005E-2</v>
      </c>
      <c r="AO6" s="2">
        <v>3.3682832690000018E-2</v>
      </c>
      <c r="AP6" s="2">
        <v>1.1067621122199995</v>
      </c>
      <c r="AQ6" s="2">
        <v>0.58005358506999982</v>
      </c>
      <c r="AR6" s="2">
        <v>69.030578898420003</v>
      </c>
      <c r="AS6" s="2">
        <f t="shared" si="0"/>
        <v>391.77510780047987</v>
      </c>
      <c r="AT6" s="2">
        <f t="shared" si="1"/>
        <v>2030</v>
      </c>
    </row>
    <row r="7" spans="1:46" x14ac:dyDescent="0.25">
      <c r="A7" s="2" t="s">
        <v>44</v>
      </c>
      <c r="B7" s="2" t="s">
        <v>45</v>
      </c>
      <c r="C7" s="2" t="s">
        <v>46</v>
      </c>
      <c r="D7" s="2">
        <v>1</v>
      </c>
      <c r="E7" s="13">
        <v>47635</v>
      </c>
      <c r="F7" s="2" t="s">
        <v>47</v>
      </c>
      <c r="G7" s="2">
        <v>0.5211727599</v>
      </c>
      <c r="H7" s="2">
        <v>3.2906788559999987</v>
      </c>
      <c r="I7" s="2">
        <v>35.108488430100003</v>
      </c>
      <c r="J7" s="2">
        <v>54.973717503070013</v>
      </c>
      <c r="K7" s="2">
        <v>16.710585451620002</v>
      </c>
      <c r="L7" s="2">
        <v>40.760799023960004</v>
      </c>
      <c r="M7" s="2">
        <v>5.3064523395000025</v>
      </c>
      <c r="N7" s="2">
        <v>5.3807356548000032</v>
      </c>
      <c r="O7" s="2">
        <v>5.3579283239999969</v>
      </c>
      <c r="P7" s="2">
        <v>14.567464476299998</v>
      </c>
      <c r="Q7" s="2">
        <v>16.923224367899994</v>
      </c>
      <c r="R7" s="2">
        <v>8.7881986409999939</v>
      </c>
      <c r="S7" s="2">
        <v>6.2118228081000018</v>
      </c>
      <c r="T7" s="2">
        <v>23.613441778799992</v>
      </c>
      <c r="U7" s="2">
        <v>1.5085686474000009</v>
      </c>
      <c r="V7" s="2">
        <v>2.3003298620999999</v>
      </c>
      <c r="W7" s="2">
        <v>26.938422219900009</v>
      </c>
      <c r="X7" s="2">
        <v>4.5400280588999991</v>
      </c>
      <c r="Y7" s="2">
        <v>0.41042972999999977</v>
      </c>
      <c r="Z7" s="2">
        <v>3.153057539099998</v>
      </c>
      <c r="AA7" s="2">
        <v>0.38748696809999988</v>
      </c>
      <c r="AB7" s="2">
        <v>0.38748696809999988</v>
      </c>
      <c r="AC7" s="2">
        <v>6.1967552834999999</v>
      </c>
      <c r="AD7" s="2">
        <v>10.205556024000002</v>
      </c>
      <c r="AE7" s="2">
        <v>0.42125437649999975</v>
      </c>
      <c r="AF7" s="2">
        <v>4.4384565993000002</v>
      </c>
      <c r="AG7" s="2">
        <v>2.8875537632999984</v>
      </c>
      <c r="AH7" s="2">
        <v>0.66426337349999953</v>
      </c>
      <c r="AI7" s="2">
        <v>1.7160137909999997</v>
      </c>
      <c r="AJ7" s="2">
        <v>0.66426340289999963</v>
      </c>
      <c r="AK7" s="2">
        <v>1.6053032240999991</v>
      </c>
      <c r="AL7" s="2">
        <v>0.10737327869999994</v>
      </c>
      <c r="AM7" s="2">
        <v>0.10213555800000006</v>
      </c>
      <c r="AN7" s="2">
        <v>4.9758348600000002E-2</v>
      </c>
      <c r="AO7" s="2">
        <v>0.11071056720000001</v>
      </c>
      <c r="AP7" s="2">
        <v>0.90494335349999977</v>
      </c>
      <c r="AQ7" s="2">
        <v>0.66032376900000045</v>
      </c>
      <c r="AR7" s="2">
        <v>74.563808751619987</v>
      </c>
      <c r="AS7" s="2">
        <f t="shared" ref="AS7:AS13" si="2">SUM(G7:AR7)</f>
        <v>382.43899387337001</v>
      </c>
      <c r="AT7" s="2">
        <f t="shared" ref="AT7:AT13" si="3">YEAR(E7)</f>
        <v>2030</v>
      </c>
    </row>
    <row r="8" spans="1:46" x14ac:dyDescent="0.25">
      <c r="A8" s="2" t="s">
        <v>44</v>
      </c>
      <c r="B8" s="2" t="s">
        <v>45</v>
      </c>
      <c r="C8" s="2" t="s">
        <v>46</v>
      </c>
      <c r="D8" s="2">
        <v>1</v>
      </c>
      <c r="E8" s="13">
        <v>47665</v>
      </c>
      <c r="F8" s="2" t="s">
        <v>47</v>
      </c>
      <c r="G8" s="2">
        <v>0.49943324565999991</v>
      </c>
      <c r="H8" s="2">
        <v>2.9073912212899993</v>
      </c>
      <c r="I8" s="2">
        <v>19.065814592580001</v>
      </c>
      <c r="J8" s="2">
        <v>29.090789136059996</v>
      </c>
      <c r="K8" s="2">
        <v>7.9530174991900004</v>
      </c>
      <c r="L8" s="2">
        <v>20.988356138520004</v>
      </c>
      <c r="M8" s="2">
        <v>4.1276447448799978</v>
      </c>
      <c r="N8" s="2">
        <v>3.8166908851100012</v>
      </c>
      <c r="O8" s="2">
        <v>2.3693486089899998</v>
      </c>
      <c r="P8" s="2">
        <v>10.46289852732</v>
      </c>
      <c r="Q8" s="2">
        <v>11.851680546700006</v>
      </c>
      <c r="R8" s="2">
        <v>5.9374533566400025</v>
      </c>
      <c r="S8" s="2">
        <v>3.8406175354400012</v>
      </c>
      <c r="T8" s="2">
        <v>17.55094020092001</v>
      </c>
      <c r="U8" s="2">
        <v>1.1928167658900009</v>
      </c>
      <c r="V8" s="2">
        <v>1.3990163432600005</v>
      </c>
      <c r="W8" s="2">
        <v>16.320189274430007</v>
      </c>
      <c r="X8" s="2">
        <v>2.6373192665500005</v>
      </c>
      <c r="Y8" s="2">
        <v>0.27398988416000009</v>
      </c>
      <c r="Z8" s="2">
        <v>4.3658421347500029</v>
      </c>
      <c r="AA8" s="2">
        <v>0.57933434011999962</v>
      </c>
      <c r="AB8" s="2">
        <v>0.38622289331000015</v>
      </c>
      <c r="AC8" s="2">
        <v>1.5699398556500006</v>
      </c>
      <c r="AD8" s="2">
        <v>17.56572973858</v>
      </c>
      <c r="AE8" s="2">
        <v>0.88829817906999975</v>
      </c>
      <c r="AF8" s="2">
        <v>6.6066948989899954</v>
      </c>
      <c r="AG8" s="2">
        <v>4.7566028322400014</v>
      </c>
      <c r="AH8" s="2">
        <v>0.70807530435000055</v>
      </c>
      <c r="AI8" s="2">
        <v>1.8667440357399991</v>
      </c>
      <c r="AJ8" s="2">
        <v>0.64370484006000006</v>
      </c>
      <c r="AK8" s="2">
        <v>2.124225971950001</v>
      </c>
      <c r="AL8" s="2">
        <v>8.8358754089999991E-2</v>
      </c>
      <c r="AM8" s="2">
        <v>9.0567722949999999E-2</v>
      </c>
      <c r="AN8" s="2">
        <v>4.1970408029999975E-2</v>
      </c>
      <c r="AO8" s="2">
        <v>0.12874096764000006</v>
      </c>
      <c r="AP8" s="2">
        <v>0.81661816897999939</v>
      </c>
      <c r="AQ8" s="2">
        <v>0.45500739242000027</v>
      </c>
      <c r="AR8" s="2">
        <v>77.24536166558002</v>
      </c>
      <c r="AS8" s="2">
        <f t="shared" si="2"/>
        <v>283.21344787808999</v>
      </c>
      <c r="AT8" s="2">
        <f t="shared" si="3"/>
        <v>2030</v>
      </c>
    </row>
    <row r="9" spans="1:46" x14ac:dyDescent="0.25">
      <c r="A9" s="2" t="s">
        <v>44</v>
      </c>
      <c r="B9" s="2" t="s">
        <v>45</v>
      </c>
      <c r="C9" s="2" t="s">
        <v>46</v>
      </c>
      <c r="D9" s="2">
        <v>1</v>
      </c>
      <c r="E9" s="13">
        <v>47696</v>
      </c>
      <c r="F9" s="2" t="s">
        <v>47</v>
      </c>
      <c r="G9" s="2">
        <v>0.45787050932999973</v>
      </c>
      <c r="H9" s="2">
        <v>2.7793660669000011</v>
      </c>
      <c r="I9" s="2">
        <v>18.09326477378</v>
      </c>
      <c r="J9" s="2">
        <v>15.059936034120001</v>
      </c>
      <c r="K9" s="2">
        <v>11.79902747861</v>
      </c>
      <c r="L9" s="2">
        <v>12.643017295650001</v>
      </c>
      <c r="M9" s="2">
        <v>3.9868704449299965</v>
      </c>
      <c r="N9" s="2">
        <v>3.2950901113999986</v>
      </c>
      <c r="O9" s="2">
        <v>0.9873595752799994</v>
      </c>
      <c r="P9" s="2">
        <v>10.045122330200009</v>
      </c>
      <c r="Q9" s="2">
        <v>10.967904311899995</v>
      </c>
      <c r="R9" s="2">
        <v>4.9836186718400013</v>
      </c>
      <c r="S9" s="2">
        <v>3.4379733277099991</v>
      </c>
      <c r="T9" s="2">
        <v>16.227590161780004</v>
      </c>
      <c r="U9" s="2">
        <v>1.4124292639199991</v>
      </c>
      <c r="V9" s="2">
        <v>1.1961889176799998</v>
      </c>
      <c r="W9" s="2">
        <v>14.979023350219993</v>
      </c>
      <c r="X9" s="2">
        <v>2.0549075675899999</v>
      </c>
      <c r="Y9" s="2">
        <v>0.22892719853999993</v>
      </c>
      <c r="Z9" s="2">
        <v>3.5862648768699983</v>
      </c>
      <c r="AA9" s="2">
        <v>0.56434376188000013</v>
      </c>
      <c r="AB9" s="2">
        <v>0.28217188094000006</v>
      </c>
      <c r="AC9" s="2">
        <v>1.02541552341</v>
      </c>
      <c r="AD9" s="2">
        <v>16.708740437619994</v>
      </c>
      <c r="AE9" s="2">
        <v>0.86293057868000056</v>
      </c>
      <c r="AF9" s="2">
        <v>6.2164462638400053</v>
      </c>
      <c r="AG9" s="2">
        <v>3.8184660626000015</v>
      </c>
      <c r="AH9" s="2">
        <v>0.56434376188000013</v>
      </c>
      <c r="AI9" s="2">
        <v>1.6365968904800006</v>
      </c>
      <c r="AJ9" s="2">
        <v>0.50790938004999986</v>
      </c>
      <c r="AK9" s="2">
        <v>2.0316375189599993</v>
      </c>
      <c r="AL9" s="2">
        <v>6.1765517549999968E-2</v>
      </c>
      <c r="AM9" s="2">
        <v>5.588308744E-2</v>
      </c>
      <c r="AN9" s="2">
        <v>2.941215116999998E-2</v>
      </c>
      <c r="AO9" s="2">
        <v>5.6434375319999966E-2</v>
      </c>
      <c r="AP9" s="2">
        <v>0.97662962619000004</v>
      </c>
      <c r="AQ9" s="2">
        <v>0.51501444923000039</v>
      </c>
      <c r="AR9" s="2">
        <v>69.800876959689987</v>
      </c>
      <c r="AS9" s="2">
        <f t="shared" si="2"/>
        <v>243.93677049517999</v>
      </c>
      <c r="AT9" s="2">
        <f t="shared" si="3"/>
        <v>2030</v>
      </c>
    </row>
    <row r="10" spans="1:46" x14ac:dyDescent="0.25">
      <c r="A10" s="2" t="s">
        <v>44</v>
      </c>
      <c r="B10" s="2" t="s">
        <v>45</v>
      </c>
      <c r="C10" s="2" t="s">
        <v>46</v>
      </c>
      <c r="D10" s="2">
        <v>1</v>
      </c>
      <c r="E10" s="13">
        <v>47727</v>
      </c>
      <c r="F10" s="2" t="s">
        <v>47</v>
      </c>
      <c r="G10" s="2">
        <v>0.33035539110000012</v>
      </c>
      <c r="H10" s="2">
        <v>1.5992017116000001</v>
      </c>
      <c r="I10" s="2">
        <v>17.574102577799994</v>
      </c>
      <c r="J10" s="2">
        <v>12.031346954570001</v>
      </c>
      <c r="K10" s="2">
        <v>10.041917216380002</v>
      </c>
      <c r="L10" s="2">
        <v>10.58536713684</v>
      </c>
      <c r="M10" s="2">
        <v>3.0952932816000009</v>
      </c>
      <c r="N10" s="2">
        <v>2.3119499891999995</v>
      </c>
      <c r="O10" s="2">
        <v>0.50690279910000013</v>
      </c>
      <c r="P10" s="2">
        <v>9.8731100348999981</v>
      </c>
      <c r="Q10" s="2">
        <v>10.503091871400001</v>
      </c>
      <c r="R10" s="2">
        <v>4.083521832599998</v>
      </c>
      <c r="S10" s="2">
        <v>2.7905353140000013</v>
      </c>
      <c r="T10" s="2">
        <v>13.226997012900005</v>
      </c>
      <c r="U10" s="2">
        <v>1.0624826652000003</v>
      </c>
      <c r="V10" s="2">
        <v>0.66799768950000038</v>
      </c>
      <c r="W10" s="2">
        <v>10.986580779899993</v>
      </c>
      <c r="X10" s="2">
        <v>1.1325298319999999</v>
      </c>
      <c r="Y10" s="2">
        <v>0.12442765320000004</v>
      </c>
      <c r="Z10" s="2">
        <v>2.4680188173000008</v>
      </c>
      <c r="AA10" s="2">
        <v>0.25623861599999997</v>
      </c>
      <c r="AB10" s="2">
        <v>0.17082574409999998</v>
      </c>
      <c r="AC10" s="2">
        <v>1.6478399600999996</v>
      </c>
      <c r="AD10" s="2">
        <v>6.4382855594999979</v>
      </c>
      <c r="AE10" s="2">
        <v>0.30446505719999978</v>
      </c>
      <c r="AF10" s="2">
        <v>2.8247972438999995</v>
      </c>
      <c r="AG10" s="2">
        <v>1.5481702094999992</v>
      </c>
      <c r="AH10" s="2">
        <v>0.42706436010000026</v>
      </c>
      <c r="AI10" s="2">
        <v>1.3666058556</v>
      </c>
      <c r="AJ10" s="2">
        <v>0.38435789700000011</v>
      </c>
      <c r="AK10" s="2">
        <v>1.5801380208000011</v>
      </c>
      <c r="AL10" s="2">
        <v>4.0831872899999989E-2</v>
      </c>
      <c r="AM10" s="2">
        <v>3.4707092099999996E-2</v>
      </c>
      <c r="AN10" s="2">
        <v>2.65407174E-2</v>
      </c>
      <c r="AO10" s="2">
        <v>8.5412865899999996E-2</v>
      </c>
      <c r="AP10" s="2">
        <v>0.86417344080000003</v>
      </c>
      <c r="AQ10" s="2">
        <v>0.43489586640000033</v>
      </c>
      <c r="AR10" s="2">
        <v>43.208345215009999</v>
      </c>
      <c r="AS10" s="2">
        <f t="shared" si="2"/>
        <v>176.63942615539997</v>
      </c>
      <c r="AT10" s="2">
        <f t="shared" si="3"/>
        <v>2030</v>
      </c>
    </row>
    <row r="11" spans="1:46" x14ac:dyDescent="0.25">
      <c r="A11" s="2" t="s">
        <v>44</v>
      </c>
      <c r="B11" s="2" t="s">
        <v>45</v>
      </c>
      <c r="C11" s="2" t="s">
        <v>46</v>
      </c>
      <c r="D11" s="2">
        <v>1</v>
      </c>
      <c r="E11" s="13">
        <v>47757</v>
      </c>
      <c r="F11" s="2" t="s">
        <v>47</v>
      </c>
      <c r="G11" s="2">
        <v>0.20565141862999989</v>
      </c>
      <c r="H11" s="2">
        <v>1.4824730558799994</v>
      </c>
      <c r="I11" s="2">
        <v>26.046462687489996</v>
      </c>
      <c r="J11" s="2">
        <v>38.527615099659997</v>
      </c>
      <c r="K11" s="2">
        <v>11.46387932689</v>
      </c>
      <c r="L11" s="2">
        <v>30.568683168410001</v>
      </c>
      <c r="M11" s="2">
        <v>3.1557677169099998</v>
      </c>
      <c r="N11" s="2">
        <v>2.6336909304500016</v>
      </c>
      <c r="O11" s="2">
        <v>0.80681966232000035</v>
      </c>
      <c r="P11" s="2">
        <v>11.616316900000003</v>
      </c>
      <c r="Q11" s="2">
        <v>12.429134948239993</v>
      </c>
      <c r="R11" s="2">
        <v>5.0205083423100003</v>
      </c>
      <c r="S11" s="2">
        <v>3.3585863539899985</v>
      </c>
      <c r="T11" s="2">
        <v>15.304098493980012</v>
      </c>
      <c r="U11" s="2">
        <v>0.36439674346000006</v>
      </c>
      <c r="V11" s="2">
        <v>0.8705376739500007</v>
      </c>
      <c r="W11" s="2">
        <v>13.590925004219994</v>
      </c>
      <c r="X11" s="2">
        <v>1.1865348493200001</v>
      </c>
      <c r="Y11" s="2">
        <v>0.16185309901</v>
      </c>
      <c r="Z11" s="2">
        <v>1.7293801983100008</v>
      </c>
      <c r="AA11" s="2">
        <v>0.11980368592999992</v>
      </c>
      <c r="AB11" s="2">
        <v>0.13977096666</v>
      </c>
      <c r="AC11" s="2">
        <v>3.3620639832799992</v>
      </c>
      <c r="AD11" s="2">
        <v>3.4589733836700005</v>
      </c>
      <c r="AE11" s="2">
        <v>3.9828698939999976E-2</v>
      </c>
      <c r="AF11" s="2">
        <v>2.0189635902500007</v>
      </c>
      <c r="AG11" s="2">
        <v>0.58427848951000017</v>
      </c>
      <c r="AH11" s="2">
        <v>0.31947649539999995</v>
      </c>
      <c r="AI11" s="2">
        <v>0.45924740037000022</v>
      </c>
      <c r="AJ11" s="2">
        <v>0.23960733962000016</v>
      </c>
      <c r="AK11" s="2">
        <v>0.67888746142999978</v>
      </c>
      <c r="AL11" s="2">
        <v>4.3706508470000023E-2</v>
      </c>
      <c r="AM11" s="2">
        <v>3.4965206900000025E-2</v>
      </c>
      <c r="AN11" s="2">
        <v>3.0594555960000012E-2</v>
      </c>
      <c r="AO11" s="2">
        <v>3.9934556499999989E-2</v>
      </c>
      <c r="AP11" s="2">
        <v>0.99944906285000035</v>
      </c>
      <c r="AQ11" s="2">
        <v>0.42148658618999996</v>
      </c>
      <c r="AR11" s="2">
        <v>49.232815905409986</v>
      </c>
      <c r="AS11" s="2">
        <f t="shared" si="2"/>
        <v>242.74716955077</v>
      </c>
      <c r="AT11" s="2">
        <f t="shared" si="3"/>
        <v>2030</v>
      </c>
    </row>
    <row r="12" spans="1:46" x14ac:dyDescent="0.25">
      <c r="A12" s="2" t="s">
        <v>44</v>
      </c>
      <c r="B12" s="2" t="s">
        <v>45</v>
      </c>
      <c r="C12" s="2" t="s">
        <v>46</v>
      </c>
      <c r="D12" s="2">
        <v>1</v>
      </c>
      <c r="E12" s="13">
        <v>47788</v>
      </c>
      <c r="F12" s="2" t="s">
        <v>47</v>
      </c>
      <c r="G12" s="2">
        <v>0.14767371390000003</v>
      </c>
      <c r="H12" s="2">
        <v>2.9130292899000008</v>
      </c>
      <c r="I12" s="2">
        <v>84.240389321099983</v>
      </c>
      <c r="J12" s="2">
        <v>177.55767927094993</v>
      </c>
      <c r="K12" s="2">
        <v>33.231022442980006</v>
      </c>
      <c r="L12" s="2">
        <v>122.34271104000005</v>
      </c>
      <c r="M12" s="2">
        <v>4.2473413377000009</v>
      </c>
      <c r="N12" s="2">
        <v>3.8157765494999989</v>
      </c>
      <c r="O12" s="2">
        <v>2.4647891256000012</v>
      </c>
      <c r="P12" s="2">
        <v>15.365566017000006</v>
      </c>
      <c r="Q12" s="2">
        <v>16.737956767199989</v>
      </c>
      <c r="R12" s="2">
        <v>6.957187089600005</v>
      </c>
      <c r="S12" s="2">
        <v>5.1054419295000022</v>
      </c>
      <c r="T12" s="2">
        <v>21.245774335200014</v>
      </c>
      <c r="U12" s="2">
        <v>1.4897835975000007</v>
      </c>
      <c r="V12" s="2">
        <v>1.2103188044999997</v>
      </c>
      <c r="W12" s="2">
        <v>21.072344854200008</v>
      </c>
      <c r="X12" s="2">
        <v>2.0736532508999992</v>
      </c>
      <c r="Y12" s="2">
        <v>0.2163890949</v>
      </c>
      <c r="Z12" s="2">
        <v>1.1498696441999996</v>
      </c>
      <c r="AA12" s="2">
        <v>0.10355652510000005</v>
      </c>
      <c r="AB12" s="2">
        <v>6.2133914999999963E-2</v>
      </c>
      <c r="AC12" s="2">
        <v>3.4081862073000004</v>
      </c>
      <c r="AD12" s="2">
        <v>3.0721756167000023</v>
      </c>
      <c r="AE12" s="2">
        <v>4.3865149499999978E-2</v>
      </c>
      <c r="AF12" s="2">
        <v>1.5711878066999991</v>
      </c>
      <c r="AG12" s="2">
        <v>0.47000906939999965</v>
      </c>
      <c r="AH12" s="2">
        <v>0.21746870250000003</v>
      </c>
      <c r="AI12" s="2">
        <v>0.28995828990000005</v>
      </c>
      <c r="AJ12" s="2">
        <v>0.12426783870000005</v>
      </c>
      <c r="AK12" s="2">
        <v>0.19675741080000006</v>
      </c>
      <c r="AL12" s="2">
        <v>5.2866077399999961E-2</v>
      </c>
      <c r="AM12" s="2">
        <v>4.5129578399999988E-2</v>
      </c>
      <c r="AN12" s="2">
        <v>3.2235413100000006E-2</v>
      </c>
      <c r="AO12" s="2">
        <v>3.1066959600000006E-2</v>
      </c>
      <c r="AP12" s="2">
        <v>1.2329282979</v>
      </c>
      <c r="AQ12" s="2">
        <v>0.5113355232000002</v>
      </c>
      <c r="AR12" s="2">
        <v>61.902012522540034</v>
      </c>
      <c r="AS12" s="2">
        <f t="shared" si="2"/>
        <v>596.95183838007006</v>
      </c>
      <c r="AT12" s="2">
        <f t="shared" si="3"/>
        <v>2030</v>
      </c>
    </row>
    <row r="13" spans="1:46" x14ac:dyDescent="0.25">
      <c r="A13" s="2" t="s">
        <v>44</v>
      </c>
      <c r="B13" s="2" t="s">
        <v>45</v>
      </c>
      <c r="C13" s="2" t="s">
        <v>46</v>
      </c>
      <c r="D13" s="2">
        <v>1</v>
      </c>
      <c r="E13" s="13">
        <v>47818</v>
      </c>
      <c r="F13" s="2" t="s">
        <v>47</v>
      </c>
      <c r="G13" s="2">
        <v>0.21833664509999992</v>
      </c>
      <c r="H13" s="2">
        <v>3.3395723654999978</v>
      </c>
      <c r="I13" s="2">
        <v>78.254715274199967</v>
      </c>
      <c r="J13" s="2">
        <v>146.42001303708003</v>
      </c>
      <c r="K13" s="2">
        <v>42.24602247446002</v>
      </c>
      <c r="L13" s="2">
        <v>120.18486476616006</v>
      </c>
      <c r="M13" s="2">
        <v>6.2191890158999996</v>
      </c>
      <c r="N13" s="2">
        <v>6.3758471808000019</v>
      </c>
      <c r="O13" s="2">
        <v>5.8753817949</v>
      </c>
      <c r="P13" s="2">
        <v>19.982799832799998</v>
      </c>
      <c r="Q13" s="2">
        <v>23.650730768400017</v>
      </c>
      <c r="R13" s="2">
        <v>11.3167728342</v>
      </c>
      <c r="S13" s="2">
        <v>8.0192524856999974</v>
      </c>
      <c r="T13" s="2">
        <v>31.026051439200028</v>
      </c>
      <c r="U13" s="2">
        <v>2.3498351295000006</v>
      </c>
      <c r="V13" s="2">
        <v>2.9865702966000014</v>
      </c>
      <c r="W13" s="2">
        <v>29.996864173499993</v>
      </c>
      <c r="X13" s="2">
        <v>3.8067307199999982</v>
      </c>
      <c r="Y13" s="2">
        <v>0.52483043939999996</v>
      </c>
      <c r="Z13" s="2">
        <v>1.3503963674999999</v>
      </c>
      <c r="AA13" s="2">
        <v>0.12276537000000003</v>
      </c>
      <c r="AB13" s="2">
        <v>6.1382685000000013E-2</v>
      </c>
      <c r="AC13" s="2">
        <v>4.0408781310000021</v>
      </c>
      <c r="AD13" s="2">
        <v>3.3424376550000021</v>
      </c>
      <c r="AE13" s="2">
        <v>4.6335459600000004E-2</v>
      </c>
      <c r="AF13" s="2">
        <v>1.4533569539999998</v>
      </c>
      <c r="AG13" s="2">
        <v>0.36753073349999987</v>
      </c>
      <c r="AH13" s="2">
        <v>0.22097766570000016</v>
      </c>
      <c r="AI13" s="2">
        <v>0.40512577440000019</v>
      </c>
      <c r="AJ13" s="2">
        <v>0.11048884770000006</v>
      </c>
      <c r="AK13" s="2">
        <v>0.2823603878999999</v>
      </c>
      <c r="AL13" s="2">
        <v>6.6039124500000004E-2</v>
      </c>
      <c r="AM13" s="2">
        <v>5.6374862400000045E-2</v>
      </c>
      <c r="AN13" s="2">
        <v>3.8657048399999984E-2</v>
      </c>
      <c r="AO13" s="2">
        <v>2.4553077300000021E-2</v>
      </c>
      <c r="AP13" s="2">
        <v>1.5580075082999989</v>
      </c>
      <c r="AQ13" s="2">
        <v>0.66006272850000036</v>
      </c>
      <c r="AR13" s="2">
        <v>86.718096720000048</v>
      </c>
      <c r="AS13" s="2">
        <f t="shared" si="2"/>
        <v>643.72020777410012</v>
      </c>
      <c r="AT13" s="2">
        <f t="shared" si="3"/>
        <v>2030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C49C5B-2FE0-45A5-A520-DAF67312332C}">
  <sheetPr codeName="Sheet15"/>
  <dimension ref="A1:AT13"/>
  <sheetViews>
    <sheetView zoomScaleNormal="100" workbookViewId="0"/>
  </sheetViews>
  <sheetFormatPr defaultRowHeight="15" x14ac:dyDescent="0.25"/>
  <cols>
    <col min="1" max="3" width="9.140625" style="2"/>
    <col min="4" max="4" width="9.28515625" style="2" bestFit="1" customWidth="1"/>
    <col min="5" max="5" width="15.7109375" style="2" bestFit="1" customWidth="1"/>
    <col min="6" max="6" width="9.140625" style="2"/>
    <col min="7" max="46" width="9.28515625" style="2" bestFit="1" customWidth="1"/>
    <col min="47" max="16384" width="9.140625" style="2"/>
  </cols>
  <sheetData>
    <row r="1" spans="1:46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2" t="s">
        <v>30</v>
      </c>
      <c r="AF1" s="2" t="s">
        <v>31</v>
      </c>
      <c r="AG1" s="2" t="s">
        <v>32</v>
      </c>
      <c r="AH1" s="2" t="s">
        <v>33</v>
      </c>
      <c r="AI1" s="2" t="s">
        <v>34</v>
      </c>
      <c r="AJ1" s="2" t="s">
        <v>35</v>
      </c>
      <c r="AK1" s="2" t="s">
        <v>36</v>
      </c>
      <c r="AL1" s="2" t="s">
        <v>37</v>
      </c>
      <c r="AM1" s="2" t="s">
        <v>38</v>
      </c>
      <c r="AN1" s="2" t="s">
        <v>39</v>
      </c>
      <c r="AO1" s="2" t="s">
        <v>40</v>
      </c>
      <c r="AP1" s="2" t="s">
        <v>41</v>
      </c>
      <c r="AQ1" s="2" t="s">
        <v>42</v>
      </c>
      <c r="AR1" s="2" t="s">
        <v>43</v>
      </c>
      <c r="AS1" s="2" t="s">
        <v>48</v>
      </c>
      <c r="AT1" s="2" t="s">
        <v>49</v>
      </c>
    </row>
    <row r="2" spans="1:46" x14ac:dyDescent="0.25">
      <c r="A2" s="2" t="s">
        <v>44</v>
      </c>
      <c r="B2" s="2" t="s">
        <v>45</v>
      </c>
      <c r="C2" s="2" t="s">
        <v>46</v>
      </c>
      <c r="D2" s="2">
        <v>1</v>
      </c>
      <c r="E2" s="13">
        <v>47484</v>
      </c>
      <c r="F2" s="2" t="s">
        <v>47</v>
      </c>
      <c r="G2" s="2">
        <v>0.20613648617000005</v>
      </c>
      <c r="H2" s="2">
        <v>2.5632753000000013</v>
      </c>
      <c r="I2" s="2">
        <v>84.934303887950009</v>
      </c>
      <c r="J2" s="2">
        <v>100.73788079744001</v>
      </c>
      <c r="K2" s="2">
        <v>28.95782057808001</v>
      </c>
      <c r="L2" s="2">
        <v>97.940651349869981</v>
      </c>
      <c r="M2" s="2">
        <v>5.6596845780599994</v>
      </c>
      <c r="N2" s="2">
        <v>6.4431797070799979</v>
      </c>
      <c r="O2" s="2">
        <v>6.4767500764200028</v>
      </c>
      <c r="P2" s="2">
        <v>17.295874098739997</v>
      </c>
      <c r="Q2" s="2">
        <v>20.099512854710007</v>
      </c>
      <c r="R2" s="2">
        <v>10.55382485424</v>
      </c>
      <c r="S2" s="2">
        <v>7.676451104379999</v>
      </c>
      <c r="T2" s="2">
        <v>29.066904603379978</v>
      </c>
      <c r="U2" s="2">
        <v>2.1663488401500004</v>
      </c>
      <c r="V2" s="2">
        <v>3.0029084535300012</v>
      </c>
      <c r="W2" s="2">
        <v>28.995895736779982</v>
      </c>
      <c r="X2" s="2">
        <v>4.1625969277499983</v>
      </c>
      <c r="Y2" s="2">
        <v>0.54820174289000001</v>
      </c>
      <c r="Z2" s="2">
        <v>2.5904716294499992</v>
      </c>
      <c r="AA2" s="2">
        <v>0.19603419531999999</v>
      </c>
      <c r="AB2" s="2">
        <v>8.4014654959999963E-2</v>
      </c>
      <c r="AC2" s="2">
        <v>7.7726538665899954</v>
      </c>
      <c r="AD2" s="2">
        <v>5.4651726591300003</v>
      </c>
      <c r="AE2" s="2">
        <v>7.1705877420000022E-2</v>
      </c>
      <c r="AF2" s="2">
        <v>2.3441085085000006</v>
      </c>
      <c r="AG2" s="2">
        <v>0.50039242131000028</v>
      </c>
      <c r="AH2" s="2">
        <v>0.39206839032999996</v>
      </c>
      <c r="AI2" s="2">
        <v>1.2882245885900008</v>
      </c>
      <c r="AJ2" s="2">
        <v>0.16802929473000006</v>
      </c>
      <c r="AK2" s="2">
        <v>0.61610741183999995</v>
      </c>
      <c r="AL2" s="2">
        <v>0.11257908415999997</v>
      </c>
      <c r="AM2" s="2">
        <v>0.10665386940000005</v>
      </c>
      <c r="AN2" s="2">
        <v>7.7027794360000068E-2</v>
      </c>
      <c r="AO2" s="2">
        <v>2.8004882300000013E-2</v>
      </c>
      <c r="AP2" s="2">
        <v>1.333340431149999</v>
      </c>
      <c r="AQ2" s="2">
        <v>0.45576391611</v>
      </c>
      <c r="AR2" s="2">
        <v>75.597039640710008</v>
      </c>
      <c r="AS2" s="2">
        <f t="shared" ref="AS2:AS6" si="0">SUM(G2:AR2)</f>
        <v>556.68759509398012</v>
      </c>
      <c r="AT2" s="2">
        <f t="shared" ref="AT2:AT6" si="1">YEAR(E2)</f>
        <v>2030</v>
      </c>
    </row>
    <row r="3" spans="1:46" x14ac:dyDescent="0.25">
      <c r="A3" s="2" t="s">
        <v>44</v>
      </c>
      <c r="B3" s="2" t="s">
        <v>45</v>
      </c>
      <c r="C3" s="2" t="s">
        <v>46</v>
      </c>
      <c r="D3" s="2">
        <v>1</v>
      </c>
      <c r="E3" s="13">
        <v>47515</v>
      </c>
      <c r="F3" s="2" t="s">
        <v>47</v>
      </c>
      <c r="G3" s="2">
        <v>0.19139107679999992</v>
      </c>
      <c r="H3" s="2">
        <v>2.1657720946399994</v>
      </c>
      <c r="I3" s="2">
        <v>54.85678632251998</v>
      </c>
      <c r="J3" s="2">
        <v>74.264738015339987</v>
      </c>
      <c r="K3" s="2">
        <v>23.153589098040005</v>
      </c>
      <c r="L3" s="2">
        <v>68.837205580349988</v>
      </c>
      <c r="M3" s="2">
        <v>4.3611564967600005</v>
      </c>
      <c r="N3" s="2">
        <v>5.417929244279998</v>
      </c>
      <c r="O3" s="2">
        <v>5.436471915280003</v>
      </c>
      <c r="P3" s="2">
        <v>14.095540440799995</v>
      </c>
      <c r="Q3" s="2">
        <v>16.617862116799998</v>
      </c>
      <c r="R3" s="2">
        <v>9.09057442804</v>
      </c>
      <c r="S3" s="2">
        <v>6.4350187249599973</v>
      </c>
      <c r="T3" s="2">
        <v>23.274082898359996</v>
      </c>
      <c r="U3" s="2">
        <v>1.7697028490400009</v>
      </c>
      <c r="V3" s="2">
        <v>2.6433810132800004</v>
      </c>
      <c r="W3" s="2">
        <v>25.193587529880013</v>
      </c>
      <c r="X3" s="2">
        <v>3.8221600085200014</v>
      </c>
      <c r="Y3" s="2">
        <v>0.48021415176000015</v>
      </c>
      <c r="Z3" s="2">
        <v>1.7513966710800006</v>
      </c>
      <c r="AA3" s="2">
        <v>0.14560353892000008</v>
      </c>
      <c r="AB3" s="2">
        <v>6.2401516519999964E-2</v>
      </c>
      <c r="AC3" s="2">
        <v>5.7925419991599982</v>
      </c>
      <c r="AD3" s="2">
        <v>4.0922445955999978</v>
      </c>
      <c r="AE3" s="2">
        <v>5.5231664880000017E-2</v>
      </c>
      <c r="AF3" s="2">
        <v>1.8941497209599993</v>
      </c>
      <c r="AG3" s="2">
        <v>0.42672018648000032</v>
      </c>
      <c r="AH3" s="2">
        <v>0.27040657196000023</v>
      </c>
      <c r="AI3" s="2">
        <v>0.93602280071999977</v>
      </c>
      <c r="AJ3" s="2">
        <v>0.12480304004000006</v>
      </c>
      <c r="AK3" s="2">
        <v>0.52001266744000008</v>
      </c>
      <c r="AL3" s="2">
        <v>8.3609587880000003E-2</v>
      </c>
      <c r="AM3" s="2">
        <v>7.9090150720000016E-2</v>
      </c>
      <c r="AN3" s="2">
        <v>6.3272120520000016E-2</v>
      </c>
      <c r="AO3" s="2">
        <v>2.0800506719999994E-2</v>
      </c>
      <c r="AP3" s="2">
        <v>1.0830266935600006</v>
      </c>
      <c r="AQ3" s="2">
        <v>0.35833161616000009</v>
      </c>
      <c r="AR3" s="2">
        <v>58.817330083569999</v>
      </c>
      <c r="AS3" s="2">
        <f t="shared" si="0"/>
        <v>418.68415973833999</v>
      </c>
      <c r="AT3" s="2">
        <f t="shared" si="1"/>
        <v>2030</v>
      </c>
    </row>
    <row r="4" spans="1:46" x14ac:dyDescent="0.25">
      <c r="A4" s="2" t="s">
        <v>44</v>
      </c>
      <c r="B4" s="2" t="s">
        <v>45</v>
      </c>
      <c r="C4" s="2" t="s">
        <v>46</v>
      </c>
      <c r="D4" s="2">
        <v>1</v>
      </c>
      <c r="E4" s="13">
        <v>47543</v>
      </c>
      <c r="F4" s="2" t="s">
        <v>47</v>
      </c>
      <c r="G4" s="2">
        <v>0.24750892124999996</v>
      </c>
      <c r="H4" s="2">
        <v>3.1468752760799981</v>
      </c>
      <c r="I4" s="2">
        <v>79.51050323362</v>
      </c>
      <c r="J4" s="2">
        <v>72.820154563379987</v>
      </c>
      <c r="K4" s="2">
        <v>33.971328113750012</v>
      </c>
      <c r="L4" s="2">
        <v>72.922887031369996</v>
      </c>
      <c r="M4" s="2">
        <v>5.7874153412599991</v>
      </c>
      <c r="N4" s="2">
        <v>7.3968733725700044</v>
      </c>
      <c r="O4" s="2">
        <v>7.3165815476000038</v>
      </c>
      <c r="P4" s="2">
        <v>15.406225862110004</v>
      </c>
      <c r="Q4" s="2">
        <v>19.779347954400013</v>
      </c>
      <c r="R4" s="2">
        <v>11.313109367660003</v>
      </c>
      <c r="S4" s="2">
        <v>6.9537993982200028</v>
      </c>
      <c r="T4" s="2">
        <v>28.46314294526</v>
      </c>
      <c r="U4" s="2">
        <v>2.2178871399500006</v>
      </c>
      <c r="V4" s="2">
        <v>3.1572839142000007</v>
      </c>
      <c r="W4" s="2">
        <v>31.960812194559978</v>
      </c>
      <c r="X4" s="2">
        <v>4.7584551994200002</v>
      </c>
      <c r="Y4" s="2">
        <v>0.56490928496000004</v>
      </c>
      <c r="Z4" s="2">
        <v>2.5738453641100012</v>
      </c>
      <c r="AA4" s="2">
        <v>0.37966153344000014</v>
      </c>
      <c r="AB4" s="2">
        <v>8.4369229550000022E-2</v>
      </c>
      <c r="AC4" s="2">
        <v>11.752115201160008</v>
      </c>
      <c r="AD4" s="2">
        <v>9.6908396560399996</v>
      </c>
      <c r="AE4" s="2">
        <v>0.12059830117999996</v>
      </c>
      <c r="AF4" s="2">
        <v>4.4822909516999987</v>
      </c>
      <c r="AG4" s="2">
        <v>1.4137942587100008</v>
      </c>
      <c r="AH4" s="2">
        <v>0.46403076299000018</v>
      </c>
      <c r="AI4" s="2">
        <v>1.5608308621500013</v>
      </c>
      <c r="AJ4" s="2">
        <v>0.33747694269000028</v>
      </c>
      <c r="AK4" s="2">
        <v>1.3920923900300002</v>
      </c>
      <c r="AL4" s="2">
        <v>0.12743328750999999</v>
      </c>
      <c r="AM4" s="2">
        <v>0.12389347407999994</v>
      </c>
      <c r="AN4" s="2">
        <v>0.10265459287999996</v>
      </c>
      <c r="AO4" s="2">
        <v>4.218461803000001E-2</v>
      </c>
      <c r="AP4" s="2">
        <v>1.3740272922400001</v>
      </c>
      <c r="AQ4" s="2">
        <v>0.43082292407999961</v>
      </c>
      <c r="AR4" s="2">
        <v>61.825882855390006</v>
      </c>
      <c r="AS4" s="2">
        <f t="shared" si="0"/>
        <v>505.97394515957978</v>
      </c>
      <c r="AT4" s="2">
        <f t="shared" si="1"/>
        <v>2030</v>
      </c>
    </row>
    <row r="5" spans="1:46" x14ac:dyDescent="0.25">
      <c r="A5" s="2" t="s">
        <v>44</v>
      </c>
      <c r="B5" s="2" t="s">
        <v>45</v>
      </c>
      <c r="C5" s="2" t="s">
        <v>46</v>
      </c>
      <c r="D5" s="2">
        <v>1</v>
      </c>
      <c r="E5" s="13">
        <v>47574</v>
      </c>
      <c r="F5" s="2" t="s">
        <v>47</v>
      </c>
      <c r="G5" s="2">
        <v>0.35657522730000002</v>
      </c>
      <c r="H5" s="2">
        <v>3.6756213122999979</v>
      </c>
      <c r="I5" s="2">
        <v>71.477135893800011</v>
      </c>
      <c r="J5" s="2">
        <v>55.135680766709996</v>
      </c>
      <c r="K5" s="2">
        <v>32.711439731330003</v>
      </c>
      <c r="L5" s="2">
        <v>48.754881340839994</v>
      </c>
      <c r="M5" s="2">
        <v>5.5775688716999987</v>
      </c>
      <c r="N5" s="2">
        <v>7.970356601399998</v>
      </c>
      <c r="O5" s="2">
        <v>8.8236300470999947</v>
      </c>
      <c r="P5" s="2">
        <v>14.313339595200006</v>
      </c>
      <c r="Q5" s="2">
        <v>19.2571747593</v>
      </c>
      <c r="R5" s="2">
        <v>11.207123708099994</v>
      </c>
      <c r="S5" s="2">
        <v>8.2549394699999965</v>
      </c>
      <c r="T5" s="2">
        <v>29.782617805499999</v>
      </c>
      <c r="U5" s="2">
        <v>2.1560136383999988</v>
      </c>
      <c r="V5" s="2">
        <v>3.4860946178999983</v>
      </c>
      <c r="W5" s="2">
        <v>32.513829589199979</v>
      </c>
      <c r="X5" s="2">
        <v>5.6244441380999985</v>
      </c>
      <c r="Y5" s="2">
        <v>0.64284768990000007</v>
      </c>
      <c r="Z5" s="2">
        <v>5.6176790129999965</v>
      </c>
      <c r="AA5" s="2">
        <v>0.69718610640000034</v>
      </c>
      <c r="AB5" s="2">
        <v>0.17429652660000008</v>
      </c>
      <c r="AC5" s="2">
        <v>21.588438375600017</v>
      </c>
      <c r="AD5" s="2">
        <v>15.882028542900009</v>
      </c>
      <c r="AE5" s="2">
        <v>5.1153558900000014E-2</v>
      </c>
      <c r="AF5" s="2">
        <v>9.1873367984999987</v>
      </c>
      <c r="AG5" s="2">
        <v>2.7648377478000001</v>
      </c>
      <c r="AH5" s="2">
        <v>1.1329274228999993</v>
      </c>
      <c r="AI5" s="2">
        <v>2.4401515467000001</v>
      </c>
      <c r="AJ5" s="2">
        <v>1.1329275041999993</v>
      </c>
      <c r="AK5" s="2">
        <v>3.0501894330000021</v>
      </c>
      <c r="AL5" s="2">
        <v>0.26438725950000014</v>
      </c>
      <c r="AM5" s="2">
        <v>0.25742970000000009</v>
      </c>
      <c r="AN5" s="2">
        <v>0.1739389866000001</v>
      </c>
      <c r="AO5" s="2">
        <v>8.7148269899999936E-2</v>
      </c>
      <c r="AP5" s="2">
        <v>1.2623573250000006</v>
      </c>
      <c r="AQ5" s="2">
        <v>0.41647694219999987</v>
      </c>
      <c r="AR5" s="2">
        <v>53.305360957190004</v>
      </c>
      <c r="AS5" s="2">
        <f t="shared" si="0"/>
        <v>481.20756682096999</v>
      </c>
      <c r="AT5" s="2">
        <f t="shared" si="1"/>
        <v>2030</v>
      </c>
    </row>
    <row r="6" spans="1:46" x14ac:dyDescent="0.25">
      <c r="A6" s="2" t="s">
        <v>44</v>
      </c>
      <c r="B6" s="2" t="s">
        <v>45</v>
      </c>
      <c r="C6" s="2" t="s">
        <v>46</v>
      </c>
      <c r="D6" s="2">
        <v>1</v>
      </c>
      <c r="E6" s="13">
        <v>47604</v>
      </c>
      <c r="F6" s="2" t="s">
        <v>47</v>
      </c>
      <c r="G6" s="2">
        <v>0.43772095635000019</v>
      </c>
      <c r="H6" s="2">
        <v>3.1809174709999986</v>
      </c>
      <c r="I6" s="2">
        <v>67.494702521639965</v>
      </c>
      <c r="J6" s="2">
        <v>72.093561421840008</v>
      </c>
      <c r="K6" s="2">
        <v>26.039459667240003</v>
      </c>
      <c r="L6" s="2">
        <v>51.726335101130005</v>
      </c>
      <c r="M6" s="2">
        <v>5.2408701456800033</v>
      </c>
      <c r="N6" s="2">
        <v>6.9644600979600035</v>
      </c>
      <c r="O6" s="2">
        <v>7.3182062637999978</v>
      </c>
      <c r="P6" s="2">
        <v>14.367884918770008</v>
      </c>
      <c r="Q6" s="2">
        <v>18.839470367360008</v>
      </c>
      <c r="R6" s="2">
        <v>9.6410003633199945</v>
      </c>
      <c r="S6" s="2">
        <v>7.333044303130003</v>
      </c>
      <c r="T6" s="2">
        <v>26.546080721049982</v>
      </c>
      <c r="U6" s="2">
        <v>1.6120671788599998</v>
      </c>
      <c r="V6" s="2">
        <v>2.8763588014900008</v>
      </c>
      <c r="W6" s="2">
        <v>28.829469550939994</v>
      </c>
      <c r="X6" s="2">
        <v>5.2042169701799974</v>
      </c>
      <c r="Y6" s="2">
        <v>0.51109578542000011</v>
      </c>
      <c r="Z6" s="2">
        <v>8.4077875516800002</v>
      </c>
      <c r="AA6" s="2">
        <v>0.8606424593800005</v>
      </c>
      <c r="AB6" s="2">
        <v>1.0040828693799997</v>
      </c>
      <c r="AC6" s="2">
        <v>21.341661410459992</v>
      </c>
      <c r="AD6" s="2">
        <v>20.403311940209989</v>
      </c>
      <c r="AE6" s="2">
        <v>0.32579538318999984</v>
      </c>
      <c r="AF6" s="2">
        <v>10.898369784529992</v>
      </c>
      <c r="AG6" s="2">
        <v>4.524337355920002</v>
      </c>
      <c r="AH6" s="2">
        <v>1.721284918760001</v>
      </c>
      <c r="AI6" s="2">
        <v>4.7335334735799979</v>
      </c>
      <c r="AJ6" s="2">
        <v>1.8647253067499994</v>
      </c>
      <c r="AK6" s="2">
        <v>4.0163314319499976</v>
      </c>
      <c r="AL6" s="2">
        <v>0.37752867794999984</v>
      </c>
      <c r="AM6" s="2">
        <v>0.37752867794999984</v>
      </c>
      <c r="AN6" s="2">
        <v>0.2129648952299999</v>
      </c>
      <c r="AO6" s="2">
        <v>0.14344040845000006</v>
      </c>
      <c r="AP6" s="2">
        <v>1.0105692715599999</v>
      </c>
      <c r="AQ6" s="2">
        <v>0.52963895560000041</v>
      </c>
      <c r="AR6" s="2">
        <v>64.948609606879998</v>
      </c>
      <c r="AS6" s="2">
        <f t="shared" si="0"/>
        <v>503.95906698656995</v>
      </c>
      <c r="AT6" s="2">
        <f t="shared" si="1"/>
        <v>2030</v>
      </c>
    </row>
    <row r="7" spans="1:46" x14ac:dyDescent="0.25">
      <c r="A7" s="2" t="s">
        <v>44</v>
      </c>
      <c r="B7" s="2" t="s">
        <v>45</v>
      </c>
      <c r="C7" s="2" t="s">
        <v>46</v>
      </c>
      <c r="D7" s="2">
        <v>1</v>
      </c>
      <c r="E7" s="13">
        <v>47635</v>
      </c>
      <c r="F7" s="2" t="s">
        <v>47</v>
      </c>
      <c r="G7" s="2">
        <v>0.50526965910000021</v>
      </c>
      <c r="H7" s="2">
        <v>3.1902668576999997</v>
      </c>
      <c r="I7" s="2">
        <v>41.747717886300016</v>
      </c>
      <c r="J7" s="2">
        <v>61.931192529510007</v>
      </c>
      <c r="K7" s="2">
        <v>19.229439708669997</v>
      </c>
      <c r="L7" s="2">
        <v>46.770576670160004</v>
      </c>
      <c r="M7" s="2">
        <v>5.1445308920999997</v>
      </c>
      <c r="N7" s="2">
        <v>5.2165475210999999</v>
      </c>
      <c r="O7" s="2">
        <v>5.194436134800001</v>
      </c>
      <c r="P7" s="2">
        <v>14.122951875</v>
      </c>
      <c r="Q7" s="2">
        <v>16.406827948800007</v>
      </c>
      <c r="R7" s="2">
        <v>8.5200349500000012</v>
      </c>
      <c r="S7" s="2">
        <v>6.0222748245000002</v>
      </c>
      <c r="T7" s="2">
        <v>22.892899610699999</v>
      </c>
      <c r="U7" s="2">
        <v>1.462536081000001</v>
      </c>
      <c r="V7" s="2">
        <v>2.2301374401000014</v>
      </c>
      <c r="W7" s="2">
        <v>26.116421372699993</v>
      </c>
      <c r="X7" s="2">
        <v>4.4014933341000004</v>
      </c>
      <c r="Y7" s="2">
        <v>0.39790584929999989</v>
      </c>
      <c r="Z7" s="2">
        <v>6.468111741000004</v>
      </c>
      <c r="AA7" s="2">
        <v>0.79488210269999982</v>
      </c>
      <c r="AB7" s="2">
        <v>0.79488210269999982</v>
      </c>
      <c r="AC7" s="2">
        <v>12.711885244500001</v>
      </c>
      <c r="AD7" s="2">
        <v>20.935449456300002</v>
      </c>
      <c r="AE7" s="2">
        <v>0.86415180989999973</v>
      </c>
      <c r="AF7" s="2">
        <v>9.1049506350000033</v>
      </c>
      <c r="AG7" s="2">
        <v>5.9234632313999995</v>
      </c>
      <c r="AH7" s="2">
        <v>1.3626550334999996</v>
      </c>
      <c r="AI7" s="2">
        <v>3.5201923251000014</v>
      </c>
      <c r="AJ7" s="2">
        <v>1.3626550932000003</v>
      </c>
      <c r="AK7" s="2">
        <v>3.2930831429999992</v>
      </c>
      <c r="AL7" s="2">
        <v>0.22026314339999994</v>
      </c>
      <c r="AM7" s="2">
        <v>0.20951859990000016</v>
      </c>
      <c r="AN7" s="2">
        <v>0.10207316400000004</v>
      </c>
      <c r="AO7" s="2">
        <v>0.22710918210000008</v>
      </c>
      <c r="AP7" s="2">
        <v>0.87732985020000032</v>
      </c>
      <c r="AQ7" s="2">
        <v>0.6401746047000002</v>
      </c>
      <c r="AR7" s="2">
        <v>77.117943936339998</v>
      </c>
      <c r="AS7" s="2">
        <f t="shared" ref="AS7:AS13" si="2">SUM(G7:AR7)</f>
        <v>438.0342355445801</v>
      </c>
      <c r="AT7" s="2">
        <f t="shared" ref="AT7:AT13" si="3">YEAR(E7)</f>
        <v>2030</v>
      </c>
    </row>
    <row r="8" spans="1:46" x14ac:dyDescent="0.25">
      <c r="A8" s="2" t="s">
        <v>44</v>
      </c>
      <c r="B8" s="2" t="s">
        <v>45</v>
      </c>
      <c r="C8" s="2" t="s">
        <v>46</v>
      </c>
      <c r="D8" s="2">
        <v>1</v>
      </c>
      <c r="E8" s="13">
        <v>47665</v>
      </c>
      <c r="F8" s="2" t="s">
        <v>47</v>
      </c>
      <c r="G8" s="2">
        <v>0.67995173606999992</v>
      </c>
      <c r="H8" s="2">
        <v>3.9582581371600014</v>
      </c>
      <c r="I8" s="2">
        <v>26.489378873389992</v>
      </c>
      <c r="J8" s="2">
        <v>42.223477523819987</v>
      </c>
      <c r="K8" s="2">
        <v>13.720315881169999</v>
      </c>
      <c r="L8" s="2">
        <v>30.252427860659999</v>
      </c>
      <c r="M8" s="2">
        <v>5.6195682502700004</v>
      </c>
      <c r="N8" s="2">
        <v>5.1962211491699977</v>
      </c>
      <c r="O8" s="2">
        <v>3.2257418066099999</v>
      </c>
      <c r="P8" s="2">
        <v>14.244678504509995</v>
      </c>
      <c r="Q8" s="2">
        <v>16.135431179379996</v>
      </c>
      <c r="R8" s="2">
        <v>8.0835261833399947</v>
      </c>
      <c r="S8" s="2">
        <v>5.2287960080699962</v>
      </c>
      <c r="T8" s="2">
        <v>23.894669336550013</v>
      </c>
      <c r="U8" s="2">
        <v>1.6239564303000007</v>
      </c>
      <c r="V8" s="2">
        <v>1.904686161479999</v>
      </c>
      <c r="W8" s="2">
        <v>22.219067568410001</v>
      </c>
      <c r="X8" s="2">
        <v>3.5905695700399978</v>
      </c>
      <c r="Y8" s="2">
        <v>0.37302261931999997</v>
      </c>
      <c r="Z8" s="2">
        <v>5.6042040358499987</v>
      </c>
      <c r="AA8" s="2">
        <v>0.74366130205999981</v>
      </c>
      <c r="AB8" s="2">
        <v>0.49577420126999966</v>
      </c>
      <c r="AC8" s="2">
        <v>2.0152499802799988</v>
      </c>
      <c r="AD8" s="2">
        <v>22.548211882219999</v>
      </c>
      <c r="AE8" s="2">
        <v>1.1402620817999993</v>
      </c>
      <c r="AF8" s="2">
        <v>8.4806699544300042</v>
      </c>
      <c r="AG8" s="2">
        <v>6.1058031802099961</v>
      </c>
      <c r="AH8" s="2">
        <v>0.90891936914999993</v>
      </c>
      <c r="AI8" s="2">
        <v>2.3962420389900001</v>
      </c>
      <c r="AJ8" s="2">
        <v>0.82629035869999967</v>
      </c>
      <c r="AK8" s="2">
        <v>2.7267581827799994</v>
      </c>
      <c r="AL8" s="2">
        <v>0.11342152806999996</v>
      </c>
      <c r="AM8" s="2">
        <v>0.11625706614000007</v>
      </c>
      <c r="AN8" s="2">
        <v>5.3875225810000031E-2</v>
      </c>
      <c r="AO8" s="2">
        <v>0.1652580714300001</v>
      </c>
      <c r="AP8" s="2">
        <v>1.1117820984600002</v>
      </c>
      <c r="AQ8" s="2">
        <v>0.61946830566999977</v>
      </c>
      <c r="AR8" s="2">
        <v>88.879268952000047</v>
      </c>
      <c r="AS8" s="2">
        <f t="shared" si="2"/>
        <v>373.71512259504004</v>
      </c>
      <c r="AT8" s="2">
        <f t="shared" si="3"/>
        <v>2030</v>
      </c>
    </row>
    <row r="9" spans="1:46" x14ac:dyDescent="0.25">
      <c r="A9" s="2" t="s">
        <v>44</v>
      </c>
      <c r="B9" s="2" t="s">
        <v>45</v>
      </c>
      <c r="C9" s="2" t="s">
        <v>46</v>
      </c>
      <c r="D9" s="2">
        <v>1</v>
      </c>
      <c r="E9" s="13">
        <v>47696</v>
      </c>
      <c r="F9" s="2" t="s">
        <v>47</v>
      </c>
      <c r="G9" s="2">
        <v>0.47945903426000019</v>
      </c>
      <c r="H9" s="2">
        <v>2.9104127528499983</v>
      </c>
      <c r="I9" s="2">
        <v>13.05512556959</v>
      </c>
      <c r="J9" s="2">
        <v>11.091238778619999</v>
      </c>
      <c r="K9" s="2">
        <v>6.4096175196800012</v>
      </c>
      <c r="L9" s="2">
        <v>9.0941061669599996</v>
      </c>
      <c r="M9" s="2">
        <v>4.1748507782500006</v>
      </c>
      <c r="N9" s="2">
        <v>3.4504531071400009</v>
      </c>
      <c r="O9" s="2">
        <v>1.0339134287899996</v>
      </c>
      <c r="P9" s="2">
        <v>10.518748315489999</v>
      </c>
      <c r="Q9" s="2">
        <v>11.485039326670007</v>
      </c>
      <c r="R9" s="2">
        <v>5.2185955318499975</v>
      </c>
      <c r="S9" s="2">
        <v>3.6000732453100004</v>
      </c>
      <c r="T9" s="2">
        <v>16.992718561770008</v>
      </c>
      <c r="U9" s="2">
        <v>1.47902508832</v>
      </c>
      <c r="V9" s="2">
        <v>1.2525890426500002</v>
      </c>
      <c r="W9" s="2">
        <v>15.685282015509994</v>
      </c>
      <c r="X9" s="2">
        <v>2.1517961459000006</v>
      </c>
      <c r="Y9" s="2">
        <v>0.23972108110000007</v>
      </c>
      <c r="Z9" s="2">
        <v>5.8500155998400043</v>
      </c>
      <c r="AA9" s="2">
        <v>0.92057333276000042</v>
      </c>
      <c r="AB9" s="2">
        <v>0.46028666638000021</v>
      </c>
      <c r="AC9" s="2">
        <v>1.6726864900100009</v>
      </c>
      <c r="AD9" s="2">
        <v>27.255764860300008</v>
      </c>
      <c r="AE9" s="2">
        <v>1.4076365021000001</v>
      </c>
      <c r="AF9" s="2">
        <v>10.140441062309995</v>
      </c>
      <c r="AG9" s="2">
        <v>6.2287886701800019</v>
      </c>
      <c r="AH9" s="2">
        <v>0.92057333276000042</v>
      </c>
      <c r="AI9" s="2">
        <v>2.6696626344999994</v>
      </c>
      <c r="AJ9" s="2">
        <v>0.82851599068000048</v>
      </c>
      <c r="AK9" s="2">
        <v>3.3140639599300017</v>
      </c>
      <c r="AL9" s="2">
        <v>0.10075364033000003</v>
      </c>
      <c r="AM9" s="2">
        <v>9.1158055640000041E-2</v>
      </c>
      <c r="AN9" s="2">
        <v>4.7977924070000025E-2</v>
      </c>
      <c r="AO9" s="2">
        <v>9.2057331849999979E-2</v>
      </c>
      <c r="AP9" s="2">
        <v>1.0226775640399997</v>
      </c>
      <c r="AQ9" s="2">
        <v>0.53929730195999981</v>
      </c>
      <c r="AR9" s="2">
        <v>70.844363933919993</v>
      </c>
      <c r="AS9" s="2">
        <f t="shared" si="2"/>
        <v>254.73006034426999</v>
      </c>
      <c r="AT9" s="2">
        <f t="shared" si="3"/>
        <v>2030</v>
      </c>
    </row>
    <row r="10" spans="1:46" x14ac:dyDescent="0.25">
      <c r="A10" s="2" t="s">
        <v>44</v>
      </c>
      <c r="B10" s="2" t="s">
        <v>45</v>
      </c>
      <c r="C10" s="2" t="s">
        <v>46</v>
      </c>
      <c r="D10" s="2">
        <v>1</v>
      </c>
      <c r="E10" s="13">
        <v>47727</v>
      </c>
      <c r="F10" s="2" t="s">
        <v>47</v>
      </c>
      <c r="G10" s="2">
        <v>0.4077981645</v>
      </c>
      <c r="H10" s="2">
        <v>1.9740907526999989</v>
      </c>
      <c r="I10" s="2">
        <v>21.201317984700012</v>
      </c>
      <c r="J10" s="2">
        <v>14.38728812972</v>
      </c>
      <c r="K10" s="2">
        <v>11.42042092666</v>
      </c>
      <c r="L10" s="2">
        <v>12.754563229170001</v>
      </c>
      <c r="M10" s="2">
        <v>3.8209000154999999</v>
      </c>
      <c r="N10" s="2">
        <v>2.8539233430000008</v>
      </c>
      <c r="O10" s="2">
        <v>0.62573227679999965</v>
      </c>
      <c r="P10" s="2">
        <v>12.187590270600005</v>
      </c>
      <c r="Q10" s="2">
        <v>12.965254094399995</v>
      </c>
      <c r="R10" s="2">
        <v>5.0407916837999975</v>
      </c>
      <c r="S10" s="2">
        <v>3.4446998892000016</v>
      </c>
      <c r="T10" s="2">
        <v>16.327704191999999</v>
      </c>
      <c r="U10" s="2">
        <v>1.3115526261000008</v>
      </c>
      <c r="V10" s="2">
        <v>0.82459145219999963</v>
      </c>
      <c r="W10" s="2">
        <v>13.562083735200009</v>
      </c>
      <c r="X10" s="2">
        <v>1.3980204323999998</v>
      </c>
      <c r="Y10" s="2">
        <v>0.1535963085</v>
      </c>
      <c r="Z10" s="2">
        <v>8.0891848328999956</v>
      </c>
      <c r="AA10" s="2">
        <v>0.83984834789999974</v>
      </c>
      <c r="AB10" s="2">
        <v>0.55989889859999986</v>
      </c>
      <c r="AC10" s="2">
        <v>5.4009644978999996</v>
      </c>
      <c r="AD10" s="2">
        <v>21.102141333300001</v>
      </c>
      <c r="AE10" s="2">
        <v>0.99791545589999942</v>
      </c>
      <c r="AF10" s="2">
        <v>9.2585627225999954</v>
      </c>
      <c r="AG10" s="2">
        <v>5.0742866663999999</v>
      </c>
      <c r="AH10" s="2">
        <v>1.3997472462000005</v>
      </c>
      <c r="AI10" s="2">
        <v>4.4791908725999994</v>
      </c>
      <c r="AJ10" s="2">
        <v>1.2597724334999996</v>
      </c>
      <c r="AK10" s="2">
        <v>5.1790644471000027</v>
      </c>
      <c r="AL10" s="2">
        <v>0.13383065220000001</v>
      </c>
      <c r="AM10" s="2">
        <v>0.11375605440000004</v>
      </c>
      <c r="AN10" s="2">
        <v>8.6989923900000043E-2</v>
      </c>
      <c r="AO10" s="2">
        <v>0.27994942949999996</v>
      </c>
      <c r="AP10" s="2">
        <v>1.0667552355000003</v>
      </c>
      <c r="AQ10" s="2">
        <v>0.53684529089999999</v>
      </c>
      <c r="AR10" s="2">
        <v>57.67448231014</v>
      </c>
      <c r="AS10" s="2">
        <f t="shared" si="2"/>
        <v>260.19510615859002</v>
      </c>
      <c r="AT10" s="2">
        <f t="shared" si="3"/>
        <v>2030</v>
      </c>
    </row>
    <row r="11" spans="1:46" x14ac:dyDescent="0.25">
      <c r="A11" s="2" t="s">
        <v>44</v>
      </c>
      <c r="B11" s="2" t="s">
        <v>45</v>
      </c>
      <c r="C11" s="2" t="s">
        <v>46</v>
      </c>
      <c r="D11" s="2">
        <v>1</v>
      </c>
      <c r="E11" s="13">
        <v>47757</v>
      </c>
      <c r="F11" s="2" t="s">
        <v>47</v>
      </c>
      <c r="G11" s="2">
        <v>0.23306754180000017</v>
      </c>
      <c r="H11" s="2">
        <v>1.6801068198900002</v>
      </c>
      <c r="I11" s="2">
        <v>22.116431546700014</v>
      </c>
      <c r="J11" s="2">
        <v>29.031144072649997</v>
      </c>
      <c r="K11" s="2">
        <v>10.36787044894</v>
      </c>
      <c r="L11" s="2">
        <v>26.434837645899997</v>
      </c>
      <c r="M11" s="2">
        <v>3.5764743530200009</v>
      </c>
      <c r="N11" s="2">
        <v>2.9847976499600013</v>
      </c>
      <c r="O11" s="2">
        <v>0.9143796654399996</v>
      </c>
      <c r="P11" s="2">
        <v>13.164929485700002</v>
      </c>
      <c r="Q11" s="2">
        <v>14.086107203759996</v>
      </c>
      <c r="R11" s="2">
        <v>5.6898101936099996</v>
      </c>
      <c r="S11" s="2">
        <v>3.8063314650699978</v>
      </c>
      <c r="T11" s="2">
        <v>17.344342380809994</v>
      </c>
      <c r="U11" s="2">
        <v>0.4129757714799997</v>
      </c>
      <c r="V11" s="2">
        <v>0.9865921523000003</v>
      </c>
      <c r="W11" s="2">
        <v>15.402779630859992</v>
      </c>
      <c r="X11" s="2">
        <v>1.34471603708</v>
      </c>
      <c r="Y11" s="2">
        <v>0.18343031234999999</v>
      </c>
      <c r="Z11" s="2">
        <v>9.569025433180002</v>
      </c>
      <c r="AA11" s="2">
        <v>0.66289906510999996</v>
      </c>
      <c r="AB11" s="2">
        <v>0.77338224268000022</v>
      </c>
      <c r="AC11" s="2">
        <v>18.60300921556999</v>
      </c>
      <c r="AD11" s="2">
        <v>19.139229369179997</v>
      </c>
      <c r="AE11" s="2">
        <v>0.22038059216000003</v>
      </c>
      <c r="AF11" s="2">
        <v>11.171351425930006</v>
      </c>
      <c r="AG11" s="2">
        <v>3.2329361303699997</v>
      </c>
      <c r="AH11" s="2">
        <v>1.7677308401899992</v>
      </c>
      <c r="AI11" s="2">
        <v>2.5411127406300009</v>
      </c>
      <c r="AJ11" s="2">
        <v>1.3257979525899997</v>
      </c>
      <c r="AK11" s="2">
        <v>3.7564275289800011</v>
      </c>
      <c r="AL11" s="2">
        <v>0.24183733081999992</v>
      </c>
      <c r="AM11" s="2">
        <v>0.19346986477999997</v>
      </c>
      <c r="AN11" s="2">
        <v>0.16928613144999996</v>
      </c>
      <c r="AO11" s="2">
        <v>0.22096632537999988</v>
      </c>
      <c r="AP11" s="2">
        <v>1.1326891776700005</v>
      </c>
      <c r="AQ11" s="2">
        <v>0.47767646420000021</v>
      </c>
      <c r="AR11" s="2">
        <v>55.895683452039997</v>
      </c>
      <c r="AS11" s="2">
        <f t="shared" si="2"/>
        <v>300.85601566022996</v>
      </c>
      <c r="AT11" s="2">
        <f t="shared" si="3"/>
        <v>2030</v>
      </c>
    </row>
    <row r="12" spans="1:46" x14ac:dyDescent="0.25">
      <c r="A12" s="2" t="s">
        <v>44</v>
      </c>
      <c r="B12" s="2" t="s">
        <v>45</v>
      </c>
      <c r="C12" s="2" t="s">
        <v>46</v>
      </c>
      <c r="D12" s="2">
        <v>1</v>
      </c>
      <c r="E12" s="13">
        <v>47788</v>
      </c>
      <c r="F12" s="2" t="s">
        <v>47</v>
      </c>
      <c r="G12" s="2">
        <v>0.13689483539999994</v>
      </c>
      <c r="H12" s="2">
        <v>2.7004038479999983</v>
      </c>
      <c r="I12" s="2">
        <v>55.759389918599979</v>
      </c>
      <c r="J12" s="2">
        <v>126.67909634336999</v>
      </c>
      <c r="K12" s="2">
        <v>21.527433113040001</v>
      </c>
      <c r="L12" s="2">
        <v>114.50961529298002</v>
      </c>
      <c r="M12" s="2">
        <v>3.9373228863000023</v>
      </c>
      <c r="N12" s="2">
        <v>3.5372585210999983</v>
      </c>
      <c r="O12" s="2">
        <v>2.2848812616000012</v>
      </c>
      <c r="P12" s="2">
        <v>14.244015239399996</v>
      </c>
      <c r="Q12" s="2">
        <v>15.51623357069999</v>
      </c>
      <c r="R12" s="2">
        <v>6.4493738022000029</v>
      </c>
      <c r="S12" s="2">
        <v>4.7327897043</v>
      </c>
      <c r="T12" s="2">
        <v>19.695020220299998</v>
      </c>
      <c r="U12" s="2">
        <v>1.381042536599999</v>
      </c>
      <c r="V12" s="2">
        <v>1.1219762081999998</v>
      </c>
      <c r="W12" s="2">
        <v>19.534249561800003</v>
      </c>
      <c r="X12" s="2">
        <v>1.922294855399999</v>
      </c>
      <c r="Y12" s="2">
        <v>0.20059459979999991</v>
      </c>
      <c r="Z12" s="2">
        <v>7.0852008587999968</v>
      </c>
      <c r="AA12" s="2">
        <v>0.63808866000000009</v>
      </c>
      <c r="AB12" s="2">
        <v>0.3828531959999999</v>
      </c>
      <c r="AC12" s="2">
        <v>21.000366401700003</v>
      </c>
      <c r="AD12" s="2">
        <v>18.929955606900002</v>
      </c>
      <c r="AE12" s="2">
        <v>0.27028576409999999</v>
      </c>
      <c r="AF12" s="2">
        <v>9.6812549613000005</v>
      </c>
      <c r="AG12" s="2">
        <v>2.8960749402000019</v>
      </c>
      <c r="AH12" s="2">
        <v>1.3399861859999997</v>
      </c>
      <c r="AI12" s="2">
        <v>1.7866483682999994</v>
      </c>
      <c r="AJ12" s="2">
        <v>0.76570644450000036</v>
      </c>
      <c r="AK12" s="2">
        <v>1.2123685349999995</v>
      </c>
      <c r="AL12" s="2">
        <v>0.32574716549999999</v>
      </c>
      <c r="AM12" s="2">
        <v>0.2780768483999998</v>
      </c>
      <c r="AN12" s="2">
        <v>0.19862632049999998</v>
      </c>
      <c r="AO12" s="2">
        <v>0.1914266112000001</v>
      </c>
      <c r="AP12" s="2">
        <v>1.1429354078999994</v>
      </c>
      <c r="AQ12" s="2">
        <v>0.47401254029999984</v>
      </c>
      <c r="AR12" s="2">
        <v>57.990163630080012</v>
      </c>
      <c r="AS12" s="2">
        <f t="shared" si="2"/>
        <v>542.45966476576984</v>
      </c>
      <c r="AT12" s="2">
        <f t="shared" si="3"/>
        <v>2030</v>
      </c>
    </row>
    <row r="13" spans="1:46" x14ac:dyDescent="0.25">
      <c r="A13" s="2" t="s">
        <v>44</v>
      </c>
      <c r="B13" s="2" t="s">
        <v>45</v>
      </c>
      <c r="C13" s="2" t="s">
        <v>46</v>
      </c>
      <c r="D13" s="2">
        <v>1</v>
      </c>
      <c r="E13" s="13">
        <v>47818</v>
      </c>
      <c r="F13" s="2" t="s">
        <v>47</v>
      </c>
      <c r="G13" s="2">
        <v>0.13446814890000008</v>
      </c>
      <c r="H13" s="2">
        <v>2.0567601675000002</v>
      </c>
      <c r="I13" s="2">
        <v>42.619843283399995</v>
      </c>
      <c r="J13" s="2">
        <v>84.144120808250008</v>
      </c>
      <c r="K13" s="2">
        <v>24.975380699680002</v>
      </c>
      <c r="L13" s="2">
        <v>75.876591140179997</v>
      </c>
      <c r="M13" s="2">
        <v>3.8302449662999987</v>
      </c>
      <c r="N13" s="2">
        <v>3.9267268622999989</v>
      </c>
      <c r="O13" s="2">
        <v>3.6185025873000018</v>
      </c>
      <c r="P13" s="2">
        <v>12.306913052099999</v>
      </c>
      <c r="Q13" s="2">
        <v>14.565901155899995</v>
      </c>
      <c r="R13" s="2">
        <v>6.9697209831000011</v>
      </c>
      <c r="S13" s="2">
        <v>4.938859614600001</v>
      </c>
      <c r="T13" s="2">
        <v>19.108179063899986</v>
      </c>
      <c r="U13" s="2">
        <v>1.4472054398999994</v>
      </c>
      <c r="V13" s="2">
        <v>1.8393549086999996</v>
      </c>
      <c r="W13" s="2">
        <v>18.47432803740001</v>
      </c>
      <c r="X13" s="2">
        <v>2.3444714642999998</v>
      </c>
      <c r="Y13" s="2">
        <v>0.32323010970000005</v>
      </c>
      <c r="Z13" s="2">
        <v>6.122583288600004</v>
      </c>
      <c r="AA13" s="2">
        <v>0.55660783769999989</v>
      </c>
      <c r="AB13" s="2">
        <v>0.27830391869999993</v>
      </c>
      <c r="AC13" s="2">
        <v>18.321000789000003</v>
      </c>
      <c r="AD13" s="2">
        <v>15.154330550400006</v>
      </c>
      <c r="AE13" s="2">
        <v>0.21008106749999983</v>
      </c>
      <c r="AF13" s="2">
        <v>6.5893979066999977</v>
      </c>
      <c r="AG13" s="2">
        <v>1.666353361199999</v>
      </c>
      <c r="AH13" s="2">
        <v>1.0018941078000003</v>
      </c>
      <c r="AI13" s="2">
        <v>1.8368061078000006</v>
      </c>
      <c r="AJ13" s="2">
        <v>0.50094712079999981</v>
      </c>
      <c r="AK13" s="2">
        <v>1.2801981947999999</v>
      </c>
      <c r="AL13" s="2">
        <v>0.29941582259999994</v>
      </c>
      <c r="AM13" s="2">
        <v>0.2555988729</v>
      </c>
      <c r="AN13" s="2">
        <v>0.17526779850000007</v>
      </c>
      <c r="AO13" s="2">
        <v>0.11132158259999994</v>
      </c>
      <c r="AP13" s="2">
        <v>0.95953835790000042</v>
      </c>
      <c r="AQ13" s="2">
        <v>0.40651633769999984</v>
      </c>
      <c r="AR13" s="2">
        <v>56.312356354480009</v>
      </c>
      <c r="AS13" s="2">
        <f t="shared" si="2"/>
        <v>435.53932187109001</v>
      </c>
      <c r="AT13" s="2">
        <f t="shared" si="3"/>
        <v>2030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50F9FE-B1B0-4CBB-B63F-8475FDA4FDDE}">
  <sheetPr codeName="Sheet16"/>
  <dimension ref="A1:AT13"/>
  <sheetViews>
    <sheetView zoomScaleNormal="100" workbookViewId="0"/>
  </sheetViews>
  <sheetFormatPr defaultRowHeight="15" x14ac:dyDescent="0.25"/>
  <cols>
    <col min="1" max="3" width="9.140625" style="2"/>
    <col min="4" max="4" width="9.28515625" style="2" bestFit="1" customWidth="1"/>
    <col min="5" max="5" width="15.7109375" style="2" bestFit="1" customWidth="1"/>
    <col min="6" max="6" width="9.140625" style="2"/>
    <col min="7" max="46" width="9.28515625" style="2" bestFit="1" customWidth="1"/>
    <col min="47" max="16384" width="9.140625" style="2"/>
  </cols>
  <sheetData>
    <row r="1" spans="1:46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2" t="s">
        <v>30</v>
      </c>
      <c r="AF1" s="2" t="s">
        <v>31</v>
      </c>
      <c r="AG1" s="2" t="s">
        <v>32</v>
      </c>
      <c r="AH1" s="2" t="s">
        <v>33</v>
      </c>
      <c r="AI1" s="2" t="s">
        <v>34</v>
      </c>
      <c r="AJ1" s="2" t="s">
        <v>35</v>
      </c>
      <c r="AK1" s="2" t="s">
        <v>36</v>
      </c>
      <c r="AL1" s="2" t="s">
        <v>37</v>
      </c>
      <c r="AM1" s="2" t="s">
        <v>38</v>
      </c>
      <c r="AN1" s="2" t="s">
        <v>39</v>
      </c>
      <c r="AO1" s="2" t="s">
        <v>40</v>
      </c>
      <c r="AP1" s="2" t="s">
        <v>41</v>
      </c>
      <c r="AQ1" s="2" t="s">
        <v>42</v>
      </c>
      <c r="AR1" s="2" t="s">
        <v>43</v>
      </c>
      <c r="AS1" s="2" t="s">
        <v>48</v>
      </c>
      <c r="AT1" s="2" t="s">
        <v>49</v>
      </c>
    </row>
    <row r="2" spans="1:46" x14ac:dyDescent="0.25">
      <c r="A2" s="2" t="s">
        <v>44</v>
      </c>
      <c r="B2" s="2" t="s">
        <v>45</v>
      </c>
      <c r="C2" s="2" t="s">
        <v>46</v>
      </c>
      <c r="D2" s="2">
        <v>1</v>
      </c>
      <c r="E2" s="13">
        <v>47484</v>
      </c>
      <c r="F2" s="2" t="s">
        <v>47</v>
      </c>
      <c r="G2" s="2">
        <v>0.19484564881000016</v>
      </c>
      <c r="H2" s="2">
        <v>2.4228754853200005</v>
      </c>
      <c r="I2" s="2">
        <v>85.541353783029976</v>
      </c>
      <c r="J2" s="2">
        <v>91.736540772989969</v>
      </c>
      <c r="K2" s="2">
        <v>30.557452869120006</v>
      </c>
      <c r="L2" s="2">
        <v>93.349419011389983</v>
      </c>
      <c r="M2" s="2">
        <v>5.34968328164</v>
      </c>
      <c r="N2" s="2">
        <v>6.090263562519997</v>
      </c>
      <c r="O2" s="2">
        <v>6.1219951618999984</v>
      </c>
      <c r="P2" s="2">
        <v>16.348516818060002</v>
      </c>
      <c r="Q2" s="2">
        <v>18.998590187380003</v>
      </c>
      <c r="R2" s="2">
        <v>9.97575387851</v>
      </c>
      <c r="S2" s="2">
        <v>7.2559842458299961</v>
      </c>
      <c r="T2" s="2">
        <v>27.474805611689995</v>
      </c>
      <c r="U2" s="2">
        <v>2.0476901165900001</v>
      </c>
      <c r="V2" s="2">
        <v>2.8384283484900021</v>
      </c>
      <c r="W2" s="2">
        <v>27.407686156370012</v>
      </c>
      <c r="X2" s="2">
        <v>3.9345965107900014</v>
      </c>
      <c r="Y2" s="2">
        <v>0.51817476034999999</v>
      </c>
      <c r="Z2" s="2">
        <v>1.3217273568500001</v>
      </c>
      <c r="AA2" s="2">
        <v>0.10002184782000005</v>
      </c>
      <c r="AB2" s="2">
        <v>4.2866506120000022E-2</v>
      </c>
      <c r="AC2" s="2">
        <v>3.965814230610003</v>
      </c>
      <c r="AD2" s="2">
        <v>2.7884760954899983</v>
      </c>
      <c r="AE2" s="2">
        <v>3.6586241229999976E-2</v>
      </c>
      <c r="AF2" s="2">
        <v>1.1960263561599995</v>
      </c>
      <c r="AG2" s="2">
        <v>0.25531348993000014</v>
      </c>
      <c r="AH2" s="2">
        <v>0.20004369533000008</v>
      </c>
      <c r="AI2" s="2">
        <v>0.65728636507000049</v>
      </c>
      <c r="AJ2" s="2">
        <v>8.573300449E-2</v>
      </c>
      <c r="AK2" s="2">
        <v>0.31435434834999992</v>
      </c>
      <c r="AL2" s="2">
        <v>5.7440835889999972E-2</v>
      </c>
      <c r="AM2" s="2">
        <v>5.441763374000004E-2</v>
      </c>
      <c r="AN2" s="2">
        <v>3.930162454000001E-2</v>
      </c>
      <c r="AO2" s="2">
        <v>1.4288834030000008E-2</v>
      </c>
      <c r="AP2" s="2">
        <v>1.2603085764700006</v>
      </c>
      <c r="AQ2" s="2">
        <v>0.43080008576000028</v>
      </c>
      <c r="AR2" s="2">
        <v>72.450328695550041</v>
      </c>
      <c r="AS2" s="2">
        <f t="shared" ref="AS2:AS6" si="0">SUM(G2:AR2)</f>
        <v>523.43579203420995</v>
      </c>
      <c r="AT2" s="2">
        <f t="shared" ref="AT2:AT6" si="1">YEAR(E2)</f>
        <v>2030</v>
      </c>
    </row>
    <row r="3" spans="1:46" x14ac:dyDescent="0.25">
      <c r="A3" s="2" t="s">
        <v>44</v>
      </c>
      <c r="B3" s="2" t="s">
        <v>45</v>
      </c>
      <c r="C3" s="2" t="s">
        <v>46</v>
      </c>
      <c r="D3" s="2">
        <v>1</v>
      </c>
      <c r="E3" s="13">
        <v>47515</v>
      </c>
      <c r="F3" s="2" t="s">
        <v>47</v>
      </c>
      <c r="G3" s="2">
        <v>0.15695550443999998</v>
      </c>
      <c r="H3" s="2">
        <v>1.77610083476</v>
      </c>
      <c r="I3" s="2">
        <v>35.52315132743999</v>
      </c>
      <c r="J3" s="2">
        <v>55.74385266977</v>
      </c>
      <c r="K3" s="2">
        <v>17.070477452400002</v>
      </c>
      <c r="L3" s="2">
        <v>48.316456665390014</v>
      </c>
      <c r="M3" s="2">
        <v>3.5764860549599975</v>
      </c>
      <c r="N3" s="2">
        <v>4.4431215444000021</v>
      </c>
      <c r="O3" s="2">
        <v>4.4583279703200036</v>
      </c>
      <c r="P3" s="2">
        <v>11.559434718719999</v>
      </c>
      <c r="Q3" s="2">
        <v>13.627933821320003</v>
      </c>
      <c r="R3" s="2">
        <v>7.4549750041200031</v>
      </c>
      <c r="S3" s="2">
        <v>5.2772136818799993</v>
      </c>
      <c r="T3" s="2">
        <v>19.086550319480001</v>
      </c>
      <c r="U3" s="2">
        <v>1.4512933817199996</v>
      </c>
      <c r="V3" s="2">
        <v>2.1677771340400009</v>
      </c>
      <c r="W3" s="2">
        <v>20.66069276348</v>
      </c>
      <c r="X3" s="2">
        <v>3.1344671948799983</v>
      </c>
      <c r="Y3" s="2">
        <v>0.39381279224000021</v>
      </c>
      <c r="Z3" s="2">
        <v>0.97101649791999967</v>
      </c>
      <c r="AA3" s="2">
        <v>8.0726108959999973E-2</v>
      </c>
      <c r="AB3" s="2">
        <v>3.4596903880000016E-2</v>
      </c>
      <c r="AC3" s="2">
        <v>3.2115248015199991</v>
      </c>
      <c r="AD3" s="2">
        <v>2.2688389682000007</v>
      </c>
      <c r="AE3" s="2">
        <v>3.0621765440000011E-2</v>
      </c>
      <c r="AF3" s="2">
        <v>1.0501622272399997</v>
      </c>
      <c r="AG3" s="2">
        <v>0.2365839492799999</v>
      </c>
      <c r="AH3" s="2">
        <v>0.14991991644000005</v>
      </c>
      <c r="AI3" s="2">
        <v>0.51895358536000025</v>
      </c>
      <c r="AJ3" s="2">
        <v>6.9193811399999999E-2</v>
      </c>
      <c r="AK3" s="2">
        <v>0.28830754764000005</v>
      </c>
      <c r="AL3" s="2">
        <v>4.6355169279999976E-2</v>
      </c>
      <c r="AM3" s="2">
        <v>4.3849484559999992E-2</v>
      </c>
      <c r="AN3" s="2">
        <v>3.5079587759999996E-2</v>
      </c>
      <c r="AO3" s="2">
        <v>1.1532302040000006E-2</v>
      </c>
      <c r="AP3" s="2">
        <v>0.88816575819999999</v>
      </c>
      <c r="AQ3" s="2">
        <v>0.29385967436000021</v>
      </c>
      <c r="AR3" s="2">
        <v>54.67785880948999</v>
      </c>
      <c r="AS3" s="2">
        <f t="shared" si="0"/>
        <v>320.78622770472987</v>
      </c>
      <c r="AT3" s="2">
        <f t="shared" si="1"/>
        <v>2030</v>
      </c>
    </row>
    <row r="4" spans="1:46" x14ac:dyDescent="0.25">
      <c r="A4" s="2" t="s">
        <v>44</v>
      </c>
      <c r="B4" s="2" t="s">
        <v>45</v>
      </c>
      <c r="C4" s="2" t="s">
        <v>46</v>
      </c>
      <c r="D4" s="2">
        <v>1</v>
      </c>
      <c r="E4" s="13">
        <v>47543</v>
      </c>
      <c r="F4" s="2" t="s">
        <v>47</v>
      </c>
      <c r="G4" s="2">
        <v>0.16623054545999999</v>
      </c>
      <c r="H4" s="2">
        <v>2.1134866221100004</v>
      </c>
      <c r="I4" s="2">
        <v>54.359876482459974</v>
      </c>
      <c r="J4" s="2">
        <v>51.372287016070004</v>
      </c>
      <c r="K4" s="2">
        <v>22.794179968240002</v>
      </c>
      <c r="L4" s="2">
        <v>51.254647192600004</v>
      </c>
      <c r="M4" s="2">
        <v>3.8869112459400026</v>
      </c>
      <c r="N4" s="2">
        <v>4.967846370630002</v>
      </c>
      <c r="O4" s="2">
        <v>4.9139212279999986</v>
      </c>
      <c r="P4" s="2">
        <v>10.347042510970002</v>
      </c>
      <c r="Q4" s="2">
        <v>13.28409410291</v>
      </c>
      <c r="R4" s="2">
        <v>7.5980466989099966</v>
      </c>
      <c r="S4" s="2">
        <v>4.6702715271299979</v>
      </c>
      <c r="T4" s="2">
        <v>19.116255511290003</v>
      </c>
      <c r="U4" s="2">
        <v>1.4895648502400007</v>
      </c>
      <c r="V4" s="2">
        <v>2.1204772129400009</v>
      </c>
      <c r="W4" s="2">
        <v>21.465340402979987</v>
      </c>
      <c r="X4" s="2">
        <v>3.1958468397400015</v>
      </c>
      <c r="Y4" s="2">
        <v>0.37940118738000012</v>
      </c>
      <c r="Z4" s="2">
        <v>1.0955237491799998</v>
      </c>
      <c r="AA4" s="2">
        <v>0.16159798574999995</v>
      </c>
      <c r="AB4" s="2">
        <v>3.5910663499999988E-2</v>
      </c>
      <c r="AC4" s="2">
        <v>5.0021347384099997</v>
      </c>
      <c r="AD4" s="2">
        <v>4.1247796551300002</v>
      </c>
      <c r="AE4" s="2">
        <v>5.1331095800000011E-2</v>
      </c>
      <c r="AF4" s="2">
        <v>1.9078287517600017</v>
      </c>
      <c r="AG4" s="2">
        <v>0.60176310827000024</v>
      </c>
      <c r="AH4" s="2">
        <v>0.19750864925000008</v>
      </c>
      <c r="AI4" s="2">
        <v>0.66434732311</v>
      </c>
      <c r="AJ4" s="2">
        <v>0.14364266422999994</v>
      </c>
      <c r="AK4" s="2">
        <v>0.59252599084000035</v>
      </c>
      <c r="AL4" s="2">
        <v>5.4240318700000019E-2</v>
      </c>
      <c r="AM4" s="2">
        <v>5.2733643369999993E-2</v>
      </c>
      <c r="AN4" s="2">
        <v>4.3693590150000017E-2</v>
      </c>
      <c r="AO4" s="2">
        <v>1.7955332989999989E-2</v>
      </c>
      <c r="AP4" s="2">
        <v>0.92281645927999922</v>
      </c>
      <c r="AQ4" s="2">
        <v>0.28934686193999998</v>
      </c>
      <c r="AR4" s="2">
        <v>45.950515066229997</v>
      </c>
      <c r="AS4" s="2">
        <f t="shared" si="0"/>
        <v>341.40592316388995</v>
      </c>
      <c r="AT4" s="2">
        <f t="shared" si="1"/>
        <v>2030</v>
      </c>
    </row>
    <row r="5" spans="1:46" x14ac:dyDescent="0.25">
      <c r="A5" s="2" t="s">
        <v>44</v>
      </c>
      <c r="B5" s="2" t="s">
        <v>45</v>
      </c>
      <c r="C5" s="2" t="s">
        <v>46</v>
      </c>
      <c r="D5" s="2">
        <v>1</v>
      </c>
      <c r="E5" s="13">
        <v>47574</v>
      </c>
      <c r="F5" s="2" t="s">
        <v>47</v>
      </c>
      <c r="G5" s="2">
        <v>0.22600771439999992</v>
      </c>
      <c r="H5" s="2">
        <v>2.3297153255999983</v>
      </c>
      <c r="I5" s="2">
        <v>51.877804248000018</v>
      </c>
      <c r="J5" s="2">
        <v>38.75946878293</v>
      </c>
      <c r="K5" s="2">
        <v>29.712993474519998</v>
      </c>
      <c r="L5" s="2">
        <v>34.809945276880001</v>
      </c>
      <c r="M5" s="2">
        <v>3.5352248169000031</v>
      </c>
      <c r="N5" s="2">
        <v>5.0518430349000001</v>
      </c>
      <c r="O5" s="2">
        <v>5.5926724770000016</v>
      </c>
      <c r="P5" s="2">
        <v>9.0722095077000002</v>
      </c>
      <c r="Q5" s="2">
        <v>12.205755531900008</v>
      </c>
      <c r="R5" s="2">
        <v>7.1033998449000002</v>
      </c>
      <c r="S5" s="2">
        <v>5.2322199057000036</v>
      </c>
      <c r="T5" s="2">
        <v>18.877086414600011</v>
      </c>
      <c r="U5" s="2">
        <v>1.3665439358999996</v>
      </c>
      <c r="V5" s="2">
        <v>2.2095878132999984</v>
      </c>
      <c r="W5" s="2">
        <v>20.608207607400001</v>
      </c>
      <c r="X5" s="2">
        <v>3.5649357191999984</v>
      </c>
      <c r="Y5" s="2">
        <v>0.40745549880000004</v>
      </c>
      <c r="Z5" s="2">
        <v>2.1412109004000004</v>
      </c>
      <c r="AA5" s="2">
        <v>0.26573652329999992</v>
      </c>
      <c r="AB5" s="2">
        <v>6.6434130899999957E-2</v>
      </c>
      <c r="AC5" s="2">
        <v>8.2285583540999969</v>
      </c>
      <c r="AD5" s="2">
        <v>6.0535271877000003</v>
      </c>
      <c r="AE5" s="2">
        <v>1.9497475499999993E-2</v>
      </c>
      <c r="AF5" s="2">
        <v>3.5018066454000021</v>
      </c>
      <c r="AG5" s="2">
        <v>1.0538339249999993</v>
      </c>
      <c r="AH5" s="2">
        <v>0.43182185070000006</v>
      </c>
      <c r="AI5" s="2">
        <v>0.93007789830000043</v>
      </c>
      <c r="AJ5" s="2">
        <v>0.43182188159999979</v>
      </c>
      <c r="AK5" s="2">
        <v>1.162597372799999</v>
      </c>
      <c r="AL5" s="2">
        <v>0.10077273569999994</v>
      </c>
      <c r="AM5" s="2">
        <v>9.8120821499999969E-2</v>
      </c>
      <c r="AN5" s="2">
        <v>6.6297852299999988E-2</v>
      </c>
      <c r="AO5" s="2">
        <v>3.3217067999999982E-2</v>
      </c>
      <c r="AP5" s="2">
        <v>0.80011866210000038</v>
      </c>
      <c r="AQ5" s="2">
        <v>0.26397515759999984</v>
      </c>
      <c r="AR5" s="2">
        <v>49.694969223469997</v>
      </c>
      <c r="AS5" s="2">
        <f t="shared" si="0"/>
        <v>327.88747259690001</v>
      </c>
      <c r="AT5" s="2">
        <f t="shared" si="1"/>
        <v>2030</v>
      </c>
    </row>
    <row r="6" spans="1:46" x14ac:dyDescent="0.25">
      <c r="A6" s="2" t="s">
        <v>44</v>
      </c>
      <c r="B6" s="2" t="s">
        <v>45</v>
      </c>
      <c r="C6" s="2" t="s">
        <v>46</v>
      </c>
      <c r="D6" s="2">
        <v>1</v>
      </c>
      <c r="E6" s="13">
        <v>47604</v>
      </c>
      <c r="F6" s="2" t="s">
        <v>47</v>
      </c>
      <c r="G6" s="2">
        <v>0.33521629527999985</v>
      </c>
      <c r="H6" s="2">
        <v>2.4360162684500013</v>
      </c>
      <c r="I6" s="2">
        <v>43.048490842209993</v>
      </c>
      <c r="J6" s="2">
        <v>45.949901703340004</v>
      </c>
      <c r="K6" s="2">
        <v>16.969896337199998</v>
      </c>
      <c r="L6" s="2">
        <v>32.846228731509996</v>
      </c>
      <c r="M6" s="2">
        <v>4.0135731443299987</v>
      </c>
      <c r="N6" s="2">
        <v>5.33353608007</v>
      </c>
      <c r="O6" s="2">
        <v>5.6044426419199995</v>
      </c>
      <c r="P6" s="2">
        <v>11.00324095925</v>
      </c>
      <c r="Q6" s="2">
        <v>14.427679033479993</v>
      </c>
      <c r="R6" s="2">
        <v>7.3832892376700006</v>
      </c>
      <c r="S6" s="2">
        <v>5.6158059371299993</v>
      </c>
      <c r="T6" s="2">
        <v>20.329570034249986</v>
      </c>
      <c r="U6" s="2">
        <v>1.2345563534999997</v>
      </c>
      <c r="V6" s="2">
        <v>2.2027785688899995</v>
      </c>
      <c r="W6" s="2">
        <v>22.078239211589985</v>
      </c>
      <c r="X6" s="2">
        <v>3.9855033396600001</v>
      </c>
      <c r="Y6" s="2">
        <v>0.39140834670000008</v>
      </c>
      <c r="Z6" s="2">
        <v>2.093589512049999</v>
      </c>
      <c r="AA6" s="2">
        <v>0.2143051328000001</v>
      </c>
      <c r="AB6" s="2">
        <v>0.25002265482999991</v>
      </c>
      <c r="AC6" s="2">
        <v>5.3142016522499995</v>
      </c>
      <c r="AD6" s="2">
        <v>5.0805470079600017</v>
      </c>
      <c r="AE6" s="2">
        <v>8.1125003909999993E-2</v>
      </c>
      <c r="AF6" s="2">
        <v>2.7137594211900011</v>
      </c>
      <c r="AG6" s="2">
        <v>1.1265871286800002</v>
      </c>
      <c r="AH6" s="2">
        <v>0.42861026529000018</v>
      </c>
      <c r="AI6" s="2">
        <v>1.1786782164499996</v>
      </c>
      <c r="AJ6" s="2">
        <v>0.46432778205000019</v>
      </c>
      <c r="AK6" s="2">
        <v>1.0000906078500007</v>
      </c>
      <c r="AL6" s="2">
        <v>9.4006904490000001E-2</v>
      </c>
      <c r="AM6" s="2">
        <v>9.4006904490000001E-2</v>
      </c>
      <c r="AN6" s="2">
        <v>5.3029535889999993E-2</v>
      </c>
      <c r="AO6" s="2">
        <v>3.5717521719999999E-2</v>
      </c>
      <c r="AP6" s="2">
        <v>0.77391608190000027</v>
      </c>
      <c r="AQ6" s="2">
        <v>0.4056091125199997</v>
      </c>
      <c r="AR6" s="2">
        <v>64.328045133209997</v>
      </c>
      <c r="AS6" s="2">
        <f t="shared" si="0"/>
        <v>330.91954864596005</v>
      </c>
      <c r="AT6" s="2">
        <f t="shared" si="1"/>
        <v>2030</v>
      </c>
    </row>
    <row r="7" spans="1:46" x14ac:dyDescent="0.25">
      <c r="A7" s="2" t="s">
        <v>44</v>
      </c>
      <c r="B7" s="2" t="s">
        <v>45</v>
      </c>
      <c r="C7" s="2" t="s">
        <v>46</v>
      </c>
      <c r="D7" s="2">
        <v>1</v>
      </c>
      <c r="E7" s="13">
        <v>47635</v>
      </c>
      <c r="F7" s="2" t="s">
        <v>47</v>
      </c>
      <c r="G7" s="2">
        <v>0.46517299919999966</v>
      </c>
      <c r="H7" s="2">
        <v>2.9370970058999992</v>
      </c>
      <c r="I7" s="2">
        <v>53.468729777699984</v>
      </c>
      <c r="J7" s="2">
        <v>78.478091631170003</v>
      </c>
      <c r="K7" s="2">
        <v>26.013141756350006</v>
      </c>
      <c r="L7" s="2">
        <v>58.761645653730007</v>
      </c>
      <c r="M7" s="2">
        <v>4.7362766046000004</v>
      </c>
      <c r="N7" s="2">
        <v>4.802578213500003</v>
      </c>
      <c r="O7" s="2">
        <v>4.7822215194000002</v>
      </c>
      <c r="P7" s="2">
        <v>13.002197470500009</v>
      </c>
      <c r="Q7" s="2">
        <v>15.104832101999996</v>
      </c>
      <c r="R7" s="2">
        <v>7.8439109511000007</v>
      </c>
      <c r="S7" s="2">
        <v>5.5443654542999985</v>
      </c>
      <c r="T7" s="2">
        <v>21.076188890700003</v>
      </c>
      <c r="U7" s="2">
        <v>1.3464736764000012</v>
      </c>
      <c r="V7" s="2">
        <v>2.0531605320000001</v>
      </c>
      <c r="W7" s="2">
        <v>24.043901793000011</v>
      </c>
      <c r="X7" s="2">
        <v>4.0522042418999993</v>
      </c>
      <c r="Y7" s="2">
        <v>0.36632925420000018</v>
      </c>
      <c r="Z7" s="2">
        <v>3.3306804875999982</v>
      </c>
      <c r="AA7" s="2">
        <v>0.40931548739999984</v>
      </c>
      <c r="AB7" s="2">
        <v>0.40931548739999984</v>
      </c>
      <c r="AC7" s="2">
        <v>6.5458405542000024</v>
      </c>
      <c r="AD7" s="2">
        <v>10.780471301700006</v>
      </c>
      <c r="AE7" s="2">
        <v>0.44498513429999997</v>
      </c>
      <c r="AF7" s="2">
        <v>4.688490649800003</v>
      </c>
      <c r="AG7" s="2">
        <v>3.0502199393999998</v>
      </c>
      <c r="AH7" s="2">
        <v>0.70168369260000019</v>
      </c>
      <c r="AI7" s="2">
        <v>1.8126829526999999</v>
      </c>
      <c r="AJ7" s="2">
        <v>0.70168372349999963</v>
      </c>
      <c r="AK7" s="2">
        <v>1.6957356656999993</v>
      </c>
      <c r="AL7" s="2">
        <v>0.11342199750000002</v>
      </c>
      <c r="AM7" s="2">
        <v>0.10788921719999998</v>
      </c>
      <c r="AN7" s="2">
        <v>5.2561413600000023E-2</v>
      </c>
      <c r="AO7" s="2">
        <v>0.11694728730000004</v>
      </c>
      <c r="AP7" s="2">
        <v>0.8077076280000004</v>
      </c>
      <c r="AQ7" s="2">
        <v>0.58937229960000026</v>
      </c>
      <c r="AR7" s="2">
        <v>77.254169529269987</v>
      </c>
      <c r="AS7" s="2">
        <f t="shared" ref="AS7:AS13" si="2">SUM(G7:AR7)</f>
        <v>442.49169397642009</v>
      </c>
      <c r="AT7" s="2">
        <f t="shared" ref="AT7:AT13" si="3">YEAR(E7)</f>
        <v>2030</v>
      </c>
    </row>
    <row r="8" spans="1:46" x14ac:dyDescent="0.25">
      <c r="A8" s="2" t="s">
        <v>44</v>
      </c>
      <c r="B8" s="2" t="s">
        <v>45</v>
      </c>
      <c r="C8" s="2" t="s">
        <v>46</v>
      </c>
      <c r="D8" s="2">
        <v>1</v>
      </c>
      <c r="E8" s="13">
        <v>47665</v>
      </c>
      <c r="F8" s="2" t="s">
        <v>47</v>
      </c>
      <c r="G8" s="2">
        <v>0.4144291881899998</v>
      </c>
      <c r="H8" s="2">
        <v>2.4125502136399999</v>
      </c>
      <c r="I8" s="2">
        <v>17.583803240780004</v>
      </c>
      <c r="J8" s="2">
        <v>27.448017856630006</v>
      </c>
      <c r="K8" s="2">
        <v>6.9492114923700026</v>
      </c>
      <c r="L8" s="2">
        <v>19.950943387549994</v>
      </c>
      <c r="M8" s="2">
        <v>3.425115319140001</v>
      </c>
      <c r="N8" s="2">
        <v>3.1670861297000013</v>
      </c>
      <c r="O8" s="2">
        <v>1.9660830130799987</v>
      </c>
      <c r="P8" s="2">
        <v>8.6821023235899997</v>
      </c>
      <c r="Q8" s="2">
        <v>9.8345121999299998</v>
      </c>
      <c r="R8" s="2">
        <v>4.9268926243399997</v>
      </c>
      <c r="S8" s="2">
        <v>3.186940439299998</v>
      </c>
      <c r="T8" s="2">
        <v>14.563751937600008</v>
      </c>
      <c r="U8" s="2">
        <v>0.98979811246999927</v>
      </c>
      <c r="V8" s="2">
        <v>1.16090230774</v>
      </c>
      <c r="W8" s="2">
        <v>13.542476097769994</v>
      </c>
      <c r="X8" s="2">
        <v>2.1884447864100007</v>
      </c>
      <c r="Y8" s="2">
        <v>0.22735652122999994</v>
      </c>
      <c r="Z8" s="2">
        <v>4.428992619149998</v>
      </c>
      <c r="AA8" s="2">
        <v>0.58771422260999984</v>
      </c>
      <c r="AB8" s="2">
        <v>0.39180948174000019</v>
      </c>
      <c r="AC8" s="2">
        <v>1.5926485243499988</v>
      </c>
      <c r="AD8" s="2">
        <v>17.81981229849001</v>
      </c>
      <c r="AE8" s="2">
        <v>0.90114712293000043</v>
      </c>
      <c r="AF8" s="2">
        <v>6.7022585890699959</v>
      </c>
      <c r="AG8" s="2">
        <v>4.8254055432300014</v>
      </c>
      <c r="AH8" s="2">
        <v>0.71831738319000016</v>
      </c>
      <c r="AI8" s="2">
        <v>1.8937458801800002</v>
      </c>
      <c r="AJ8" s="2">
        <v>0.6530158208800001</v>
      </c>
      <c r="AK8" s="2">
        <v>2.154952208780001</v>
      </c>
      <c r="AL8" s="2">
        <v>8.963683479999994E-2</v>
      </c>
      <c r="AM8" s="2">
        <v>9.1877755669999978E-2</v>
      </c>
      <c r="AN8" s="2">
        <v>4.2577496530000002E-2</v>
      </c>
      <c r="AO8" s="2">
        <v>0.13060316399000002</v>
      </c>
      <c r="AP8" s="2">
        <v>0.6776289079300003</v>
      </c>
      <c r="AQ8" s="2">
        <v>0.37756466150999995</v>
      </c>
      <c r="AR8" s="2">
        <v>62.764466134670002</v>
      </c>
      <c r="AS8" s="2">
        <f t="shared" si="2"/>
        <v>249.46459184116003</v>
      </c>
      <c r="AT8" s="2">
        <f t="shared" si="3"/>
        <v>2030</v>
      </c>
    </row>
    <row r="9" spans="1:46" x14ac:dyDescent="0.25">
      <c r="A9" s="2" t="s">
        <v>44</v>
      </c>
      <c r="B9" s="2" t="s">
        <v>45</v>
      </c>
      <c r="C9" s="2" t="s">
        <v>46</v>
      </c>
      <c r="D9" s="2">
        <v>1</v>
      </c>
      <c r="E9" s="13">
        <v>47696</v>
      </c>
      <c r="F9" s="2" t="s">
        <v>47</v>
      </c>
      <c r="G9" s="2">
        <v>0.27475514024000008</v>
      </c>
      <c r="H9" s="2">
        <v>1.6678189530900007</v>
      </c>
      <c r="I9" s="2">
        <v>10.356526049259999</v>
      </c>
      <c r="J9" s="2">
        <v>8.9700181726299988</v>
      </c>
      <c r="K9" s="2">
        <v>6.1203987384699996</v>
      </c>
      <c r="L9" s="2">
        <v>7.6447927685200012</v>
      </c>
      <c r="M9" s="2">
        <v>2.3924081719599992</v>
      </c>
      <c r="N9" s="2">
        <v>1.9772903631000009</v>
      </c>
      <c r="O9" s="2">
        <v>0.59248655046999998</v>
      </c>
      <c r="P9" s="2">
        <v>6.0277937500800034</v>
      </c>
      <c r="Q9" s="2">
        <v>6.5815291132500038</v>
      </c>
      <c r="R9" s="2">
        <v>2.9905285864800017</v>
      </c>
      <c r="S9" s="2">
        <v>2.0630305391299988</v>
      </c>
      <c r="T9" s="2">
        <v>9.7377178036499998</v>
      </c>
      <c r="U9" s="2">
        <v>0.84755884583000041</v>
      </c>
      <c r="V9" s="2">
        <v>0.71779913139000051</v>
      </c>
      <c r="W9" s="2">
        <v>8.9884881799100018</v>
      </c>
      <c r="X9" s="2">
        <v>1.2330919014100001</v>
      </c>
      <c r="Y9" s="2">
        <v>0.13737273598000008</v>
      </c>
      <c r="Z9" s="2">
        <v>3.6496807857500002</v>
      </c>
      <c r="AA9" s="2">
        <v>0.57432305061999989</v>
      </c>
      <c r="AB9" s="2">
        <v>0.28716152530999994</v>
      </c>
      <c r="AC9" s="2">
        <v>1.0435479426600005</v>
      </c>
      <c r="AD9" s="2">
        <v>17.004201034619996</v>
      </c>
      <c r="AE9" s="2">
        <v>0.87818977687999977</v>
      </c>
      <c r="AF9" s="2">
        <v>6.3263716608899996</v>
      </c>
      <c r="AG9" s="2">
        <v>3.8859879844100034</v>
      </c>
      <c r="AH9" s="2">
        <v>0.57432305061999989</v>
      </c>
      <c r="AI9" s="2">
        <v>1.6655368273300004</v>
      </c>
      <c r="AJ9" s="2">
        <v>0.51689073972999977</v>
      </c>
      <c r="AK9" s="2">
        <v>2.0675629579899995</v>
      </c>
      <c r="AL9" s="2">
        <v>6.2857716989999993E-2</v>
      </c>
      <c r="AM9" s="2">
        <v>5.6871267930000038E-2</v>
      </c>
      <c r="AN9" s="2">
        <v>2.9932246229999987E-2</v>
      </c>
      <c r="AO9" s="2">
        <v>5.743230438E-2</v>
      </c>
      <c r="AP9" s="2">
        <v>0.58604781141000017</v>
      </c>
      <c r="AQ9" s="2">
        <v>0.30904560206999987</v>
      </c>
      <c r="AR9" s="2">
        <v>42.492863614820003</v>
      </c>
      <c r="AS9" s="2">
        <f t="shared" si="2"/>
        <v>161.39023339549001</v>
      </c>
      <c r="AT9" s="2">
        <f t="shared" si="3"/>
        <v>2030</v>
      </c>
    </row>
    <row r="10" spans="1:46" x14ac:dyDescent="0.25">
      <c r="A10" s="2" t="s">
        <v>44</v>
      </c>
      <c r="B10" s="2" t="s">
        <v>45</v>
      </c>
      <c r="C10" s="2" t="s">
        <v>46</v>
      </c>
      <c r="D10" s="2">
        <v>1</v>
      </c>
      <c r="E10" s="13">
        <v>47727</v>
      </c>
      <c r="F10" s="2" t="s">
        <v>47</v>
      </c>
      <c r="G10" s="2">
        <v>0.30193149930000002</v>
      </c>
      <c r="H10" s="2">
        <v>1.4616058446000002</v>
      </c>
      <c r="I10" s="2">
        <v>23.339667471600016</v>
      </c>
      <c r="J10" s="2">
        <v>15.904247077850002</v>
      </c>
      <c r="K10" s="2">
        <v>13.207224323520002</v>
      </c>
      <c r="L10" s="2">
        <v>13.99760044107</v>
      </c>
      <c r="M10" s="2">
        <v>2.8289731796999984</v>
      </c>
      <c r="N10" s="2">
        <v>2.1130290147000013</v>
      </c>
      <c r="O10" s="2">
        <v>0.4632887072999996</v>
      </c>
      <c r="P10" s="2">
        <v>9.0236242409999985</v>
      </c>
      <c r="Q10" s="2">
        <v>9.5994022230000002</v>
      </c>
      <c r="R10" s="2">
        <v>3.7321742052000002</v>
      </c>
      <c r="S10" s="2">
        <v>2.5504366929</v>
      </c>
      <c r="T10" s="2">
        <v>12.0889416264</v>
      </c>
      <c r="U10" s="2">
        <v>0.97106629019999957</v>
      </c>
      <c r="V10" s="2">
        <v>0.61052293769999999</v>
      </c>
      <c r="W10" s="2">
        <v>10.041291578999997</v>
      </c>
      <c r="X10" s="2">
        <v>1.0350865743000006</v>
      </c>
      <c r="Y10" s="2">
        <v>0.11372185500000009</v>
      </c>
      <c r="Z10" s="2">
        <v>1.5288357939000006</v>
      </c>
      <c r="AA10" s="2">
        <v>0.15872924669999991</v>
      </c>
      <c r="AB10" s="2">
        <v>0.10581949799999993</v>
      </c>
      <c r="AC10" s="2">
        <v>1.0207688435999998</v>
      </c>
      <c r="AD10" s="2">
        <v>3.9882521748000013</v>
      </c>
      <c r="AE10" s="2">
        <v>0.18860353680000003</v>
      </c>
      <c r="AF10" s="2">
        <v>1.749845303699999</v>
      </c>
      <c r="AG10" s="2">
        <v>0.95902754669999946</v>
      </c>
      <c r="AH10" s="2">
        <v>0.26454874469999995</v>
      </c>
      <c r="AI10" s="2">
        <v>0.84655592310000061</v>
      </c>
      <c r="AJ10" s="2">
        <v>0.23809385340000022</v>
      </c>
      <c r="AK10" s="2">
        <v>0.97883028629999946</v>
      </c>
      <c r="AL10" s="2">
        <v>2.529366000000002E-2</v>
      </c>
      <c r="AM10" s="2">
        <v>2.1499610999999998E-2</v>
      </c>
      <c r="AN10" s="2">
        <v>1.6440879000000009E-2</v>
      </c>
      <c r="AO10" s="2">
        <v>5.290974510000003E-2</v>
      </c>
      <c r="AP10" s="2">
        <v>0.7898196599999997</v>
      </c>
      <c r="AQ10" s="2">
        <v>0.39747727589999987</v>
      </c>
      <c r="AR10" s="2">
        <v>37.24791310042</v>
      </c>
      <c r="AS10" s="2">
        <f t="shared" si="2"/>
        <v>173.96310046745995</v>
      </c>
      <c r="AT10" s="2">
        <f t="shared" si="3"/>
        <v>2030</v>
      </c>
    </row>
    <row r="11" spans="1:46" x14ac:dyDescent="0.25">
      <c r="A11" s="2" t="s">
        <v>44</v>
      </c>
      <c r="B11" s="2" t="s">
        <v>45</v>
      </c>
      <c r="C11" s="2" t="s">
        <v>46</v>
      </c>
      <c r="D11" s="2">
        <v>1</v>
      </c>
      <c r="E11" s="13">
        <v>47757</v>
      </c>
      <c r="F11" s="2" t="s">
        <v>47</v>
      </c>
      <c r="G11" s="2">
        <v>0.19267111195999995</v>
      </c>
      <c r="H11" s="2">
        <v>1.3889023198399999</v>
      </c>
      <c r="I11" s="2">
        <v>40.571760056640009</v>
      </c>
      <c r="J11" s="2">
        <v>51.808162246720002</v>
      </c>
      <c r="K11" s="2">
        <v>18.581163877270001</v>
      </c>
      <c r="L11" s="2">
        <v>43.18113270592</v>
      </c>
      <c r="M11" s="2">
        <v>2.9565819664199986</v>
      </c>
      <c r="N11" s="2">
        <v>2.4674576231999992</v>
      </c>
      <c r="O11" s="2">
        <v>0.75589481779999979</v>
      </c>
      <c r="P11" s="2">
        <v>10.883118196209997</v>
      </c>
      <c r="Q11" s="2">
        <v>11.64463279414</v>
      </c>
      <c r="R11" s="2">
        <v>4.7036238908299994</v>
      </c>
      <c r="S11" s="2">
        <v>3.1465990967699993</v>
      </c>
      <c r="T11" s="2">
        <v>14.338134387409996</v>
      </c>
      <c r="U11" s="2">
        <v>0.34139674947000009</v>
      </c>
      <c r="V11" s="2">
        <v>0.81559107604999947</v>
      </c>
      <c r="W11" s="2">
        <v>12.733092984069996</v>
      </c>
      <c r="X11" s="2">
        <v>1.1116431415800001</v>
      </c>
      <c r="Y11" s="2">
        <v>0.15163725485000001</v>
      </c>
      <c r="Z11" s="2">
        <v>1.4928728329600005</v>
      </c>
      <c r="AA11" s="2">
        <v>0.10341951881000004</v>
      </c>
      <c r="AB11" s="2">
        <v>0.12065610533000001</v>
      </c>
      <c r="AC11" s="2">
        <v>2.9022733048100018</v>
      </c>
      <c r="AD11" s="2">
        <v>2.9859295250600018</v>
      </c>
      <c r="AE11" s="2">
        <v>3.4381787520000005E-2</v>
      </c>
      <c r="AF11" s="2">
        <v>1.7428532471900007</v>
      </c>
      <c r="AG11" s="2">
        <v>0.50437346548999995</v>
      </c>
      <c r="AH11" s="2">
        <v>0.27578538339000003</v>
      </c>
      <c r="AI11" s="2">
        <v>0.39644143509000013</v>
      </c>
      <c r="AJ11" s="2">
        <v>0.20683900972000016</v>
      </c>
      <c r="AK11" s="2">
        <v>0.58604386045999957</v>
      </c>
      <c r="AL11" s="2">
        <v>3.7729273850000002E-2</v>
      </c>
      <c r="AM11" s="2">
        <v>3.0183419079999992E-2</v>
      </c>
      <c r="AN11" s="2">
        <v>2.6410491850000009E-2</v>
      </c>
      <c r="AO11" s="2">
        <v>3.447316839000001E-2</v>
      </c>
      <c r="AP11" s="2">
        <v>0.93636583573999965</v>
      </c>
      <c r="AQ11" s="2">
        <v>0.39488319529000004</v>
      </c>
      <c r="AR11" s="2">
        <v>44.857226081299999</v>
      </c>
      <c r="AS11" s="2">
        <f t="shared" si="2"/>
        <v>279.44233723847998</v>
      </c>
      <c r="AT11" s="2">
        <f t="shared" si="3"/>
        <v>2030</v>
      </c>
    </row>
    <row r="12" spans="1:46" x14ac:dyDescent="0.25">
      <c r="A12" s="2" t="s">
        <v>44</v>
      </c>
      <c r="B12" s="2" t="s">
        <v>45</v>
      </c>
      <c r="C12" s="2" t="s">
        <v>46</v>
      </c>
      <c r="D12" s="2">
        <v>1</v>
      </c>
      <c r="E12" s="13">
        <v>47788</v>
      </c>
      <c r="F12" s="2" t="s">
        <v>47</v>
      </c>
      <c r="G12" s="2">
        <v>0.13898579490000004</v>
      </c>
      <c r="H12" s="2">
        <v>2.7416503628999993</v>
      </c>
      <c r="I12" s="2">
        <v>57.491201347799979</v>
      </c>
      <c r="J12" s="2">
        <v>137.23276652382998</v>
      </c>
      <c r="K12" s="2">
        <v>21.83970399823</v>
      </c>
      <c r="L12" s="2">
        <v>120.76014859696004</v>
      </c>
      <c r="M12" s="2">
        <v>3.9974623529999991</v>
      </c>
      <c r="N12" s="2">
        <v>3.5912873235000022</v>
      </c>
      <c r="O12" s="2">
        <v>2.3197810005000008</v>
      </c>
      <c r="P12" s="2">
        <v>14.461581210599995</v>
      </c>
      <c r="Q12" s="2">
        <v>15.75323166239999</v>
      </c>
      <c r="R12" s="2">
        <v>6.5478828429000027</v>
      </c>
      <c r="S12" s="2">
        <v>4.8050792921999994</v>
      </c>
      <c r="T12" s="2">
        <v>19.99584594480001</v>
      </c>
      <c r="U12" s="2">
        <v>1.402136859599999</v>
      </c>
      <c r="V12" s="2">
        <v>1.1391134996999999</v>
      </c>
      <c r="W12" s="2">
        <v>19.832619642599994</v>
      </c>
      <c r="X12" s="2">
        <v>1.9516563761999988</v>
      </c>
      <c r="Y12" s="2">
        <v>0.20365852230000006</v>
      </c>
      <c r="Z12" s="2">
        <v>1.5562487589000005</v>
      </c>
      <c r="AA12" s="2">
        <v>0.14015476830000004</v>
      </c>
      <c r="AB12" s="2">
        <v>8.4092861099999985E-2</v>
      </c>
      <c r="AC12" s="2">
        <v>4.6126842134999997</v>
      </c>
      <c r="AD12" s="2">
        <v>4.1579230439999995</v>
      </c>
      <c r="AE12" s="2">
        <v>5.9367672600000025E-2</v>
      </c>
      <c r="AF12" s="2">
        <v>2.1264663230999998</v>
      </c>
      <c r="AG12" s="2">
        <v>0.63611648009999977</v>
      </c>
      <c r="AH12" s="2">
        <v>0.29432501370000008</v>
      </c>
      <c r="AI12" s="2">
        <v>0.39243337800000005</v>
      </c>
      <c r="AJ12" s="2">
        <v>0.16818573360000003</v>
      </c>
      <c r="AK12" s="2">
        <v>0.26629407779999997</v>
      </c>
      <c r="AL12" s="2">
        <v>7.1549647199999955E-2</v>
      </c>
      <c r="AM12" s="2">
        <v>6.1078967099999985E-2</v>
      </c>
      <c r="AN12" s="2">
        <v>4.362783360000002E-2</v>
      </c>
      <c r="AO12" s="2">
        <v>4.2046433400000006E-2</v>
      </c>
      <c r="AP12" s="2">
        <v>1.1603928345000007</v>
      </c>
      <c r="AQ12" s="2">
        <v>0.48125270399999964</v>
      </c>
      <c r="AR12" s="2">
        <v>57.136889478619999</v>
      </c>
      <c r="AS12" s="2">
        <f t="shared" si="2"/>
        <v>509.69692337803986</v>
      </c>
      <c r="AT12" s="2">
        <f t="shared" si="3"/>
        <v>2030</v>
      </c>
    </row>
    <row r="13" spans="1:46" x14ac:dyDescent="0.25">
      <c r="A13" s="2" t="s">
        <v>44</v>
      </c>
      <c r="B13" s="2" t="s">
        <v>45</v>
      </c>
      <c r="C13" s="2" t="s">
        <v>46</v>
      </c>
      <c r="D13" s="2">
        <v>1</v>
      </c>
      <c r="E13" s="13">
        <v>47818</v>
      </c>
      <c r="F13" s="2" t="s">
        <v>47</v>
      </c>
      <c r="G13" s="2">
        <v>0.19639672379999995</v>
      </c>
      <c r="H13" s="2">
        <v>3.0039898779000005</v>
      </c>
      <c r="I13" s="2">
        <v>80.797312740900054</v>
      </c>
      <c r="J13" s="2">
        <v>150.56446823111997</v>
      </c>
      <c r="K13" s="2">
        <v>44.027350629870014</v>
      </c>
      <c r="L13" s="2">
        <v>120.69068004596006</v>
      </c>
      <c r="M13" s="2">
        <v>5.594243456100001</v>
      </c>
      <c r="N13" s="2">
        <v>5.7351595646999964</v>
      </c>
      <c r="O13" s="2">
        <v>5.2849842758999985</v>
      </c>
      <c r="P13" s="2">
        <v>17.974794931500004</v>
      </c>
      <c r="Q13" s="2">
        <v>21.274147721999991</v>
      </c>
      <c r="R13" s="2">
        <v>10.179588079799997</v>
      </c>
      <c r="S13" s="2">
        <v>7.2134245520999958</v>
      </c>
      <c r="T13" s="2">
        <v>27.908347019400008</v>
      </c>
      <c r="U13" s="2">
        <v>2.1137080352999988</v>
      </c>
      <c r="V13" s="2">
        <v>2.6864598093000009</v>
      </c>
      <c r="W13" s="2">
        <v>26.982579349199998</v>
      </c>
      <c r="X13" s="2">
        <v>3.4242050475000014</v>
      </c>
      <c r="Y13" s="2">
        <v>0.47209197899999983</v>
      </c>
      <c r="Z13" s="2">
        <v>2.4746687522999991</v>
      </c>
      <c r="AA13" s="2">
        <v>0.22497366839999994</v>
      </c>
      <c r="AB13" s="2">
        <v>0.11248683419999997</v>
      </c>
      <c r="AC13" s="2">
        <v>7.4051108862000001</v>
      </c>
      <c r="AD13" s="2">
        <v>6.1251838490999972</v>
      </c>
      <c r="AE13" s="2">
        <v>8.4912042600000057E-2</v>
      </c>
      <c r="AF13" s="2">
        <v>2.6633491662000002</v>
      </c>
      <c r="AG13" s="2">
        <v>0.67351841520000033</v>
      </c>
      <c r="AH13" s="2">
        <v>0.4049526033000001</v>
      </c>
      <c r="AI13" s="2">
        <v>0.74241320460000004</v>
      </c>
      <c r="AJ13" s="2">
        <v>0.2024763285</v>
      </c>
      <c r="AK13" s="2">
        <v>0.51743950560000018</v>
      </c>
      <c r="AL13" s="2">
        <v>0.12101999190000003</v>
      </c>
      <c r="AM13" s="2">
        <v>0.1033097493</v>
      </c>
      <c r="AN13" s="2">
        <v>7.0840971000000016E-2</v>
      </c>
      <c r="AO13" s="2">
        <v>4.4994739800000016E-2</v>
      </c>
      <c r="AP13" s="2">
        <v>1.4014485306</v>
      </c>
      <c r="AQ13" s="2">
        <v>0.59373522659999967</v>
      </c>
      <c r="AR13" s="2">
        <v>75.833145758700013</v>
      </c>
      <c r="AS13" s="2">
        <f t="shared" si="2"/>
        <v>635.9239122954499</v>
      </c>
      <c r="AT13" s="2">
        <f t="shared" si="3"/>
        <v>2030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99B13A-1239-4194-99FA-F6EE9A2FF21A}">
  <sheetPr codeName="Sheet17"/>
  <dimension ref="A1:AT13"/>
  <sheetViews>
    <sheetView zoomScaleNormal="100" workbookViewId="0"/>
  </sheetViews>
  <sheetFormatPr defaultRowHeight="15" x14ac:dyDescent="0.25"/>
  <cols>
    <col min="1" max="3" width="9.140625" style="2"/>
    <col min="4" max="4" width="9.28515625" style="2" bestFit="1" customWidth="1"/>
    <col min="5" max="5" width="15.7109375" style="2" bestFit="1" customWidth="1"/>
    <col min="6" max="6" width="9.140625" style="2"/>
    <col min="7" max="46" width="9.28515625" style="2" bestFit="1" customWidth="1"/>
    <col min="47" max="16384" width="9.140625" style="2"/>
  </cols>
  <sheetData>
    <row r="1" spans="1:46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2" t="s">
        <v>30</v>
      </c>
      <c r="AF1" s="2" t="s">
        <v>31</v>
      </c>
      <c r="AG1" s="2" t="s">
        <v>32</v>
      </c>
      <c r="AH1" s="2" t="s">
        <v>33</v>
      </c>
      <c r="AI1" s="2" t="s">
        <v>34</v>
      </c>
      <c r="AJ1" s="2" t="s">
        <v>35</v>
      </c>
      <c r="AK1" s="2" t="s">
        <v>36</v>
      </c>
      <c r="AL1" s="2" t="s">
        <v>37</v>
      </c>
      <c r="AM1" s="2" t="s">
        <v>38</v>
      </c>
      <c r="AN1" s="2" t="s">
        <v>39</v>
      </c>
      <c r="AO1" s="2" t="s">
        <v>40</v>
      </c>
      <c r="AP1" s="2" t="s">
        <v>41</v>
      </c>
      <c r="AQ1" s="2" t="s">
        <v>42</v>
      </c>
      <c r="AR1" s="2" t="s">
        <v>43</v>
      </c>
      <c r="AS1" s="2" t="s">
        <v>48</v>
      </c>
      <c r="AT1" s="2" t="s">
        <v>49</v>
      </c>
    </row>
    <row r="2" spans="1:46" x14ac:dyDescent="0.25">
      <c r="A2" s="2" t="s">
        <v>44</v>
      </c>
      <c r="B2" s="2" t="s">
        <v>45</v>
      </c>
      <c r="C2" s="2" t="s">
        <v>46</v>
      </c>
      <c r="D2" s="2">
        <v>1</v>
      </c>
      <c r="E2" s="13">
        <v>47484</v>
      </c>
      <c r="F2" s="2" t="s">
        <v>47</v>
      </c>
      <c r="G2" s="2">
        <v>0.22309644821999991</v>
      </c>
      <c r="H2" s="2">
        <v>2.7741698056699984</v>
      </c>
      <c r="I2" s="2">
        <v>66.57472399394004</v>
      </c>
      <c r="J2" s="2">
        <v>73.573296888360005</v>
      </c>
      <c r="K2" s="2">
        <v>23.759786192259998</v>
      </c>
      <c r="L2" s="2">
        <v>74.034370242250006</v>
      </c>
      <c r="M2" s="2">
        <v>6.1253374017900022</v>
      </c>
      <c r="N2" s="2">
        <v>6.973294907619997</v>
      </c>
      <c r="O2" s="2">
        <v>7.0096272926400056</v>
      </c>
      <c r="P2" s="2">
        <v>18.718899092909997</v>
      </c>
      <c r="Q2" s="2">
        <v>21.753208354429994</v>
      </c>
      <c r="R2" s="2">
        <v>11.422145036499998</v>
      </c>
      <c r="S2" s="2">
        <v>8.3080342047799949</v>
      </c>
      <c r="T2" s="2">
        <v>31.458395863850022</v>
      </c>
      <c r="U2" s="2">
        <v>2.3445860619499999</v>
      </c>
      <c r="V2" s="2">
        <v>3.2499739535699987</v>
      </c>
      <c r="W2" s="2">
        <v>31.381544714310003</v>
      </c>
      <c r="X2" s="2">
        <v>4.5050762632500012</v>
      </c>
      <c r="Y2" s="2">
        <v>0.59330526170999986</v>
      </c>
      <c r="Z2" s="2">
        <v>1.7427455981400009</v>
      </c>
      <c r="AA2" s="2">
        <v>0.13188244439999997</v>
      </c>
      <c r="AB2" s="2">
        <v>5.6521047600000041E-2</v>
      </c>
      <c r="AC2" s="2">
        <v>5.2290703199400017</v>
      </c>
      <c r="AD2" s="2">
        <v>3.6767071629699983</v>
      </c>
      <c r="AE2" s="2">
        <v>4.8240289780000015E-2</v>
      </c>
      <c r="AF2" s="2">
        <v>1.5770042559299995</v>
      </c>
      <c r="AG2" s="2">
        <v>0.33664012373000002</v>
      </c>
      <c r="AH2" s="2">
        <v>0.26376488879999993</v>
      </c>
      <c r="AI2" s="2">
        <v>0.86665598105000041</v>
      </c>
      <c r="AJ2" s="2">
        <v>0.11304208466000007</v>
      </c>
      <c r="AK2" s="2">
        <v>0.41448764303000019</v>
      </c>
      <c r="AL2" s="2">
        <v>7.5737831350000062E-2</v>
      </c>
      <c r="AM2" s="2">
        <v>7.1751629699999986E-2</v>
      </c>
      <c r="AN2" s="2">
        <v>5.1820621450000035E-2</v>
      </c>
      <c r="AO2" s="2">
        <v>1.8840347340000004E-2</v>
      </c>
      <c r="AP2" s="2">
        <v>1.4430415512599994</v>
      </c>
      <c r="AQ2" s="2">
        <v>0.49326207535000044</v>
      </c>
      <c r="AR2" s="2">
        <v>83.434390201870031</v>
      </c>
      <c r="AS2" s="2">
        <f t="shared" ref="AS2:AS6" si="0">SUM(G2:AR2)</f>
        <v>494.82847807835992</v>
      </c>
      <c r="AT2" s="2">
        <f t="shared" ref="AT2:AT6" si="1">YEAR(E2)</f>
        <v>2030</v>
      </c>
    </row>
    <row r="3" spans="1:46" x14ac:dyDescent="0.25">
      <c r="A3" s="2" t="s">
        <v>44</v>
      </c>
      <c r="B3" s="2" t="s">
        <v>45</v>
      </c>
      <c r="C3" s="2" t="s">
        <v>46</v>
      </c>
      <c r="D3" s="2">
        <v>1</v>
      </c>
      <c r="E3" s="13">
        <v>47515</v>
      </c>
      <c r="F3" s="2" t="s">
        <v>47</v>
      </c>
      <c r="G3" s="2">
        <v>0.18574237107999994</v>
      </c>
      <c r="H3" s="2">
        <v>2.1018516153600015</v>
      </c>
      <c r="I3" s="2">
        <v>34.590034764599991</v>
      </c>
      <c r="J3" s="2">
        <v>47.812025942879991</v>
      </c>
      <c r="K3" s="2">
        <v>14.58885062539</v>
      </c>
      <c r="L3" s="2">
        <v>44.150838575030008</v>
      </c>
      <c r="M3" s="2">
        <v>4.2324415621600009</v>
      </c>
      <c r="N3" s="2">
        <v>5.2580247764799983</v>
      </c>
      <c r="O3" s="2">
        <v>5.2760201802000015</v>
      </c>
      <c r="P3" s="2">
        <v>13.679525430200005</v>
      </c>
      <c r="Q3" s="2">
        <v>16.127403441800009</v>
      </c>
      <c r="R3" s="2">
        <v>8.8222757109199978</v>
      </c>
      <c r="S3" s="2">
        <v>6.245095934000001</v>
      </c>
      <c r="T3" s="2">
        <v>22.587172886879987</v>
      </c>
      <c r="U3" s="2">
        <v>1.7174719357600006</v>
      </c>
      <c r="V3" s="2">
        <v>2.5653644105599995</v>
      </c>
      <c r="W3" s="2">
        <v>24.450025363399998</v>
      </c>
      <c r="X3" s="2">
        <v>3.7093529869200013</v>
      </c>
      <c r="Y3" s="2">
        <v>0.46604113752000009</v>
      </c>
      <c r="Z3" s="2">
        <v>1.4386150881200004</v>
      </c>
      <c r="AA3" s="2">
        <v>0.11960023180000004</v>
      </c>
      <c r="AB3" s="2">
        <v>5.1257242119999963E-2</v>
      </c>
      <c r="AC3" s="2">
        <v>4.7580530768400005</v>
      </c>
      <c r="AD3" s="2">
        <v>3.3614114480800015</v>
      </c>
      <c r="AE3" s="2">
        <v>4.5367852880000004E-2</v>
      </c>
      <c r="AF3" s="2">
        <v>1.5558738994399997</v>
      </c>
      <c r="AG3" s="2">
        <v>0.35051231348000006</v>
      </c>
      <c r="AH3" s="2">
        <v>0.22211471632000016</v>
      </c>
      <c r="AI3" s="2">
        <v>0.76885867519999962</v>
      </c>
      <c r="AJ3" s="2">
        <v>0.10251449011999994</v>
      </c>
      <c r="AK3" s="2">
        <v>0.42714370859999973</v>
      </c>
      <c r="AL3" s="2">
        <v>6.8677768319999985E-2</v>
      </c>
      <c r="AM3" s="2">
        <v>6.4965456359999993E-2</v>
      </c>
      <c r="AN3" s="2">
        <v>5.1972365200000037E-2</v>
      </c>
      <c r="AO3" s="2">
        <v>1.7085748399999993E-2</v>
      </c>
      <c r="AP3" s="2">
        <v>1.0510623029199992</v>
      </c>
      <c r="AQ3" s="2">
        <v>0.34775583640000013</v>
      </c>
      <c r="AR3" s="2">
        <v>62.42762361266</v>
      </c>
      <c r="AS3" s="2">
        <f t="shared" si="0"/>
        <v>335.79602548439999</v>
      </c>
      <c r="AT3" s="2">
        <f t="shared" si="1"/>
        <v>2030</v>
      </c>
    </row>
    <row r="4" spans="1:46" x14ac:dyDescent="0.25">
      <c r="A4" s="2" t="s">
        <v>44</v>
      </c>
      <c r="B4" s="2" t="s">
        <v>45</v>
      </c>
      <c r="C4" s="2" t="s">
        <v>46</v>
      </c>
      <c r="D4" s="2">
        <v>1</v>
      </c>
      <c r="E4" s="13">
        <v>47543</v>
      </c>
      <c r="F4" s="2" t="s">
        <v>47</v>
      </c>
      <c r="G4" s="2">
        <v>0.23729696107999987</v>
      </c>
      <c r="H4" s="2">
        <v>3.0170384832399981</v>
      </c>
      <c r="I4" s="2">
        <v>40.542848058230007</v>
      </c>
      <c r="J4" s="2">
        <v>41.007630294060007</v>
      </c>
      <c r="K4" s="2">
        <v>15.842371679250004</v>
      </c>
      <c r="L4" s="2">
        <v>39.034933624880004</v>
      </c>
      <c r="M4" s="2">
        <v>5.5486326183800001</v>
      </c>
      <c r="N4" s="2">
        <v>7.0916860894000049</v>
      </c>
      <c r="O4" s="2">
        <v>7.0147070214600049</v>
      </c>
      <c r="P4" s="2">
        <v>14.77058104622999</v>
      </c>
      <c r="Q4" s="2">
        <v>18.963272680670013</v>
      </c>
      <c r="R4" s="2">
        <v>10.846342270630004</v>
      </c>
      <c r="S4" s="2">
        <v>6.666892885420002</v>
      </c>
      <c r="T4" s="2">
        <v>27.288783344080016</v>
      </c>
      <c r="U4" s="2">
        <v>2.1263794291099996</v>
      </c>
      <c r="V4" s="2">
        <v>3.0270176718500017</v>
      </c>
      <c r="W4" s="2">
        <v>30.642142406770013</v>
      </c>
      <c r="X4" s="2">
        <v>4.5621262991900027</v>
      </c>
      <c r="Y4" s="2">
        <v>0.54160171672000001</v>
      </c>
      <c r="Z4" s="2">
        <v>2.5196069103699981</v>
      </c>
      <c r="AA4" s="2">
        <v>0.3716609539300002</v>
      </c>
      <c r="AB4" s="2">
        <v>8.2591323130000019E-2</v>
      </c>
      <c r="AC4" s="2">
        <v>11.504463742839997</v>
      </c>
      <c r="AD4" s="2">
        <v>9.4866253056499996</v>
      </c>
      <c r="AE4" s="2">
        <v>0.11805694195000005</v>
      </c>
      <c r="AF4" s="2">
        <v>4.3878359645299989</v>
      </c>
      <c r="AG4" s="2">
        <v>1.3840014762100001</v>
      </c>
      <c r="AH4" s="2">
        <v>0.45425227705999965</v>
      </c>
      <c r="AI4" s="2">
        <v>1.5279395884200002</v>
      </c>
      <c r="AJ4" s="2">
        <v>0.3303653160799998</v>
      </c>
      <c r="AK4" s="2">
        <v>1.3627569294500004</v>
      </c>
      <c r="AL4" s="2">
        <v>0.12474789546000005</v>
      </c>
      <c r="AM4" s="2">
        <v>0.12128267609000006</v>
      </c>
      <c r="AN4" s="2">
        <v>0.10049136018000003</v>
      </c>
      <c r="AO4" s="2">
        <v>4.1295664819999987E-2</v>
      </c>
      <c r="AP4" s="2">
        <v>1.3173363587499995</v>
      </c>
      <c r="AQ4" s="2">
        <v>0.41304761925000005</v>
      </c>
      <c r="AR4" s="2">
        <v>60.426791335429982</v>
      </c>
      <c r="AS4" s="2">
        <f t="shared" si="0"/>
        <v>374.84743422025002</v>
      </c>
      <c r="AT4" s="2">
        <f t="shared" si="1"/>
        <v>2030</v>
      </c>
    </row>
    <row r="5" spans="1:46" x14ac:dyDescent="0.25">
      <c r="A5" s="2" t="s">
        <v>44</v>
      </c>
      <c r="B5" s="2" t="s">
        <v>45</v>
      </c>
      <c r="C5" s="2" t="s">
        <v>46</v>
      </c>
      <c r="D5" s="2">
        <v>1</v>
      </c>
      <c r="E5" s="13">
        <v>47574</v>
      </c>
      <c r="F5" s="2" t="s">
        <v>47</v>
      </c>
      <c r="G5" s="2">
        <v>0.29766424560000004</v>
      </c>
      <c r="H5" s="2">
        <v>3.068359666500001</v>
      </c>
      <c r="I5" s="2">
        <v>47.130394325399998</v>
      </c>
      <c r="J5" s="2">
        <v>35.707667811550003</v>
      </c>
      <c r="K5" s="2">
        <v>27.412739964180005</v>
      </c>
      <c r="L5" s="2">
        <v>31.713155464550002</v>
      </c>
      <c r="M5" s="2">
        <v>4.6560801314999996</v>
      </c>
      <c r="N5" s="2">
        <v>6.6535474265999968</v>
      </c>
      <c r="O5" s="2">
        <v>7.3658487228000027</v>
      </c>
      <c r="P5" s="2">
        <v>11.948585062499998</v>
      </c>
      <c r="Q5" s="2">
        <v>16.075632744</v>
      </c>
      <c r="R5" s="2">
        <v>9.3555574532999977</v>
      </c>
      <c r="S5" s="2">
        <v>6.8911134111000045</v>
      </c>
      <c r="T5" s="2">
        <v>24.862132269300009</v>
      </c>
      <c r="U5" s="2">
        <v>1.7998114404000005</v>
      </c>
      <c r="V5" s="2">
        <v>2.9101453089000011</v>
      </c>
      <c r="W5" s="2">
        <v>27.142111452599991</v>
      </c>
      <c r="X5" s="2">
        <v>4.6952109789000023</v>
      </c>
      <c r="Y5" s="2">
        <v>0.53664068070000004</v>
      </c>
      <c r="Z5" s="2">
        <v>3.4738483305000014</v>
      </c>
      <c r="AA5" s="2">
        <v>0.4311244529999998</v>
      </c>
      <c r="AB5" s="2">
        <v>0.10778111339999996</v>
      </c>
      <c r="AC5" s="2">
        <v>13.349812339500003</v>
      </c>
      <c r="AD5" s="2">
        <v>9.821094834600002</v>
      </c>
      <c r="AE5" s="2">
        <v>3.1632228299999988E-2</v>
      </c>
      <c r="AF5" s="2">
        <v>5.6812456754999987</v>
      </c>
      <c r="AG5" s="2">
        <v>1.7097144518999998</v>
      </c>
      <c r="AH5" s="2">
        <v>0.70057723619999956</v>
      </c>
      <c r="AI5" s="2">
        <v>1.5089356932000002</v>
      </c>
      <c r="AJ5" s="2">
        <v>0.7005772862999996</v>
      </c>
      <c r="AK5" s="2">
        <v>1.886169616499999</v>
      </c>
      <c r="AL5" s="2">
        <v>0.16349122800000002</v>
      </c>
      <c r="AM5" s="2">
        <v>0.15918882720000002</v>
      </c>
      <c r="AN5" s="2">
        <v>0.10756001850000005</v>
      </c>
      <c r="AO5" s="2">
        <v>5.3890560600000026E-2</v>
      </c>
      <c r="AP5" s="2">
        <v>1.0537990646999993</v>
      </c>
      <c r="AQ5" s="2">
        <v>0.34766939880000014</v>
      </c>
      <c r="AR5" s="2">
        <v>63.34277243699001</v>
      </c>
      <c r="AS5" s="2">
        <f t="shared" si="0"/>
        <v>374.85328335407002</v>
      </c>
      <c r="AT5" s="2">
        <f t="shared" si="1"/>
        <v>2030</v>
      </c>
    </row>
    <row r="6" spans="1:46" x14ac:dyDescent="0.25">
      <c r="A6" s="2" t="s">
        <v>44</v>
      </c>
      <c r="B6" s="2" t="s">
        <v>45</v>
      </c>
      <c r="C6" s="2" t="s">
        <v>46</v>
      </c>
      <c r="D6" s="2">
        <v>1</v>
      </c>
      <c r="E6" s="13">
        <v>47604</v>
      </c>
      <c r="F6" s="2" t="s">
        <v>47</v>
      </c>
      <c r="G6" s="2">
        <v>0.48278799715999998</v>
      </c>
      <c r="H6" s="2">
        <v>3.5084195833699976</v>
      </c>
      <c r="I6" s="2">
        <v>72.356036116579972</v>
      </c>
      <c r="J6" s="2">
        <v>79.596326134270015</v>
      </c>
      <c r="K6" s="2">
        <v>26.907421755189997</v>
      </c>
      <c r="L6" s="2">
        <v>57.21463903174002</v>
      </c>
      <c r="M6" s="2">
        <v>5.7804616503500013</v>
      </c>
      <c r="N6" s="2">
        <v>7.6815096335400037</v>
      </c>
      <c r="O6" s="2">
        <v>8.0716769318199972</v>
      </c>
      <c r="P6" s="2">
        <v>15.847179086779995</v>
      </c>
      <c r="Q6" s="2">
        <v>20.779151733199992</v>
      </c>
      <c r="R6" s="2">
        <v>10.63362215109</v>
      </c>
      <c r="S6" s="2">
        <v>8.088042671300002</v>
      </c>
      <c r="T6" s="2">
        <v>29.279222210860016</v>
      </c>
      <c r="U6" s="2">
        <v>1.7780430056900001</v>
      </c>
      <c r="V6" s="2">
        <v>3.172504046509999</v>
      </c>
      <c r="W6" s="2">
        <v>31.797705057819989</v>
      </c>
      <c r="X6" s="2">
        <v>5.7400347233300009</v>
      </c>
      <c r="Y6" s="2">
        <v>0.56371737991000015</v>
      </c>
      <c r="Z6" s="2">
        <v>4.4380545534100015</v>
      </c>
      <c r="AA6" s="2">
        <v>0.45429052083000021</v>
      </c>
      <c r="AB6" s="2">
        <v>0.5300056074799997</v>
      </c>
      <c r="AC6" s="2">
        <v>11.265205860019993</v>
      </c>
      <c r="AD6" s="2">
        <v>10.769897657570006</v>
      </c>
      <c r="AE6" s="2">
        <v>0.17197124387999996</v>
      </c>
      <c r="AF6" s="2">
        <v>5.7527095383300013</v>
      </c>
      <c r="AG6" s="2">
        <v>2.3881735688600019</v>
      </c>
      <c r="AH6" s="2">
        <v>0.90858104166000042</v>
      </c>
      <c r="AI6" s="2">
        <v>2.4985978362000001</v>
      </c>
      <c r="AJ6" s="2">
        <v>0.9842961168400004</v>
      </c>
      <c r="AK6" s="2">
        <v>2.1200224063600004</v>
      </c>
      <c r="AL6" s="2">
        <v>0.19927868756000008</v>
      </c>
      <c r="AM6" s="2">
        <v>0.19927868756000008</v>
      </c>
      <c r="AN6" s="2">
        <v>0.11241361855999991</v>
      </c>
      <c r="AO6" s="2">
        <v>7.5715086030000031E-2</v>
      </c>
      <c r="AP6" s="2">
        <v>1.1146158475200008</v>
      </c>
      <c r="AQ6" s="2">
        <v>0.58416972476999995</v>
      </c>
      <c r="AR6" s="2">
        <v>69.208016200530011</v>
      </c>
      <c r="AS6" s="2">
        <f t="shared" si="0"/>
        <v>503.05379470448008</v>
      </c>
      <c r="AT6" s="2">
        <f t="shared" si="1"/>
        <v>2030</v>
      </c>
    </row>
    <row r="7" spans="1:46" x14ac:dyDescent="0.25">
      <c r="A7" s="2" t="s">
        <v>44</v>
      </c>
      <c r="B7" s="2" t="s">
        <v>45</v>
      </c>
      <c r="C7" s="2" t="s">
        <v>46</v>
      </c>
      <c r="D7" s="2">
        <v>1</v>
      </c>
      <c r="E7" s="13">
        <v>47635</v>
      </c>
      <c r="F7" s="2" t="s">
        <v>47</v>
      </c>
      <c r="G7" s="2">
        <v>0.41133465569999983</v>
      </c>
      <c r="H7" s="2">
        <v>2.5971623196000011</v>
      </c>
      <c r="I7" s="2">
        <v>31.040070628499976</v>
      </c>
      <c r="J7" s="2">
        <v>46.139489330890001</v>
      </c>
      <c r="K7" s="2">
        <v>10.454538964200003</v>
      </c>
      <c r="L7" s="2">
        <v>34.351052731450004</v>
      </c>
      <c r="M7" s="2">
        <v>4.1881078857000018</v>
      </c>
      <c r="N7" s="2">
        <v>4.2467358576000001</v>
      </c>
      <c r="O7" s="2">
        <v>4.2287352132000002</v>
      </c>
      <c r="P7" s="2">
        <v>11.497344920099996</v>
      </c>
      <c r="Q7" s="2">
        <v>13.356624142199999</v>
      </c>
      <c r="R7" s="2">
        <v>6.9360698400000036</v>
      </c>
      <c r="S7" s="2">
        <v>4.9026698862000009</v>
      </c>
      <c r="T7" s="2">
        <v>18.636866101199988</v>
      </c>
      <c r="U7" s="2">
        <v>1.1906350692000003</v>
      </c>
      <c r="V7" s="2">
        <v>1.8155311718999994</v>
      </c>
      <c r="W7" s="2">
        <v>21.261100884599994</v>
      </c>
      <c r="X7" s="2">
        <v>3.5832089124000013</v>
      </c>
      <c r="Y7" s="2">
        <v>0.32393092020000008</v>
      </c>
      <c r="Z7" s="2">
        <v>6.1370937323999994</v>
      </c>
      <c r="AA7" s="2">
        <v>0.75420248850000005</v>
      </c>
      <c r="AB7" s="2">
        <v>0.75420248850000005</v>
      </c>
      <c r="AC7" s="2">
        <v>12.061330166100003</v>
      </c>
      <c r="AD7" s="2">
        <v>19.864037726100001</v>
      </c>
      <c r="AE7" s="2">
        <v>0.81992718570000001</v>
      </c>
      <c r="AF7" s="2">
        <v>8.6389873448999968</v>
      </c>
      <c r="AG7" s="2">
        <v>5.6203186536000045</v>
      </c>
      <c r="AH7" s="2">
        <v>1.2929185517999999</v>
      </c>
      <c r="AI7" s="2">
        <v>3.3400397397000017</v>
      </c>
      <c r="AJ7" s="2">
        <v>1.2929186084999997</v>
      </c>
      <c r="AK7" s="2">
        <v>3.1245533049000023</v>
      </c>
      <c r="AL7" s="2">
        <v>0.20899075529999997</v>
      </c>
      <c r="AM7" s="2">
        <v>0.1987960842</v>
      </c>
      <c r="AN7" s="2">
        <v>9.6849374399999966E-2</v>
      </c>
      <c r="AO7" s="2">
        <v>0.21548643479999985</v>
      </c>
      <c r="AP7" s="2">
        <v>0.7142249004000002</v>
      </c>
      <c r="AQ7" s="2">
        <v>0.52115933729999997</v>
      </c>
      <c r="AR7" s="2">
        <v>78.189391679920007</v>
      </c>
      <c r="AS7" s="2">
        <f t="shared" ref="AS7:AS13" si="2">SUM(G7:AR7)</f>
        <v>365.00663799185998</v>
      </c>
      <c r="AT7" s="2">
        <f t="shared" ref="AT7:AT13" si="3">YEAR(E7)</f>
        <v>2030</v>
      </c>
    </row>
    <row r="8" spans="1:46" x14ac:dyDescent="0.25">
      <c r="A8" s="2" t="s">
        <v>44</v>
      </c>
      <c r="B8" s="2" t="s">
        <v>45</v>
      </c>
      <c r="C8" s="2" t="s">
        <v>46</v>
      </c>
      <c r="D8" s="2">
        <v>1</v>
      </c>
      <c r="E8" s="13">
        <v>47665</v>
      </c>
      <c r="F8" s="2" t="s">
        <v>47</v>
      </c>
      <c r="G8" s="2">
        <v>0.35002024081000011</v>
      </c>
      <c r="H8" s="2">
        <v>2.0376011898400002</v>
      </c>
      <c r="I8" s="2">
        <v>15.47141020567001</v>
      </c>
      <c r="J8" s="2">
        <v>22.868152587480008</v>
      </c>
      <c r="K8" s="2">
        <v>4.9755961101399997</v>
      </c>
      <c r="L8" s="2">
        <v>17.100624194640005</v>
      </c>
      <c r="M8" s="2">
        <v>2.8927974266200001</v>
      </c>
      <c r="N8" s="2">
        <v>2.6748701143200009</v>
      </c>
      <c r="O8" s="2">
        <v>1.6605221579000009</v>
      </c>
      <c r="P8" s="2">
        <v>7.3327642776499973</v>
      </c>
      <c r="Q8" s="2">
        <v>8.3060711635700049</v>
      </c>
      <c r="R8" s="2">
        <v>4.1611744354000022</v>
      </c>
      <c r="S8" s="2">
        <v>2.6916387456100015</v>
      </c>
      <c r="T8" s="2">
        <v>12.300311143019995</v>
      </c>
      <c r="U8" s="2">
        <v>0.83596759986999969</v>
      </c>
      <c r="V8" s="2">
        <v>0.9804794569800005</v>
      </c>
      <c r="W8" s="2">
        <v>11.437757959890005</v>
      </c>
      <c r="X8" s="2">
        <v>1.8483253426500006</v>
      </c>
      <c r="Y8" s="2">
        <v>0.19202166877999993</v>
      </c>
      <c r="Z8" s="2">
        <v>3.2490728930000015</v>
      </c>
      <c r="AA8" s="2">
        <v>0.43114236419999974</v>
      </c>
      <c r="AB8" s="2">
        <v>0.28742824280000001</v>
      </c>
      <c r="AC8" s="2">
        <v>1.1683539789299999</v>
      </c>
      <c r="AD8" s="2">
        <v>13.072469086579993</v>
      </c>
      <c r="AE8" s="2">
        <v>0.66107418593999956</v>
      </c>
      <c r="AF8" s="2">
        <v>4.9167222835299995</v>
      </c>
      <c r="AG8" s="2">
        <v>3.5398781837300026</v>
      </c>
      <c r="AH8" s="2">
        <v>0.52695177856999964</v>
      </c>
      <c r="AI8" s="2">
        <v>1.3892365454100006</v>
      </c>
      <c r="AJ8" s="2">
        <v>0.47904708487000019</v>
      </c>
      <c r="AK8" s="2">
        <v>1.5808553794200004</v>
      </c>
      <c r="AL8" s="2">
        <v>6.5756851560000051E-2</v>
      </c>
      <c r="AM8" s="2">
        <v>6.7400772880000057E-2</v>
      </c>
      <c r="AN8" s="2">
        <v>3.123450446000002E-2</v>
      </c>
      <c r="AO8" s="2">
        <v>9.5809416849999995E-2</v>
      </c>
      <c r="AP8" s="2">
        <v>0.57231449985999983</v>
      </c>
      <c r="AQ8" s="2">
        <v>0.3188850532200001</v>
      </c>
      <c r="AR8" s="2">
        <v>55.083151165550007</v>
      </c>
      <c r="AS8" s="2">
        <f t="shared" si="2"/>
        <v>207.65489029220004</v>
      </c>
      <c r="AT8" s="2">
        <f t="shared" si="3"/>
        <v>2030</v>
      </c>
    </row>
    <row r="9" spans="1:46" x14ac:dyDescent="0.25">
      <c r="A9" s="2" t="s">
        <v>44</v>
      </c>
      <c r="B9" s="2" t="s">
        <v>45</v>
      </c>
      <c r="C9" s="2" t="s">
        <v>46</v>
      </c>
      <c r="D9" s="2">
        <v>1</v>
      </c>
      <c r="E9" s="13">
        <v>47696</v>
      </c>
      <c r="F9" s="2" t="s">
        <v>47</v>
      </c>
      <c r="G9" s="2">
        <v>0.21521068123999998</v>
      </c>
      <c r="H9" s="2">
        <v>1.3063721125900001</v>
      </c>
      <c r="I9" s="2">
        <v>13.229236301410001</v>
      </c>
      <c r="J9" s="2">
        <v>11.854844777630001</v>
      </c>
      <c r="K9" s="2">
        <v>5.8296421459100003</v>
      </c>
      <c r="L9" s="2">
        <v>9.3403689158700018</v>
      </c>
      <c r="M9" s="2">
        <v>1.873929608510001</v>
      </c>
      <c r="N9" s="2">
        <v>1.5487754135100003</v>
      </c>
      <c r="O9" s="2">
        <v>0.46408388924000044</v>
      </c>
      <c r="P9" s="2">
        <v>4.7214607086499996</v>
      </c>
      <c r="Q9" s="2">
        <v>5.1551915009299991</v>
      </c>
      <c r="R9" s="2">
        <v>2.3424264007600009</v>
      </c>
      <c r="S9" s="2">
        <v>1.6159341269199994</v>
      </c>
      <c r="T9" s="2">
        <v>7.6273764344099959</v>
      </c>
      <c r="U9" s="2">
        <v>0.66387735783999946</v>
      </c>
      <c r="V9" s="2">
        <v>0.56223894433999999</v>
      </c>
      <c r="W9" s="2">
        <v>7.0405185595199979</v>
      </c>
      <c r="X9" s="2">
        <v>0.96585835596000025</v>
      </c>
      <c r="Y9" s="2">
        <v>0.10760155396999996</v>
      </c>
      <c r="Z9" s="2">
        <v>2.4660849754400007</v>
      </c>
      <c r="AA9" s="2">
        <v>0.38806940365999981</v>
      </c>
      <c r="AB9" s="2">
        <v>0.19403470182999991</v>
      </c>
      <c r="AC9" s="2">
        <v>0.70512410620999966</v>
      </c>
      <c r="AD9" s="2">
        <v>11.489718458300002</v>
      </c>
      <c r="AE9" s="2">
        <v>0.5933917901500001</v>
      </c>
      <c r="AF9" s="2">
        <v>4.2747218228500019</v>
      </c>
      <c r="AG9" s="2">
        <v>2.625757469039999</v>
      </c>
      <c r="AH9" s="2">
        <v>0.38806940365999981</v>
      </c>
      <c r="AI9" s="2">
        <v>1.1254012574700007</v>
      </c>
      <c r="AJ9" s="2">
        <v>0.34926245945000012</v>
      </c>
      <c r="AK9" s="2">
        <v>1.3970498368700004</v>
      </c>
      <c r="AL9" s="2">
        <v>4.2472884860000018E-2</v>
      </c>
      <c r="AM9" s="2">
        <v>3.8427848309999992E-2</v>
      </c>
      <c r="AN9" s="2">
        <v>2.0225183369999993E-2</v>
      </c>
      <c r="AO9" s="2">
        <v>3.8806939870000008E-2</v>
      </c>
      <c r="AP9" s="2">
        <v>0.45904054264000027</v>
      </c>
      <c r="AQ9" s="2">
        <v>0.24206977347000008</v>
      </c>
      <c r="AR9" s="2">
        <v>29.221312485650007</v>
      </c>
      <c r="AS9" s="2">
        <f t="shared" si="2"/>
        <v>132.52398913230999</v>
      </c>
      <c r="AT9" s="2">
        <f t="shared" si="3"/>
        <v>2030</v>
      </c>
    </row>
    <row r="10" spans="1:46" x14ac:dyDescent="0.25">
      <c r="A10" s="2" t="s">
        <v>44</v>
      </c>
      <c r="B10" s="2" t="s">
        <v>45</v>
      </c>
      <c r="C10" s="2" t="s">
        <v>46</v>
      </c>
      <c r="D10" s="2">
        <v>1</v>
      </c>
      <c r="E10" s="13">
        <v>47727</v>
      </c>
      <c r="F10" s="2" t="s">
        <v>47</v>
      </c>
      <c r="G10" s="2">
        <v>0.28955960790000002</v>
      </c>
      <c r="H10" s="2">
        <v>1.4017153446000006</v>
      </c>
      <c r="I10" s="2">
        <v>12.539816307600004</v>
      </c>
      <c r="J10" s="2">
        <v>8.5420939393099999</v>
      </c>
      <c r="K10" s="2">
        <v>7.5950479941200006</v>
      </c>
      <c r="L10" s="2">
        <v>7.5181345660100005</v>
      </c>
      <c r="M10" s="2">
        <v>2.7130536798000011</v>
      </c>
      <c r="N10" s="2">
        <v>2.0264459148000009</v>
      </c>
      <c r="O10" s="2">
        <v>0.44430507209999981</v>
      </c>
      <c r="P10" s="2">
        <v>8.6538738251999998</v>
      </c>
      <c r="Q10" s="2">
        <v>9.2060588313</v>
      </c>
      <c r="R10" s="2">
        <v>3.5792453013000016</v>
      </c>
      <c r="S10" s="2">
        <v>2.4459304541999987</v>
      </c>
      <c r="T10" s="2">
        <v>11.593587312599993</v>
      </c>
      <c r="U10" s="2">
        <v>0.93127605119999979</v>
      </c>
      <c r="V10" s="2">
        <v>0.58550625900000031</v>
      </c>
      <c r="W10" s="2">
        <v>9.629841407999999</v>
      </c>
      <c r="X10" s="2">
        <v>0.9926730516000003</v>
      </c>
      <c r="Y10" s="2">
        <v>0.10906200840000008</v>
      </c>
      <c r="Z10" s="2">
        <v>1.2321654024000004</v>
      </c>
      <c r="AA10" s="2">
        <v>0.12792785669999995</v>
      </c>
      <c r="AB10" s="2">
        <v>8.5285237800000052E-2</v>
      </c>
      <c r="AC10" s="2">
        <v>0.82268877900000048</v>
      </c>
      <c r="AD10" s="2">
        <v>3.2143323468000022</v>
      </c>
      <c r="AE10" s="2">
        <v>0.15200504430000003</v>
      </c>
      <c r="AF10" s="2">
        <v>1.410288045000001</v>
      </c>
      <c r="AG10" s="2">
        <v>0.77292837300000017</v>
      </c>
      <c r="AH10" s="2">
        <v>0.21321309449999987</v>
      </c>
      <c r="AI10" s="2">
        <v>0.6822818538000005</v>
      </c>
      <c r="AJ10" s="2">
        <v>0.19189177140000008</v>
      </c>
      <c r="AK10" s="2">
        <v>0.7888883937000003</v>
      </c>
      <c r="AL10" s="2">
        <v>2.0385428400000006E-2</v>
      </c>
      <c r="AM10" s="2">
        <v>1.7327614200000004E-2</v>
      </c>
      <c r="AN10" s="2">
        <v>1.325052869999999E-2</v>
      </c>
      <c r="AO10" s="2">
        <v>4.2642615900000035E-2</v>
      </c>
      <c r="AP10" s="2">
        <v>0.75745615049999981</v>
      </c>
      <c r="AQ10" s="2">
        <v>0.38119031789999974</v>
      </c>
      <c r="AR10" s="2">
        <v>36.387820360040003</v>
      </c>
      <c r="AS10" s="2">
        <f t="shared" si="2"/>
        <v>138.11119614308001</v>
      </c>
      <c r="AT10" s="2">
        <f t="shared" si="3"/>
        <v>2030</v>
      </c>
    </row>
    <row r="11" spans="1:46" x14ac:dyDescent="0.25">
      <c r="A11" s="2" t="s">
        <v>44</v>
      </c>
      <c r="B11" s="2" t="s">
        <v>45</v>
      </c>
      <c r="C11" s="2" t="s">
        <v>46</v>
      </c>
      <c r="D11" s="2">
        <v>1</v>
      </c>
      <c r="E11" s="13">
        <v>47757</v>
      </c>
      <c r="F11" s="2" t="s">
        <v>47</v>
      </c>
      <c r="G11" s="2">
        <v>0.14140733699999999</v>
      </c>
      <c r="H11" s="2">
        <v>1.0193587204699996</v>
      </c>
      <c r="I11" s="2">
        <v>21.706058880559993</v>
      </c>
      <c r="J11" s="2">
        <v>28.119384996440008</v>
      </c>
      <c r="K11" s="2">
        <v>10.06575808485</v>
      </c>
      <c r="L11" s="2">
        <v>25.713242723180002</v>
      </c>
      <c r="M11" s="2">
        <v>2.1699276959100007</v>
      </c>
      <c r="N11" s="2">
        <v>1.8109440887500008</v>
      </c>
      <c r="O11" s="2">
        <v>0.55477477673999964</v>
      </c>
      <c r="P11" s="2">
        <v>7.9874597960199978</v>
      </c>
      <c r="Q11" s="2">
        <v>8.5463591047800023</v>
      </c>
      <c r="R11" s="2">
        <v>3.4521362394300001</v>
      </c>
      <c r="S11" s="2">
        <v>2.30938719286</v>
      </c>
      <c r="T11" s="2">
        <v>10.523203911389997</v>
      </c>
      <c r="U11" s="2">
        <v>0.2505617197199998</v>
      </c>
      <c r="V11" s="2">
        <v>0.59858772215999967</v>
      </c>
      <c r="W11" s="2">
        <v>9.3452139780200056</v>
      </c>
      <c r="X11" s="2">
        <v>0.81586956423999957</v>
      </c>
      <c r="Y11" s="2">
        <v>0.11129130974999994</v>
      </c>
      <c r="Z11" s="2">
        <v>1.7543424603700011</v>
      </c>
      <c r="AA11" s="2">
        <v>0.12153295923999996</v>
      </c>
      <c r="AB11" s="2">
        <v>0.14178845223999997</v>
      </c>
      <c r="AC11" s="2">
        <v>3.4105927702200018</v>
      </c>
      <c r="AD11" s="2">
        <v>3.5089009823699979</v>
      </c>
      <c r="AE11" s="2">
        <v>4.0403595180000029E-2</v>
      </c>
      <c r="AF11" s="2">
        <v>2.0481057642800007</v>
      </c>
      <c r="AG11" s="2">
        <v>0.59271209655000034</v>
      </c>
      <c r="AH11" s="2">
        <v>0.32408789110000025</v>
      </c>
      <c r="AI11" s="2">
        <v>0.46587628071999987</v>
      </c>
      <c r="AJ11" s="2">
        <v>0.24306588561999992</v>
      </c>
      <c r="AK11" s="2">
        <v>0.68868667550999996</v>
      </c>
      <c r="AL11" s="2">
        <v>4.4337378000000004E-2</v>
      </c>
      <c r="AM11" s="2">
        <v>3.5469902400000031E-2</v>
      </c>
      <c r="AN11" s="2">
        <v>3.1036164599999985E-2</v>
      </c>
      <c r="AO11" s="2">
        <v>4.0510981040000019E-2</v>
      </c>
      <c r="AP11" s="2">
        <v>0.68722808397000046</v>
      </c>
      <c r="AQ11" s="2">
        <v>0.28981709009000012</v>
      </c>
      <c r="AR11" s="2">
        <v>33.587009745800003</v>
      </c>
      <c r="AS11" s="2">
        <f t="shared" si="2"/>
        <v>183.29643300157008</v>
      </c>
      <c r="AT11" s="2">
        <f t="shared" si="3"/>
        <v>2030</v>
      </c>
    </row>
    <row r="12" spans="1:46" x14ac:dyDescent="0.25">
      <c r="A12" s="2" t="s">
        <v>44</v>
      </c>
      <c r="B12" s="2" t="s">
        <v>45</v>
      </c>
      <c r="C12" s="2" t="s">
        <v>46</v>
      </c>
      <c r="D12" s="2">
        <v>1</v>
      </c>
      <c r="E12" s="13">
        <v>47788</v>
      </c>
      <c r="F12" s="2" t="s">
        <v>47</v>
      </c>
      <c r="G12" s="2">
        <v>9.7272438299999944E-2</v>
      </c>
      <c r="H12" s="2">
        <v>1.9188077150999996</v>
      </c>
      <c r="I12" s="2">
        <v>46.370000404799967</v>
      </c>
      <c r="J12" s="2">
        <v>112.50172983591</v>
      </c>
      <c r="K12" s="2">
        <v>16.964208347270002</v>
      </c>
      <c r="L12" s="2">
        <v>101.47449745777001</v>
      </c>
      <c r="M12" s="2">
        <v>2.7977169176999985</v>
      </c>
      <c r="N12" s="2">
        <v>2.513445884999999</v>
      </c>
      <c r="O12" s="2">
        <v>1.6235526384000012</v>
      </c>
      <c r="P12" s="2">
        <v>10.121273657999998</v>
      </c>
      <c r="Q12" s="2">
        <v>11.025265241100007</v>
      </c>
      <c r="R12" s="2">
        <v>4.5826879625999988</v>
      </c>
      <c r="S12" s="2">
        <v>3.3629463995999984</v>
      </c>
      <c r="T12" s="2">
        <v>13.994557433399994</v>
      </c>
      <c r="U12" s="2">
        <v>0.9813180629999998</v>
      </c>
      <c r="V12" s="2">
        <v>0.79723505279999962</v>
      </c>
      <c r="W12" s="2">
        <v>13.880319713100008</v>
      </c>
      <c r="X12" s="2">
        <v>1.3659120660000006</v>
      </c>
      <c r="Y12" s="2">
        <v>0.14253514919999996</v>
      </c>
      <c r="Z12" s="2">
        <v>1.1295141003</v>
      </c>
      <c r="AA12" s="2">
        <v>0.10172331780000003</v>
      </c>
      <c r="AB12" s="2">
        <v>6.1033990800000014E-2</v>
      </c>
      <c r="AC12" s="2">
        <v>3.3478528608000024</v>
      </c>
      <c r="AD12" s="2">
        <v>3.0177904910999991</v>
      </c>
      <c r="AE12" s="2">
        <v>4.3088627700000028E-2</v>
      </c>
      <c r="AF12" s="2">
        <v>1.5433738868999989</v>
      </c>
      <c r="AG12" s="2">
        <v>0.46168874339999999</v>
      </c>
      <c r="AH12" s="2">
        <v>0.21361896750000006</v>
      </c>
      <c r="AI12" s="2">
        <v>0.28482530909999987</v>
      </c>
      <c r="AJ12" s="2">
        <v>0.12206798969999996</v>
      </c>
      <c r="AK12" s="2">
        <v>0.19327431689999988</v>
      </c>
      <c r="AL12" s="2">
        <v>5.1930216899999986E-2</v>
      </c>
      <c r="AM12" s="2">
        <v>4.433067299999998E-2</v>
      </c>
      <c r="AN12" s="2">
        <v>3.1664766300000022E-2</v>
      </c>
      <c r="AO12" s="2">
        <v>3.0516997499999983E-2</v>
      </c>
      <c r="AP12" s="2">
        <v>0.81212788980000039</v>
      </c>
      <c r="AQ12" s="2">
        <v>0.33681588779999999</v>
      </c>
      <c r="AR12" s="2">
        <v>37.78166239027</v>
      </c>
      <c r="AS12" s="2">
        <f t="shared" si="2"/>
        <v>396.12418380262</v>
      </c>
      <c r="AT12" s="2">
        <f t="shared" si="3"/>
        <v>2030</v>
      </c>
    </row>
    <row r="13" spans="1:46" x14ac:dyDescent="0.25">
      <c r="A13" s="2" t="s">
        <v>44</v>
      </c>
      <c r="B13" s="2" t="s">
        <v>45</v>
      </c>
      <c r="C13" s="2" t="s">
        <v>46</v>
      </c>
      <c r="D13" s="2">
        <v>1</v>
      </c>
      <c r="E13" s="13">
        <v>47818</v>
      </c>
      <c r="F13" s="2" t="s">
        <v>47</v>
      </c>
      <c r="G13" s="2">
        <v>0.13359945150000005</v>
      </c>
      <c r="H13" s="2">
        <v>2.0434729887000009</v>
      </c>
      <c r="I13" s="2">
        <v>46.473303432000016</v>
      </c>
      <c r="J13" s="2">
        <v>83.897626337110012</v>
      </c>
      <c r="K13" s="2">
        <v>26.055691802830001</v>
      </c>
      <c r="L13" s="2">
        <v>77.312732526690013</v>
      </c>
      <c r="M13" s="2">
        <v>3.8055006372000024</v>
      </c>
      <c r="N13" s="2">
        <v>3.9013592364000012</v>
      </c>
      <c r="O13" s="2">
        <v>3.5951261664000014</v>
      </c>
      <c r="P13" s="2">
        <v>12.227407352400002</v>
      </c>
      <c r="Q13" s="2">
        <v>14.471801835000008</v>
      </c>
      <c r="R13" s="2">
        <v>6.9246948633000018</v>
      </c>
      <c r="S13" s="2">
        <v>4.9069533612000003</v>
      </c>
      <c r="T13" s="2">
        <v>18.984735505500009</v>
      </c>
      <c r="U13" s="2">
        <v>1.4378561352000001</v>
      </c>
      <c r="V13" s="2">
        <v>1.8274722216000012</v>
      </c>
      <c r="W13" s="2">
        <v>18.354979313100007</v>
      </c>
      <c r="X13" s="2">
        <v>2.3293255991999997</v>
      </c>
      <c r="Y13" s="2">
        <v>0.32114196330000006</v>
      </c>
      <c r="Z13" s="2">
        <v>0.89119513770000036</v>
      </c>
      <c r="AA13" s="2">
        <v>8.101910189999996E-2</v>
      </c>
      <c r="AB13" s="2">
        <v>4.0509550799999967E-2</v>
      </c>
      <c r="AC13" s="2">
        <v>2.6667806790000008</v>
      </c>
      <c r="AD13" s="2">
        <v>2.2058443413000002</v>
      </c>
      <c r="AE13" s="2">
        <v>3.0579122699999982E-2</v>
      </c>
      <c r="AF13" s="2">
        <v>0.95914405709999995</v>
      </c>
      <c r="AG13" s="2">
        <v>0.24255219450000012</v>
      </c>
      <c r="AH13" s="2">
        <v>0.14583438330000004</v>
      </c>
      <c r="AI13" s="2">
        <v>0.2673630714000001</v>
      </c>
      <c r="AJ13" s="2">
        <v>7.2917201399999992E-2</v>
      </c>
      <c r="AK13" s="2">
        <v>0.18634395839999993</v>
      </c>
      <c r="AL13" s="2">
        <v>4.3582571699999982E-2</v>
      </c>
      <c r="AM13" s="2">
        <v>3.7204634399999971E-2</v>
      </c>
      <c r="AN13" s="2">
        <v>2.5511749199999999E-2</v>
      </c>
      <c r="AO13" s="2">
        <v>1.6203822599999997E-2</v>
      </c>
      <c r="AP13" s="2">
        <v>0.9533395032000006</v>
      </c>
      <c r="AQ13" s="2">
        <v>0.40389014190000011</v>
      </c>
      <c r="AR13" s="2">
        <v>51.885189615980003</v>
      </c>
      <c r="AS13" s="2">
        <f t="shared" si="2"/>
        <v>390.15978556710985</v>
      </c>
      <c r="AT13" s="2">
        <f t="shared" si="3"/>
        <v>2030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D2CA9E-28D5-4FA9-950B-C3475B998B57}">
  <sheetPr codeName="Sheet18"/>
  <dimension ref="A1:AT13"/>
  <sheetViews>
    <sheetView zoomScaleNormal="100" workbookViewId="0"/>
  </sheetViews>
  <sheetFormatPr defaultRowHeight="15" x14ac:dyDescent="0.25"/>
  <cols>
    <col min="1" max="3" width="9.140625" style="2"/>
    <col min="4" max="4" width="9.28515625" style="2" bestFit="1" customWidth="1"/>
    <col min="5" max="5" width="15.7109375" style="2" bestFit="1" customWidth="1"/>
    <col min="6" max="6" width="9.140625" style="2"/>
    <col min="7" max="46" width="9.28515625" style="2" bestFit="1" customWidth="1"/>
    <col min="47" max="16384" width="9.140625" style="2"/>
  </cols>
  <sheetData>
    <row r="1" spans="1:46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2" t="s">
        <v>30</v>
      </c>
      <c r="AF1" s="2" t="s">
        <v>31</v>
      </c>
      <c r="AG1" s="2" t="s">
        <v>32</v>
      </c>
      <c r="AH1" s="2" t="s">
        <v>33</v>
      </c>
      <c r="AI1" s="2" t="s">
        <v>34</v>
      </c>
      <c r="AJ1" s="2" t="s">
        <v>35</v>
      </c>
      <c r="AK1" s="2" t="s">
        <v>36</v>
      </c>
      <c r="AL1" s="2" t="s">
        <v>37</v>
      </c>
      <c r="AM1" s="2" t="s">
        <v>38</v>
      </c>
      <c r="AN1" s="2" t="s">
        <v>39</v>
      </c>
      <c r="AO1" s="2" t="s">
        <v>40</v>
      </c>
      <c r="AP1" s="2" t="s">
        <v>41</v>
      </c>
      <c r="AQ1" s="2" t="s">
        <v>42</v>
      </c>
      <c r="AR1" s="2" t="s">
        <v>43</v>
      </c>
      <c r="AS1" s="2" t="s">
        <v>48</v>
      </c>
      <c r="AT1" s="2" t="s">
        <v>49</v>
      </c>
    </row>
    <row r="2" spans="1:46" x14ac:dyDescent="0.25">
      <c r="A2" s="2" t="s">
        <v>44</v>
      </c>
      <c r="B2" s="2" t="s">
        <v>45</v>
      </c>
      <c r="C2" s="2" t="s">
        <v>46</v>
      </c>
      <c r="D2" s="2">
        <v>1</v>
      </c>
      <c r="E2" s="13">
        <v>47484</v>
      </c>
      <c r="F2" s="2" t="s">
        <v>47</v>
      </c>
      <c r="G2" s="2">
        <v>0.17101253663999999</v>
      </c>
      <c r="H2" s="2">
        <v>2.1265144238800007</v>
      </c>
      <c r="I2" s="2">
        <v>69.754174855559953</v>
      </c>
      <c r="J2" s="2">
        <v>82.249419566230003</v>
      </c>
      <c r="K2" s="2">
        <v>21.967379349870008</v>
      </c>
      <c r="L2" s="2">
        <v>81.789936738289981</v>
      </c>
      <c r="M2" s="2">
        <v>4.6953212129100024</v>
      </c>
      <c r="N2" s="2">
        <v>5.3453152626000007</v>
      </c>
      <c r="O2" s="2">
        <v>5.3731655193800032</v>
      </c>
      <c r="P2" s="2">
        <v>14.34880043775</v>
      </c>
      <c r="Q2" s="2">
        <v>16.674722375889999</v>
      </c>
      <c r="R2" s="2">
        <v>8.755540530920003</v>
      </c>
      <c r="S2" s="2">
        <v>6.3684474307899981</v>
      </c>
      <c r="T2" s="2">
        <v>24.11414485984001</v>
      </c>
      <c r="U2" s="2">
        <v>1.7972209448899987</v>
      </c>
      <c r="V2" s="2">
        <v>2.4912377303299995</v>
      </c>
      <c r="W2" s="2">
        <v>24.055235315869997</v>
      </c>
      <c r="X2" s="2">
        <v>3.4533248959900003</v>
      </c>
      <c r="Y2" s="2">
        <v>0.45479270750000012</v>
      </c>
      <c r="Z2" s="2">
        <v>1.5269025835500005</v>
      </c>
      <c r="AA2" s="2">
        <v>0.11554850316999998</v>
      </c>
      <c r="AB2" s="2">
        <v>4.9520786940000013E-2</v>
      </c>
      <c r="AC2" s="2">
        <v>4.5814380424500012</v>
      </c>
      <c r="AD2" s="2">
        <v>3.221338600709998</v>
      </c>
      <c r="AE2" s="2">
        <v>4.226562009999997E-2</v>
      </c>
      <c r="AF2" s="2">
        <v>1.3816886846299996</v>
      </c>
      <c r="AG2" s="2">
        <v>0.29494647687999997</v>
      </c>
      <c r="AH2" s="2">
        <v>0.23109700633999997</v>
      </c>
      <c r="AI2" s="2">
        <v>0.75931866240000045</v>
      </c>
      <c r="AJ2" s="2">
        <v>9.9041564889999947E-2</v>
      </c>
      <c r="AK2" s="2">
        <v>0.36315240376999991</v>
      </c>
      <c r="AL2" s="2">
        <v>6.6357528329999985E-2</v>
      </c>
      <c r="AM2" s="2">
        <v>6.2865026789999973E-2</v>
      </c>
      <c r="AN2" s="2">
        <v>4.5402519400000022E-2</v>
      </c>
      <c r="AO2" s="2">
        <v>1.6506927429999999E-2</v>
      </c>
      <c r="AP2" s="2">
        <v>1.1061502676999999</v>
      </c>
      <c r="AQ2" s="2">
        <v>0.37810552037000011</v>
      </c>
      <c r="AR2" s="2">
        <v>58.552826277100017</v>
      </c>
      <c r="AS2" s="2">
        <f t="shared" ref="AS2:AS6" si="0">SUM(G2:AR2)</f>
        <v>448.88017969807998</v>
      </c>
      <c r="AT2" s="2">
        <f t="shared" ref="AT2:AT6" si="1">YEAR(E2)</f>
        <v>2030</v>
      </c>
    </row>
    <row r="3" spans="1:46" x14ac:dyDescent="0.25">
      <c r="A3" s="2" t="s">
        <v>44</v>
      </c>
      <c r="B3" s="2" t="s">
        <v>45</v>
      </c>
      <c r="C3" s="2" t="s">
        <v>46</v>
      </c>
      <c r="D3" s="2">
        <v>1</v>
      </c>
      <c r="E3" s="13">
        <v>47515</v>
      </c>
      <c r="F3" s="2" t="s">
        <v>47</v>
      </c>
      <c r="G3" s="2">
        <v>0.16300085396000011</v>
      </c>
      <c r="H3" s="2">
        <v>1.8445097165599995</v>
      </c>
      <c r="I3" s="2">
        <v>45.182321310839974</v>
      </c>
      <c r="J3" s="2">
        <v>63.027808060680002</v>
      </c>
      <c r="K3" s="2">
        <v>17.802981870400004</v>
      </c>
      <c r="L3" s="2">
        <v>57.583121151870003</v>
      </c>
      <c r="M3" s="2">
        <v>3.7142391636000021</v>
      </c>
      <c r="N3" s="2">
        <v>4.6142542695200008</v>
      </c>
      <c r="O3" s="2">
        <v>4.6300463913199978</v>
      </c>
      <c r="P3" s="2">
        <v>12.004661694200006</v>
      </c>
      <c r="Q3" s="2">
        <v>14.152831786240009</v>
      </c>
      <c r="R3" s="2">
        <v>7.7421132644800021</v>
      </c>
      <c r="S3" s="2">
        <v>5.4804725732399984</v>
      </c>
      <c r="T3" s="2">
        <v>19.821694145960002</v>
      </c>
      <c r="U3" s="2">
        <v>1.5071918733199998</v>
      </c>
      <c r="V3" s="2">
        <v>2.251271948519999</v>
      </c>
      <c r="W3" s="2">
        <v>21.456466776080006</v>
      </c>
      <c r="X3" s="2">
        <v>3.2551953604799992</v>
      </c>
      <c r="Y3" s="2">
        <v>0.40898101467999998</v>
      </c>
      <c r="Z3" s="2">
        <v>1.3636794379600001</v>
      </c>
      <c r="AA3" s="2">
        <v>0.11337040624000007</v>
      </c>
      <c r="AB3" s="2">
        <v>4.8587316960000008E-2</v>
      </c>
      <c r="AC3" s="2">
        <v>4.5102120770000029</v>
      </c>
      <c r="AD3" s="2">
        <v>3.1863197536799985</v>
      </c>
      <c r="AE3" s="2">
        <v>4.3004698520000016E-2</v>
      </c>
      <c r="AF3" s="2">
        <v>1.4748303852799995</v>
      </c>
      <c r="AG3" s="2">
        <v>0.33225456796000008</v>
      </c>
      <c r="AH3" s="2">
        <v>0.21054504016000014</v>
      </c>
      <c r="AI3" s="2">
        <v>0.72880979388</v>
      </c>
      <c r="AJ3" s="2">
        <v>9.7174639240000055E-2</v>
      </c>
      <c r="AK3" s="2">
        <v>0.40489433012000015</v>
      </c>
      <c r="AL3" s="2">
        <v>6.5100429800000012E-2</v>
      </c>
      <c r="AM3" s="2">
        <v>6.1581487520000019E-2</v>
      </c>
      <c r="AN3" s="2">
        <v>4.9265189959999983E-2</v>
      </c>
      <c r="AO3" s="2">
        <v>1.6195773160000006E-2</v>
      </c>
      <c r="AP3" s="2">
        <v>0.92237464172000017</v>
      </c>
      <c r="AQ3" s="2">
        <v>0.30517806984000001</v>
      </c>
      <c r="AR3" s="2">
        <v>50.991875128589989</v>
      </c>
      <c r="AS3" s="2">
        <f t="shared" si="0"/>
        <v>351.56841639353991</v>
      </c>
      <c r="AT3" s="2">
        <f t="shared" si="1"/>
        <v>2030</v>
      </c>
    </row>
    <row r="4" spans="1:46" x14ac:dyDescent="0.25">
      <c r="A4" s="2" t="s">
        <v>44</v>
      </c>
      <c r="B4" s="2" t="s">
        <v>45</v>
      </c>
      <c r="C4" s="2" t="s">
        <v>46</v>
      </c>
      <c r="D4" s="2">
        <v>1</v>
      </c>
      <c r="E4" s="13">
        <v>47543</v>
      </c>
      <c r="F4" s="2" t="s">
        <v>47</v>
      </c>
      <c r="G4" s="2">
        <v>0.2360764923199998</v>
      </c>
      <c r="H4" s="2">
        <v>3.0015212100399986</v>
      </c>
      <c r="I4" s="2">
        <v>43.059412693700018</v>
      </c>
      <c r="J4" s="2">
        <v>37.137542176859988</v>
      </c>
      <c r="K4" s="2">
        <v>18.81302340984</v>
      </c>
      <c r="L4" s="2">
        <v>36.07309505477</v>
      </c>
      <c r="M4" s="2">
        <v>5.5200948157000003</v>
      </c>
      <c r="N4" s="2">
        <v>7.0552120331399983</v>
      </c>
      <c r="O4" s="2">
        <v>6.9786288847999973</v>
      </c>
      <c r="P4" s="2">
        <v>14.694612792810007</v>
      </c>
      <c r="Q4" s="2">
        <v>18.865740518489989</v>
      </c>
      <c r="R4" s="2">
        <v>10.790557215419991</v>
      </c>
      <c r="S4" s="2">
        <v>6.6326036313500047</v>
      </c>
      <c r="T4" s="2">
        <v>27.148431302259993</v>
      </c>
      <c r="U4" s="2">
        <v>2.1154430054499982</v>
      </c>
      <c r="V4" s="2">
        <v>3.0114490731899983</v>
      </c>
      <c r="W4" s="2">
        <v>30.484543323059984</v>
      </c>
      <c r="X4" s="2">
        <v>4.538662309290002</v>
      </c>
      <c r="Y4" s="2">
        <v>0.53881614352000007</v>
      </c>
      <c r="Z4" s="2">
        <v>1.5413559423300001</v>
      </c>
      <c r="AA4" s="2">
        <v>0.2273615847699999</v>
      </c>
      <c r="AB4" s="2">
        <v>5.0524796650000037E-2</v>
      </c>
      <c r="AC4" s="2">
        <v>7.0377936647900032</v>
      </c>
      <c r="AD4" s="2">
        <v>5.8033918807000022</v>
      </c>
      <c r="AE4" s="2">
        <v>7.2220697829999958E-2</v>
      </c>
      <c r="AF4" s="2">
        <v>2.6842349929799982</v>
      </c>
      <c r="AG4" s="2">
        <v>0.84665544072999988</v>
      </c>
      <c r="AH4" s="2">
        <v>0.27788638111000002</v>
      </c>
      <c r="AI4" s="2">
        <v>0.93470880482999952</v>
      </c>
      <c r="AJ4" s="2">
        <v>0.20209920085999991</v>
      </c>
      <c r="AK4" s="2">
        <v>0.83365920409000049</v>
      </c>
      <c r="AL4" s="2">
        <v>7.631385227000001E-2</v>
      </c>
      <c r="AM4" s="2">
        <v>7.419402298000001E-2</v>
      </c>
      <c r="AN4" s="2">
        <v>6.1475047859999951E-2</v>
      </c>
      <c r="AO4" s="2">
        <v>2.5262400340000001E-2</v>
      </c>
      <c r="AP4" s="2">
        <v>1.3105610164200008</v>
      </c>
      <c r="AQ4" s="2">
        <v>0.41092322737999987</v>
      </c>
      <c r="AR4" s="2">
        <v>63.487518445330011</v>
      </c>
      <c r="AS4" s="2">
        <f t="shared" si="0"/>
        <v>362.65360669026001</v>
      </c>
      <c r="AT4" s="2">
        <f t="shared" si="1"/>
        <v>2030</v>
      </c>
    </row>
    <row r="5" spans="1:46" x14ac:dyDescent="0.25">
      <c r="A5" s="2" t="s">
        <v>44</v>
      </c>
      <c r="B5" s="2" t="s">
        <v>45</v>
      </c>
      <c r="C5" s="2" t="s">
        <v>46</v>
      </c>
      <c r="D5" s="2">
        <v>1</v>
      </c>
      <c r="E5" s="13">
        <v>47574</v>
      </c>
      <c r="F5" s="2" t="s">
        <v>47</v>
      </c>
      <c r="G5" s="2">
        <v>0.27572894070000004</v>
      </c>
      <c r="H5" s="2">
        <v>2.8422478428</v>
      </c>
      <c r="I5" s="2">
        <v>42.673428466800011</v>
      </c>
      <c r="J5" s="2">
        <v>32.625300414950004</v>
      </c>
      <c r="K5" s="2">
        <v>24.365101855369993</v>
      </c>
      <c r="L5" s="2">
        <v>29.374036507749995</v>
      </c>
      <c r="M5" s="2">
        <v>4.312966910100001</v>
      </c>
      <c r="N5" s="2">
        <v>6.163237976100004</v>
      </c>
      <c r="O5" s="2">
        <v>6.8230487685000005</v>
      </c>
      <c r="P5" s="2">
        <v>11.068076695799999</v>
      </c>
      <c r="Q5" s="2">
        <v>14.890996315800006</v>
      </c>
      <c r="R5" s="2">
        <v>8.666133009599994</v>
      </c>
      <c r="S5" s="2">
        <v>6.3832973825999968</v>
      </c>
      <c r="T5" s="2">
        <v>23.030006091900002</v>
      </c>
      <c r="U5" s="2">
        <v>1.667180754599999</v>
      </c>
      <c r="V5" s="2">
        <v>2.6956925280000008</v>
      </c>
      <c r="W5" s="2">
        <v>25.141970339699991</v>
      </c>
      <c r="X5" s="2">
        <v>4.3492141494000034</v>
      </c>
      <c r="Y5" s="2">
        <v>0.49709485950000015</v>
      </c>
      <c r="Z5" s="2">
        <v>2.3666180468999989</v>
      </c>
      <c r="AA5" s="2">
        <v>0.29371083989999996</v>
      </c>
      <c r="AB5" s="2">
        <v>7.3427709899999985E-2</v>
      </c>
      <c r="AC5" s="2">
        <v>9.0947858979000014</v>
      </c>
      <c r="AD5" s="2">
        <v>6.6907872959999963</v>
      </c>
      <c r="AE5" s="2">
        <v>2.1549991799999991E-2</v>
      </c>
      <c r="AF5" s="2">
        <v>3.8704448976000005</v>
      </c>
      <c r="AG5" s="2">
        <v>1.1647719450000003</v>
      </c>
      <c r="AH5" s="2">
        <v>0.47728011509999979</v>
      </c>
      <c r="AI5" s="2">
        <v>1.0279880133000006</v>
      </c>
      <c r="AJ5" s="2">
        <v>0.47728014930000023</v>
      </c>
      <c r="AK5" s="2">
        <v>1.2849850164000001</v>
      </c>
      <c r="AL5" s="2">
        <v>0.11138116979999996</v>
      </c>
      <c r="AM5" s="2">
        <v>0.10845008639999996</v>
      </c>
      <c r="AN5" s="2">
        <v>7.3277085300000017E-2</v>
      </c>
      <c r="AO5" s="2">
        <v>3.6713857800000006E-2</v>
      </c>
      <c r="AP5" s="2">
        <v>0.97614310049999953</v>
      </c>
      <c r="AQ5" s="2">
        <v>0.32204914229999998</v>
      </c>
      <c r="AR5" s="2">
        <v>54.705099293429988</v>
      </c>
      <c r="AS5" s="2">
        <f t="shared" si="0"/>
        <v>331.0215034645999</v>
      </c>
      <c r="AT5" s="2">
        <f t="shared" si="1"/>
        <v>2030</v>
      </c>
    </row>
    <row r="6" spans="1:46" x14ac:dyDescent="0.25">
      <c r="A6" s="2" t="s">
        <v>44</v>
      </c>
      <c r="B6" s="2" t="s">
        <v>45</v>
      </c>
      <c r="C6" s="2" t="s">
        <v>46</v>
      </c>
      <c r="D6" s="2">
        <v>1</v>
      </c>
      <c r="E6" s="13">
        <v>47604</v>
      </c>
      <c r="F6" s="2" t="s">
        <v>47</v>
      </c>
      <c r="G6" s="2">
        <v>0.47171714106999979</v>
      </c>
      <c r="H6" s="2">
        <v>3.4279676905200009</v>
      </c>
      <c r="I6" s="2">
        <v>32.843769692389976</v>
      </c>
      <c r="J6" s="2">
        <v>39.452190770449988</v>
      </c>
      <c r="K6" s="2">
        <v>14.710289601180003</v>
      </c>
      <c r="L6" s="2">
        <v>28.072721854119997</v>
      </c>
      <c r="M6" s="2">
        <v>5.6479093511300045</v>
      </c>
      <c r="N6" s="2">
        <v>7.505364227879995</v>
      </c>
      <c r="O6" s="2">
        <v>7.8865845640800014</v>
      </c>
      <c r="P6" s="2">
        <v>15.483785962119992</v>
      </c>
      <c r="Q6" s="2">
        <v>20.302663089180008</v>
      </c>
      <c r="R6" s="2">
        <v>10.389781581050006</v>
      </c>
      <c r="S6" s="2">
        <v>7.902575019419996</v>
      </c>
      <c r="T6" s="2">
        <v>28.607817667070019</v>
      </c>
      <c r="U6" s="2">
        <v>1.7372705374800015</v>
      </c>
      <c r="V6" s="2">
        <v>3.0997550640400009</v>
      </c>
      <c r="W6" s="2">
        <v>31.068548951810026</v>
      </c>
      <c r="X6" s="2">
        <v>5.6084094580299997</v>
      </c>
      <c r="Y6" s="2">
        <v>0.55079072462999956</v>
      </c>
      <c r="Z6" s="2">
        <v>3.247074050819998</v>
      </c>
      <c r="AA6" s="2">
        <v>0.33237873570000021</v>
      </c>
      <c r="AB6" s="2">
        <v>0.38777519164999974</v>
      </c>
      <c r="AC6" s="2">
        <v>8.2421153652000037</v>
      </c>
      <c r="AD6" s="2">
        <v>7.8797263066700065</v>
      </c>
      <c r="AE6" s="2">
        <v>0.12582165392999994</v>
      </c>
      <c r="AF6" s="2">
        <v>4.2089329095399997</v>
      </c>
      <c r="AG6" s="2">
        <v>1.7472918213000008</v>
      </c>
      <c r="AH6" s="2">
        <v>0.66475747140000041</v>
      </c>
      <c r="AI6" s="2">
        <v>1.8280830262000012</v>
      </c>
      <c r="AJ6" s="2">
        <v>0.72015391897999959</v>
      </c>
      <c r="AK6" s="2">
        <v>1.5511007492399989</v>
      </c>
      <c r="AL6" s="2">
        <v>0.14580096916999991</v>
      </c>
      <c r="AM6" s="2">
        <v>0.14580096916999991</v>
      </c>
      <c r="AN6" s="2">
        <v>8.2246700469999962E-2</v>
      </c>
      <c r="AO6" s="2">
        <v>5.5396455330000004E-2</v>
      </c>
      <c r="AP6" s="2">
        <v>1.0890564888799994</v>
      </c>
      <c r="AQ6" s="2">
        <v>0.57077407483000031</v>
      </c>
      <c r="AR6" s="2">
        <v>75.547248905030017</v>
      </c>
      <c r="AS6" s="2">
        <f t="shared" si="0"/>
        <v>373.34144871116013</v>
      </c>
      <c r="AT6" s="2">
        <f t="shared" si="1"/>
        <v>2030</v>
      </c>
    </row>
    <row r="7" spans="1:46" x14ac:dyDescent="0.25">
      <c r="A7" s="2" t="s">
        <v>44</v>
      </c>
      <c r="B7" s="2" t="s">
        <v>45</v>
      </c>
      <c r="C7" s="2" t="s">
        <v>46</v>
      </c>
      <c r="D7" s="2">
        <v>1</v>
      </c>
      <c r="E7" s="13">
        <v>47635</v>
      </c>
      <c r="F7" s="2" t="s">
        <v>47</v>
      </c>
      <c r="G7" s="2">
        <v>0.5655522246000001</v>
      </c>
      <c r="H7" s="2">
        <v>3.5708902883999984</v>
      </c>
      <c r="I7" s="2">
        <v>62.444244016800027</v>
      </c>
      <c r="J7" s="2">
        <v>84.619004493569989</v>
      </c>
      <c r="K7" s="2">
        <v>26.251528220939999</v>
      </c>
      <c r="L7" s="2">
        <v>64.02749867781003</v>
      </c>
      <c r="M7" s="2">
        <v>5.7583130876999986</v>
      </c>
      <c r="N7" s="2">
        <v>5.8389218555999998</v>
      </c>
      <c r="O7" s="2">
        <v>5.8141724105999986</v>
      </c>
      <c r="P7" s="2">
        <v>15.807928910100012</v>
      </c>
      <c r="Q7" s="2">
        <v>18.364289006400011</v>
      </c>
      <c r="R7" s="2">
        <v>9.5365408019999993</v>
      </c>
      <c r="S7" s="2">
        <v>6.7407786378000001</v>
      </c>
      <c r="T7" s="2">
        <v>25.624199019899983</v>
      </c>
      <c r="U7" s="2">
        <v>1.6370279105999994</v>
      </c>
      <c r="V7" s="2">
        <v>2.496210029399998</v>
      </c>
      <c r="W7" s="2">
        <v>29.232311778600014</v>
      </c>
      <c r="X7" s="2">
        <v>4.9266254208000033</v>
      </c>
      <c r="Y7" s="2">
        <v>0.44537908469999998</v>
      </c>
      <c r="Z7" s="2">
        <v>2.9426051000999989</v>
      </c>
      <c r="AA7" s="2">
        <v>0.3616239519000003</v>
      </c>
      <c r="AB7" s="2">
        <v>0.3616239519000003</v>
      </c>
      <c r="AC7" s="2">
        <v>5.7831496808999985</v>
      </c>
      <c r="AD7" s="2">
        <v>9.5243809640999952</v>
      </c>
      <c r="AE7" s="2">
        <v>0.39313753770000021</v>
      </c>
      <c r="AF7" s="2">
        <v>4.1422095420000007</v>
      </c>
      <c r="AG7" s="2">
        <v>2.6948225093999993</v>
      </c>
      <c r="AH7" s="2">
        <v>0.61992677490000014</v>
      </c>
      <c r="AI7" s="2">
        <v>1.601477572500001</v>
      </c>
      <c r="AJ7" s="2">
        <v>0.61992680190000027</v>
      </c>
      <c r="AK7" s="2">
        <v>1.4981564388000006</v>
      </c>
      <c r="AL7" s="2">
        <v>0.10020659430000006</v>
      </c>
      <c r="AM7" s="2">
        <v>9.5318467799999945E-2</v>
      </c>
      <c r="AN7" s="2">
        <v>4.6437202200000006E-2</v>
      </c>
      <c r="AO7" s="2">
        <v>0.10332113369999993</v>
      </c>
      <c r="AP7" s="2">
        <v>0.98200206509999965</v>
      </c>
      <c r="AQ7" s="2">
        <v>0.71655237030000007</v>
      </c>
      <c r="AR7" s="2">
        <v>60.532761322039995</v>
      </c>
      <c r="AS7" s="2">
        <f t="shared" ref="AS7:AS13" si="2">SUM(G7:AR7)</f>
        <v>466.82105585786024</v>
      </c>
      <c r="AT7" s="2">
        <f t="shared" ref="AT7:AT13" si="3">YEAR(E7)</f>
        <v>2030</v>
      </c>
    </row>
    <row r="8" spans="1:46" x14ac:dyDescent="0.25">
      <c r="A8" s="2" t="s">
        <v>44</v>
      </c>
      <c r="B8" s="2" t="s">
        <v>45</v>
      </c>
      <c r="C8" s="2" t="s">
        <v>46</v>
      </c>
      <c r="D8" s="2">
        <v>1</v>
      </c>
      <c r="E8" s="13">
        <v>47665</v>
      </c>
      <c r="F8" s="2" t="s">
        <v>47</v>
      </c>
      <c r="G8" s="2">
        <v>0.61384586667000007</v>
      </c>
      <c r="H8" s="2">
        <v>3.5734306834300016</v>
      </c>
      <c r="I8" s="2">
        <v>28.14969278816999</v>
      </c>
      <c r="J8" s="2">
        <v>44.737566938140006</v>
      </c>
      <c r="K8" s="2">
        <v>13.191975135239998</v>
      </c>
      <c r="L8" s="2">
        <v>32.239900222610004</v>
      </c>
      <c r="M8" s="2">
        <v>5.0732258777699988</v>
      </c>
      <c r="N8" s="2">
        <v>4.6910371806199986</v>
      </c>
      <c r="O8" s="2">
        <v>2.912130626530002</v>
      </c>
      <c r="P8" s="2">
        <v>12.859790715669995</v>
      </c>
      <c r="Q8" s="2">
        <v>14.566721741939995</v>
      </c>
      <c r="R8" s="2">
        <v>7.2976343361299936</v>
      </c>
      <c r="S8" s="2">
        <v>4.7204450658800035</v>
      </c>
      <c r="T8" s="2">
        <v>21.571595792490008</v>
      </c>
      <c r="U8" s="2">
        <v>1.46607308961</v>
      </c>
      <c r="V8" s="2">
        <v>1.7195098792199996</v>
      </c>
      <c r="W8" s="2">
        <v>20.058898397839986</v>
      </c>
      <c r="X8" s="2">
        <v>3.2414893186699993</v>
      </c>
      <c r="Y8" s="2">
        <v>0.33675683253000022</v>
      </c>
      <c r="Z8" s="2">
        <v>3.8707465761800028</v>
      </c>
      <c r="AA8" s="2">
        <v>0.51363662353999995</v>
      </c>
      <c r="AB8" s="2">
        <v>0.34242441558999986</v>
      </c>
      <c r="AC8" s="2">
        <v>1.3919054178699997</v>
      </c>
      <c r="AD8" s="2">
        <v>15.573739531669998</v>
      </c>
      <c r="AE8" s="2">
        <v>0.78756332226000036</v>
      </c>
      <c r="AF8" s="2">
        <v>5.8574819864200016</v>
      </c>
      <c r="AG8" s="2">
        <v>4.217194199669998</v>
      </c>
      <c r="AH8" s="2">
        <v>0.62777809530000006</v>
      </c>
      <c r="AI8" s="2">
        <v>1.6550513879500004</v>
      </c>
      <c r="AJ8" s="2">
        <v>0.57070737523000048</v>
      </c>
      <c r="AK8" s="2">
        <v>1.8833343382900007</v>
      </c>
      <c r="AL8" s="2">
        <v>7.8338687950000013E-2</v>
      </c>
      <c r="AM8" s="2">
        <v>8.0297155109999935E-2</v>
      </c>
      <c r="AN8" s="2">
        <v>3.7210876660000003E-2</v>
      </c>
      <c r="AO8" s="2">
        <v>0.11414147486000005</v>
      </c>
      <c r="AP8" s="2">
        <v>1.0036930704199996</v>
      </c>
      <c r="AQ8" s="2">
        <v>0.55924272086999982</v>
      </c>
      <c r="AR8" s="2">
        <v>80.278049376000027</v>
      </c>
      <c r="AS8" s="2">
        <f t="shared" si="2"/>
        <v>342.464257121</v>
      </c>
      <c r="AT8" s="2">
        <f t="shared" si="3"/>
        <v>2030</v>
      </c>
    </row>
    <row r="9" spans="1:46" x14ac:dyDescent="0.25">
      <c r="A9" s="2" t="s">
        <v>44</v>
      </c>
      <c r="B9" s="2" t="s">
        <v>45</v>
      </c>
      <c r="C9" s="2" t="s">
        <v>46</v>
      </c>
      <c r="D9" s="2">
        <v>1</v>
      </c>
      <c r="E9" s="13">
        <v>47696</v>
      </c>
      <c r="F9" s="2" t="s">
        <v>47</v>
      </c>
      <c r="G9" s="2">
        <v>0.42003188639000022</v>
      </c>
      <c r="H9" s="2">
        <v>2.5496780164500001</v>
      </c>
      <c r="I9" s="2">
        <v>15.205198191439999</v>
      </c>
      <c r="J9" s="2">
        <v>14.158308219489998</v>
      </c>
      <c r="K9" s="2">
        <v>8.985312251589999</v>
      </c>
      <c r="L9" s="2">
        <v>11.65766972438</v>
      </c>
      <c r="M9" s="2">
        <v>3.6573936945599992</v>
      </c>
      <c r="N9" s="2">
        <v>3.0227823960499984</v>
      </c>
      <c r="O9" s="2">
        <v>0.9057637399599997</v>
      </c>
      <c r="P9" s="2">
        <v>9.2149889439699972</v>
      </c>
      <c r="Q9" s="2">
        <v>10.061511811649996</v>
      </c>
      <c r="R9" s="2">
        <v>4.5717702038899972</v>
      </c>
      <c r="S9" s="2">
        <v>3.1538576795000011</v>
      </c>
      <c r="T9" s="2">
        <v>14.886534878740004</v>
      </c>
      <c r="U9" s="2">
        <v>1.2957054800700005</v>
      </c>
      <c r="V9" s="2">
        <v>1.0973353324500006</v>
      </c>
      <c r="W9" s="2">
        <v>13.741150184579991</v>
      </c>
      <c r="X9" s="2">
        <v>1.8850890904999991</v>
      </c>
      <c r="Y9" s="2">
        <v>0.21000855294999984</v>
      </c>
      <c r="Z9" s="2">
        <v>3.7566308725500019</v>
      </c>
      <c r="AA9" s="2">
        <v>0.59115298812999995</v>
      </c>
      <c r="AB9" s="2">
        <v>0.29557649390999996</v>
      </c>
      <c r="AC9" s="2">
        <v>1.0741280259600003</v>
      </c>
      <c r="AD9" s="2">
        <v>17.5024914008</v>
      </c>
      <c r="AE9" s="2">
        <v>0.90392421205000029</v>
      </c>
      <c r="AF9" s="2">
        <v>6.5117593802</v>
      </c>
      <c r="AG9" s="2">
        <v>3.9998628068799977</v>
      </c>
      <c r="AH9" s="2">
        <v>0.59115298812999995</v>
      </c>
      <c r="AI9" s="2">
        <v>1.714343645830001</v>
      </c>
      <c r="AJ9" s="2">
        <v>0.53203768352000036</v>
      </c>
      <c r="AK9" s="2">
        <v>2.1281507328400013</v>
      </c>
      <c r="AL9" s="2">
        <v>6.4699697000000028E-2</v>
      </c>
      <c r="AM9" s="2">
        <v>5.8537821109999971E-2</v>
      </c>
      <c r="AN9" s="2">
        <v>3.0809379449999997E-2</v>
      </c>
      <c r="AO9" s="2">
        <v>5.9115298100000033E-2</v>
      </c>
      <c r="AP9" s="2">
        <v>0.89592051858999955</v>
      </c>
      <c r="AQ9" s="2">
        <v>0.4724534257900001</v>
      </c>
      <c r="AR9" s="2">
        <v>67.276979317409996</v>
      </c>
      <c r="AS9" s="2">
        <f t="shared" si="2"/>
        <v>229.13981696686008</v>
      </c>
      <c r="AT9" s="2">
        <f t="shared" si="3"/>
        <v>2030</v>
      </c>
    </row>
    <row r="10" spans="1:46" x14ac:dyDescent="0.25">
      <c r="A10" s="2" t="s">
        <v>44</v>
      </c>
      <c r="B10" s="2" t="s">
        <v>45</v>
      </c>
      <c r="C10" s="2" t="s">
        <v>46</v>
      </c>
      <c r="D10" s="2">
        <v>1</v>
      </c>
      <c r="E10" s="13">
        <v>47727</v>
      </c>
      <c r="F10" s="2" t="s">
        <v>47</v>
      </c>
      <c r="G10" s="2">
        <v>0.36654435450000022</v>
      </c>
      <c r="H10" s="2">
        <v>1.7743871451000008</v>
      </c>
      <c r="I10" s="2">
        <v>22.788563651699999</v>
      </c>
      <c r="J10" s="2">
        <v>15.002098258490001</v>
      </c>
      <c r="K10" s="2">
        <v>14.307622552890006</v>
      </c>
      <c r="L10" s="2">
        <v>13.29232388598</v>
      </c>
      <c r="M10" s="2">
        <v>3.4343688914999984</v>
      </c>
      <c r="N10" s="2">
        <v>2.5652138262000022</v>
      </c>
      <c r="O10" s="2">
        <v>0.56243174579999977</v>
      </c>
      <c r="P10" s="2">
        <v>10.954665319500004</v>
      </c>
      <c r="Q10" s="2">
        <v>11.6536588638</v>
      </c>
      <c r="R10" s="2">
        <v>4.5308534841000005</v>
      </c>
      <c r="S10" s="2">
        <v>3.096226044300002</v>
      </c>
      <c r="T10" s="2">
        <v>14.675955696600006</v>
      </c>
      <c r="U10" s="2">
        <v>1.1788729148999999</v>
      </c>
      <c r="V10" s="2">
        <v>0.7411738646999998</v>
      </c>
      <c r="W10" s="2">
        <v>12.190111831499998</v>
      </c>
      <c r="X10" s="2">
        <v>1.256593437</v>
      </c>
      <c r="Y10" s="2">
        <v>0.13805814899999994</v>
      </c>
      <c r="Z10" s="2">
        <v>1.8716048477999996</v>
      </c>
      <c r="AA10" s="2">
        <v>0.19431676619999999</v>
      </c>
      <c r="AB10" s="2">
        <v>0.12954451079999996</v>
      </c>
      <c r="AC10" s="2">
        <v>1.2496279346999997</v>
      </c>
      <c r="AD10" s="2">
        <v>4.8824289261000038</v>
      </c>
      <c r="AE10" s="2">
        <v>0.23088895139999988</v>
      </c>
      <c r="AF10" s="2">
        <v>2.1421652777999984</v>
      </c>
      <c r="AG10" s="2">
        <v>1.1740440750000001</v>
      </c>
      <c r="AH10" s="2">
        <v>0.32386127729999997</v>
      </c>
      <c r="AI10" s="2">
        <v>1.0363560140999997</v>
      </c>
      <c r="AJ10" s="2">
        <v>0.29147512920000002</v>
      </c>
      <c r="AK10" s="2">
        <v>1.1982866414999997</v>
      </c>
      <c r="AL10" s="2">
        <v>3.0964566000000013E-2</v>
      </c>
      <c r="AM10" s="2">
        <v>2.6319881099999994E-2</v>
      </c>
      <c r="AN10" s="2">
        <v>2.0126967900000004E-2</v>
      </c>
      <c r="AO10" s="2">
        <v>6.4772250899999981E-2</v>
      </c>
      <c r="AP10" s="2">
        <v>0.95883979710000089</v>
      </c>
      <c r="AQ10" s="2">
        <v>0.48253677390000016</v>
      </c>
      <c r="AR10" s="2">
        <v>49.360961027430008</v>
      </c>
      <c r="AS10" s="2">
        <f t="shared" si="2"/>
        <v>200.17884553379002</v>
      </c>
      <c r="AT10" s="2">
        <f t="shared" si="3"/>
        <v>2030</v>
      </c>
    </row>
    <row r="11" spans="1:46" x14ac:dyDescent="0.25">
      <c r="A11" s="2" t="s">
        <v>44</v>
      </c>
      <c r="B11" s="2" t="s">
        <v>45</v>
      </c>
      <c r="C11" s="2" t="s">
        <v>46</v>
      </c>
      <c r="D11" s="2">
        <v>1</v>
      </c>
      <c r="E11" s="13">
        <v>47757</v>
      </c>
      <c r="F11" s="2" t="s">
        <v>47</v>
      </c>
      <c r="G11" s="2">
        <v>0.21060808644000009</v>
      </c>
      <c r="H11" s="2">
        <v>1.51820403656</v>
      </c>
      <c r="I11" s="2">
        <v>22.638470972889991</v>
      </c>
      <c r="J11" s="2">
        <v>31.084424755149996</v>
      </c>
      <c r="K11" s="2">
        <v>11.383755376169997</v>
      </c>
      <c r="L11" s="2">
        <v>27.609492562380002</v>
      </c>
      <c r="M11" s="2">
        <v>3.2318289139100016</v>
      </c>
      <c r="N11" s="2">
        <v>2.6971688864500014</v>
      </c>
      <c r="O11" s="2">
        <v>0.82626585567999955</v>
      </c>
      <c r="P11" s="2">
        <v>11.896296621210002</v>
      </c>
      <c r="Q11" s="2">
        <v>12.728705437819999</v>
      </c>
      <c r="R11" s="2">
        <v>5.1415140395999961</v>
      </c>
      <c r="S11" s="2">
        <v>3.4395359425400005</v>
      </c>
      <c r="T11" s="2">
        <v>15.672962159500011</v>
      </c>
      <c r="U11" s="2">
        <v>0.37317953573999996</v>
      </c>
      <c r="V11" s="2">
        <v>0.89151961661000056</v>
      </c>
      <c r="W11" s="2">
        <v>13.91849728291999</v>
      </c>
      <c r="X11" s="2">
        <v>1.2151330446499988</v>
      </c>
      <c r="Y11" s="2">
        <v>0.1657541278500001</v>
      </c>
      <c r="Z11" s="2">
        <v>1.5301047648200006</v>
      </c>
      <c r="AA11" s="2">
        <v>0.10599877957000006</v>
      </c>
      <c r="AB11" s="2">
        <v>0.12366524278000003</v>
      </c>
      <c r="AC11" s="2">
        <v>2.9746553855399989</v>
      </c>
      <c r="AD11" s="2">
        <v>3.0603979742999998</v>
      </c>
      <c r="AE11" s="2">
        <v>3.5239262089999987E-2</v>
      </c>
      <c r="AF11" s="2">
        <v>1.7863196377199995</v>
      </c>
      <c r="AG11" s="2">
        <v>0.51695243283000003</v>
      </c>
      <c r="AH11" s="2">
        <v>0.28266341228999992</v>
      </c>
      <c r="AI11" s="2">
        <v>0.40632860051000019</v>
      </c>
      <c r="AJ11" s="2">
        <v>0.21199753092999984</v>
      </c>
      <c r="AK11" s="2">
        <v>0.60065967008999954</v>
      </c>
      <c r="AL11" s="2">
        <v>3.8670233900000024E-2</v>
      </c>
      <c r="AM11" s="2">
        <v>3.0936187120000003E-2</v>
      </c>
      <c r="AN11" s="2">
        <v>2.7069163730000016E-2</v>
      </c>
      <c r="AO11" s="2">
        <v>3.5332921770000005E-2</v>
      </c>
      <c r="AP11" s="2">
        <v>1.0235380638999996</v>
      </c>
      <c r="AQ11" s="2">
        <v>0.43164537391999991</v>
      </c>
      <c r="AR11" s="2">
        <v>51.360313726600012</v>
      </c>
      <c r="AS11" s="2">
        <f t="shared" si="2"/>
        <v>231.22580561847997</v>
      </c>
      <c r="AT11" s="2">
        <f t="shared" si="3"/>
        <v>2030</v>
      </c>
    </row>
    <row r="12" spans="1:46" x14ac:dyDescent="0.25">
      <c r="A12" s="2" t="s">
        <v>44</v>
      </c>
      <c r="B12" s="2" t="s">
        <v>45</v>
      </c>
      <c r="C12" s="2" t="s">
        <v>46</v>
      </c>
      <c r="D12" s="2">
        <v>1</v>
      </c>
      <c r="E12" s="13">
        <v>47788</v>
      </c>
      <c r="F12" s="2" t="s">
        <v>47</v>
      </c>
      <c r="G12" s="2">
        <v>0.14829554640000012</v>
      </c>
      <c r="H12" s="2">
        <v>2.9252956284000007</v>
      </c>
      <c r="I12" s="2">
        <v>45.31211987639999</v>
      </c>
      <c r="J12" s="2">
        <v>106.93298958283998</v>
      </c>
      <c r="K12" s="2">
        <v>16.664602832</v>
      </c>
      <c r="L12" s="2">
        <v>95.509947313300032</v>
      </c>
      <c r="M12" s="2">
        <v>4.2652262679000028</v>
      </c>
      <c r="N12" s="2">
        <v>3.8318442239999988</v>
      </c>
      <c r="O12" s="2">
        <v>2.4751679904000001</v>
      </c>
      <c r="P12" s="2">
        <v>15.430268157899995</v>
      </c>
      <c r="Q12" s="2">
        <v>16.8084378438</v>
      </c>
      <c r="R12" s="2">
        <v>6.986482781999996</v>
      </c>
      <c r="S12" s="2">
        <v>5.1269401952999969</v>
      </c>
      <c r="T12" s="2">
        <v>21.335237169300001</v>
      </c>
      <c r="U12" s="2">
        <v>1.4960568572999988</v>
      </c>
      <c r="V12" s="2">
        <v>1.2154152792000004</v>
      </c>
      <c r="W12" s="2">
        <v>21.161077402499988</v>
      </c>
      <c r="X12" s="2">
        <v>2.0823851000999998</v>
      </c>
      <c r="Y12" s="2">
        <v>0.21730027770000016</v>
      </c>
      <c r="Z12" s="2">
        <v>1.3269191130000004</v>
      </c>
      <c r="AA12" s="2">
        <v>0.11950148699999998</v>
      </c>
      <c r="AB12" s="2">
        <v>7.1700892199999991E-2</v>
      </c>
      <c r="AC12" s="2">
        <v>3.9329566106999967</v>
      </c>
      <c r="AD12" s="2">
        <v>3.5452092893999998</v>
      </c>
      <c r="AE12" s="2">
        <v>5.0619220800000017E-2</v>
      </c>
      <c r="AF12" s="2">
        <v>1.8131091132000008</v>
      </c>
      <c r="AG12" s="2">
        <v>0.54237801689999965</v>
      </c>
      <c r="AH12" s="2">
        <v>0.25095312269999992</v>
      </c>
      <c r="AI12" s="2">
        <v>0.33460418640000028</v>
      </c>
      <c r="AJ12" s="2">
        <v>0.14340179429999997</v>
      </c>
      <c r="AK12" s="2">
        <v>0.22705284059999992</v>
      </c>
      <c r="AL12" s="2">
        <v>6.100605299999997E-2</v>
      </c>
      <c r="AM12" s="2">
        <v>5.2078337999999981E-2</v>
      </c>
      <c r="AN12" s="2">
        <v>3.7198812899999982E-2</v>
      </c>
      <c r="AO12" s="2">
        <v>3.5850448500000007E-2</v>
      </c>
      <c r="AP12" s="2">
        <v>1.2381199775999991</v>
      </c>
      <c r="AQ12" s="2">
        <v>0.51348868169999962</v>
      </c>
      <c r="AR12" s="2">
        <v>63.06749542850001</v>
      </c>
      <c r="AS12" s="2">
        <f t="shared" si="2"/>
        <v>447.28873375413997</v>
      </c>
      <c r="AT12" s="2">
        <f t="shared" si="3"/>
        <v>2030</v>
      </c>
    </row>
    <row r="13" spans="1:46" x14ac:dyDescent="0.25">
      <c r="A13" s="2" t="s">
        <v>44</v>
      </c>
      <c r="B13" s="2" t="s">
        <v>45</v>
      </c>
      <c r="C13" s="2" t="s">
        <v>46</v>
      </c>
      <c r="D13" s="2">
        <v>1</v>
      </c>
      <c r="E13" s="13">
        <v>47818</v>
      </c>
      <c r="F13" s="2" t="s">
        <v>47</v>
      </c>
      <c r="G13" s="2">
        <v>0.13417738560000006</v>
      </c>
      <c r="H13" s="2">
        <v>2.0523127905000011</v>
      </c>
      <c r="I13" s="2">
        <v>30.397267689600024</v>
      </c>
      <c r="J13" s="2">
        <v>54.893921579439997</v>
      </c>
      <c r="K13" s="2">
        <v>14.852744038920001</v>
      </c>
      <c r="L13" s="2">
        <v>52.155410168600007</v>
      </c>
      <c r="M13" s="2">
        <v>3.8219627448000004</v>
      </c>
      <c r="N13" s="2">
        <v>3.918236016000002</v>
      </c>
      <c r="O13" s="2">
        <v>3.6106782210000024</v>
      </c>
      <c r="P13" s="2">
        <v>12.280301547900002</v>
      </c>
      <c r="Q13" s="2">
        <v>14.534404993200013</v>
      </c>
      <c r="R13" s="2">
        <v>6.9546502049999965</v>
      </c>
      <c r="S13" s="2">
        <v>4.9281802119000035</v>
      </c>
      <c r="T13" s="2">
        <v>19.066861035599995</v>
      </c>
      <c r="U13" s="2">
        <v>1.4440761164999993</v>
      </c>
      <c r="V13" s="2">
        <v>1.835377632000001</v>
      </c>
      <c r="W13" s="2">
        <v>18.434380598699995</v>
      </c>
      <c r="X13" s="2">
        <v>2.3394019628999994</v>
      </c>
      <c r="Y13" s="2">
        <v>0.32253118229999994</v>
      </c>
      <c r="Z13" s="2">
        <v>1.3135152197999995</v>
      </c>
      <c r="AA13" s="2">
        <v>0.11941248180000007</v>
      </c>
      <c r="AB13" s="2">
        <v>5.9706240900000034E-2</v>
      </c>
      <c r="AC13" s="2">
        <v>3.9305162939999994</v>
      </c>
      <c r="AD13" s="2">
        <v>3.2511511701000022</v>
      </c>
      <c r="AE13" s="2">
        <v>4.5069975599999965E-2</v>
      </c>
      <c r="AF13" s="2">
        <v>1.4136638132999995</v>
      </c>
      <c r="AG13" s="2">
        <v>0.35749297290000021</v>
      </c>
      <c r="AH13" s="2">
        <v>0.21494246729999991</v>
      </c>
      <c r="AI13" s="2">
        <v>0.39406124249999996</v>
      </c>
      <c r="AJ13" s="2">
        <v>0.10747124789999993</v>
      </c>
      <c r="AK13" s="2">
        <v>0.27464874450000004</v>
      </c>
      <c r="AL13" s="2">
        <v>6.4235506800000022E-2</v>
      </c>
      <c r="AM13" s="2">
        <v>5.4835188600000008E-2</v>
      </c>
      <c r="AN13" s="2">
        <v>3.7601272200000001E-2</v>
      </c>
      <c r="AO13" s="2">
        <v>2.388249960000002E-2</v>
      </c>
      <c r="AP13" s="2">
        <v>0.95746352760000075</v>
      </c>
      <c r="AQ13" s="2">
        <v>0.40563731879999992</v>
      </c>
      <c r="AR13" s="2">
        <v>54.308593808909997</v>
      </c>
      <c r="AS13" s="2">
        <f t="shared" si="2"/>
        <v>315.31077711357</v>
      </c>
      <c r="AT13" s="2">
        <f t="shared" si="3"/>
        <v>2030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46E5C4-7C48-4F66-A5AD-0C311A688AB2}">
  <sheetPr codeName="Sheet19"/>
  <dimension ref="A1:AT13"/>
  <sheetViews>
    <sheetView zoomScaleNormal="100" workbookViewId="0"/>
  </sheetViews>
  <sheetFormatPr defaultRowHeight="15" x14ac:dyDescent="0.25"/>
  <cols>
    <col min="1" max="4" width="9.140625" style="2"/>
    <col min="5" max="5" width="20.42578125" style="2" customWidth="1"/>
    <col min="6" max="16384" width="9.140625" style="2"/>
  </cols>
  <sheetData>
    <row r="1" spans="1:46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2" t="s">
        <v>30</v>
      </c>
      <c r="AF1" s="2" t="s">
        <v>31</v>
      </c>
      <c r="AG1" s="2" t="s">
        <v>32</v>
      </c>
      <c r="AH1" s="2" t="s">
        <v>33</v>
      </c>
      <c r="AI1" s="2" t="s">
        <v>34</v>
      </c>
      <c r="AJ1" s="2" t="s">
        <v>35</v>
      </c>
      <c r="AK1" s="2" t="s">
        <v>36</v>
      </c>
      <c r="AL1" s="2" t="s">
        <v>37</v>
      </c>
      <c r="AM1" s="2" t="s">
        <v>38</v>
      </c>
      <c r="AN1" s="2" t="s">
        <v>39</v>
      </c>
      <c r="AO1" s="2" t="s">
        <v>40</v>
      </c>
      <c r="AP1" s="2" t="s">
        <v>41</v>
      </c>
      <c r="AQ1" s="2" t="s">
        <v>42</v>
      </c>
      <c r="AR1" s="2" t="s">
        <v>43</v>
      </c>
      <c r="AS1" s="2" t="s">
        <v>48</v>
      </c>
      <c r="AT1" s="2" t="s">
        <v>49</v>
      </c>
    </row>
    <row r="2" spans="1:46" x14ac:dyDescent="0.25">
      <c r="A2" s="2" t="s">
        <v>44</v>
      </c>
      <c r="B2" s="2" t="s">
        <v>45</v>
      </c>
      <c r="C2" s="2" t="s">
        <v>46</v>
      </c>
      <c r="D2" s="2">
        <v>1</v>
      </c>
      <c r="E2" s="13">
        <v>47484</v>
      </c>
      <c r="F2" s="2" t="s">
        <v>47</v>
      </c>
      <c r="G2" s="2">
        <v>0.20298951744999993</v>
      </c>
      <c r="H2" s="2">
        <v>2.5241432302700004</v>
      </c>
      <c r="I2" s="2">
        <v>70.773027121899972</v>
      </c>
      <c r="J2" s="2">
        <v>82.610420868579979</v>
      </c>
      <c r="K2" s="2">
        <v>21.723120771230004</v>
      </c>
      <c r="L2" s="2">
        <v>81.114177651290007</v>
      </c>
      <c r="M2" s="2">
        <v>5.5732813845700004</v>
      </c>
      <c r="N2" s="2">
        <v>6.3448153378100027</v>
      </c>
      <c r="O2" s="2">
        <v>6.3778732073999969</v>
      </c>
      <c r="P2" s="2">
        <v>17.031827801239999</v>
      </c>
      <c r="Q2" s="2">
        <v>19.792664994540001</v>
      </c>
      <c r="R2" s="2">
        <v>10.392705597460004</v>
      </c>
      <c r="S2" s="2">
        <v>7.5592590800999986</v>
      </c>
      <c r="T2" s="2">
        <v>28.623156660820015</v>
      </c>
      <c r="U2" s="2">
        <v>2.1332764216399993</v>
      </c>
      <c r="V2" s="2">
        <v>2.9570647539100019</v>
      </c>
      <c r="W2" s="2">
        <v>28.553231846239978</v>
      </c>
      <c r="X2" s="2">
        <v>4.0990489219800015</v>
      </c>
      <c r="Y2" s="2">
        <v>0.53983265801000024</v>
      </c>
      <c r="Z2" s="2">
        <v>1.7735042023800012</v>
      </c>
      <c r="AA2" s="2">
        <v>0.1342101048199999</v>
      </c>
      <c r="AB2" s="2">
        <v>5.7518616439999989E-2</v>
      </c>
      <c r="AC2" s="2">
        <v>5.3213608443300027</v>
      </c>
      <c r="AD2" s="2">
        <v>3.7415992394599997</v>
      </c>
      <c r="AE2" s="2">
        <v>4.9091707259999985E-2</v>
      </c>
      <c r="AF2" s="2">
        <v>1.6048376068600001</v>
      </c>
      <c r="AG2" s="2">
        <v>0.34258165658000012</v>
      </c>
      <c r="AH2" s="2">
        <v>0.2684202096399998</v>
      </c>
      <c r="AI2" s="2">
        <v>0.88195203359999963</v>
      </c>
      <c r="AJ2" s="2">
        <v>0.11503722202999996</v>
      </c>
      <c r="AK2" s="2">
        <v>0.42180314640999972</v>
      </c>
      <c r="AL2" s="2">
        <v>7.7074566849999943E-2</v>
      </c>
      <c r="AM2" s="2">
        <v>7.3018010700000011E-2</v>
      </c>
      <c r="AN2" s="2">
        <v>5.2735229950000032E-2</v>
      </c>
      <c r="AO2" s="2">
        <v>1.9172870389999996E-2</v>
      </c>
      <c r="AP2" s="2">
        <v>1.3129850794000006</v>
      </c>
      <c r="AQ2" s="2">
        <v>0.44880602687000015</v>
      </c>
      <c r="AR2" s="2">
        <v>71.142545109059995</v>
      </c>
      <c r="AS2" s="2">
        <f t="shared" ref="AS2:AS6" si="0">SUM(G2:AR2)</f>
        <v>486.7641713094701</v>
      </c>
      <c r="AT2" s="2">
        <f t="shared" ref="AT2:AT6" si="1">YEAR(E2)</f>
        <v>2030</v>
      </c>
    </row>
    <row r="3" spans="1:46" x14ac:dyDescent="0.25">
      <c r="A3" s="2" t="s">
        <v>44</v>
      </c>
      <c r="B3" s="2" t="s">
        <v>45</v>
      </c>
      <c r="C3" s="2" t="s">
        <v>46</v>
      </c>
      <c r="D3" s="2">
        <v>1</v>
      </c>
      <c r="E3" s="13">
        <v>47515</v>
      </c>
      <c r="F3" s="2" t="s">
        <v>47</v>
      </c>
      <c r="G3" s="2">
        <v>0.18947183108000001</v>
      </c>
      <c r="H3" s="2">
        <v>2.1440540030000004</v>
      </c>
      <c r="I3" s="2">
        <v>43.915022471320015</v>
      </c>
      <c r="J3" s="2">
        <v>59.867017443619993</v>
      </c>
      <c r="K3" s="2">
        <v>19.809704930079999</v>
      </c>
      <c r="L3" s="2">
        <v>54.65162477234</v>
      </c>
      <c r="M3" s="2">
        <v>4.3174233648000016</v>
      </c>
      <c r="N3" s="2">
        <v>5.3635989274000027</v>
      </c>
      <c r="O3" s="2">
        <v>5.3819556548799996</v>
      </c>
      <c r="P3" s="2">
        <v>13.954192124320009</v>
      </c>
      <c r="Q3" s="2">
        <v>16.451220273879994</v>
      </c>
      <c r="R3" s="2">
        <v>8.9994152847200013</v>
      </c>
      <c r="S3" s="2">
        <v>6.3704891622400037</v>
      </c>
      <c r="T3" s="2">
        <v>23.040693305840016</v>
      </c>
      <c r="U3" s="2">
        <v>1.7519564902000009</v>
      </c>
      <c r="V3" s="2">
        <v>2.6168735191199994</v>
      </c>
      <c r="W3" s="2">
        <v>24.940949384960003</v>
      </c>
      <c r="X3" s="2">
        <v>3.7838318660800012</v>
      </c>
      <c r="Y3" s="2">
        <v>0.47539862412000022</v>
      </c>
      <c r="Z3" s="2">
        <v>1.9499762116799988</v>
      </c>
      <c r="AA3" s="2">
        <v>0.16211258223999994</v>
      </c>
      <c r="AB3" s="2">
        <v>6.9476821120000018E-2</v>
      </c>
      <c r="AC3" s="2">
        <v>6.4493208710000047</v>
      </c>
      <c r="AD3" s="2">
        <v>4.5562377419999978</v>
      </c>
      <c r="AE3" s="2">
        <v>6.1494026159999979E-2</v>
      </c>
      <c r="AF3" s="2">
        <v>2.1089151067599996</v>
      </c>
      <c r="AG3" s="2">
        <v>0.47510322859999982</v>
      </c>
      <c r="AH3" s="2">
        <v>0.30106622448000003</v>
      </c>
      <c r="AI3" s="2">
        <v>1.0421523719600003</v>
      </c>
      <c r="AJ3" s="2">
        <v>0.13895364979999994</v>
      </c>
      <c r="AK3" s="2">
        <v>0.57897354032000004</v>
      </c>
      <c r="AL3" s="2">
        <v>9.3089538360000001E-2</v>
      </c>
      <c r="AM3" s="2">
        <v>8.8057671519999964E-2</v>
      </c>
      <c r="AN3" s="2">
        <v>7.0446137160000005E-2</v>
      </c>
      <c r="AO3" s="2">
        <v>2.3158941679999993E-2</v>
      </c>
      <c r="AP3" s="2">
        <v>1.0721662375200001</v>
      </c>
      <c r="AQ3" s="2">
        <v>0.35473831148000001</v>
      </c>
      <c r="AR3" s="2">
        <v>64.782009837829989</v>
      </c>
      <c r="AS3" s="2">
        <f t="shared" si="0"/>
        <v>382.40234248566998</v>
      </c>
      <c r="AT3" s="2">
        <f t="shared" si="1"/>
        <v>2030</v>
      </c>
    </row>
    <row r="4" spans="1:46" x14ac:dyDescent="0.25">
      <c r="A4" s="2" t="s">
        <v>44</v>
      </c>
      <c r="B4" s="2" t="s">
        <v>45</v>
      </c>
      <c r="C4" s="2" t="s">
        <v>46</v>
      </c>
      <c r="D4" s="2">
        <v>1</v>
      </c>
      <c r="E4" s="13">
        <v>47543</v>
      </c>
      <c r="F4" s="2" t="s">
        <v>47</v>
      </c>
      <c r="G4" s="2">
        <v>0.25940598903000006</v>
      </c>
      <c r="H4" s="2">
        <v>3.29813684906</v>
      </c>
      <c r="I4" s="2">
        <v>78.065307706259986</v>
      </c>
      <c r="J4" s="2">
        <v>72.910749271040004</v>
      </c>
      <c r="K4" s="2">
        <v>33.404511442940006</v>
      </c>
      <c r="L4" s="2">
        <v>72.039786268850023</v>
      </c>
      <c r="M4" s="2">
        <v>6.0656003565300001</v>
      </c>
      <c r="N4" s="2">
        <v>7.7524205748600004</v>
      </c>
      <c r="O4" s="2">
        <v>7.6682693444400023</v>
      </c>
      <c r="P4" s="2">
        <v>16.146760440309997</v>
      </c>
      <c r="Q4" s="2">
        <v>20.730086391439997</v>
      </c>
      <c r="R4" s="2">
        <v>11.856899180320005</v>
      </c>
      <c r="S4" s="2">
        <v>7.2880492626099969</v>
      </c>
      <c r="T4" s="2">
        <v>29.831287339910023</v>
      </c>
      <c r="U4" s="2">
        <v>2.3244948277200015</v>
      </c>
      <c r="V4" s="2">
        <v>3.3090458014500026</v>
      </c>
      <c r="W4" s="2">
        <v>33.497079856099987</v>
      </c>
      <c r="X4" s="2">
        <v>4.9871809525200002</v>
      </c>
      <c r="Y4" s="2">
        <v>0.59206290849999998</v>
      </c>
      <c r="Z4" s="2">
        <v>2.9562526047500008</v>
      </c>
      <c r="AA4" s="2">
        <v>0.43606947506000016</v>
      </c>
      <c r="AB4" s="2">
        <v>9.6904327859999972E-2</v>
      </c>
      <c r="AC4" s="2">
        <v>13.498177340810008</v>
      </c>
      <c r="AD4" s="2">
        <v>11.130649250840001</v>
      </c>
      <c r="AE4" s="2">
        <v>0.13851610774000006</v>
      </c>
      <c r="AF4" s="2">
        <v>5.1482441349500032</v>
      </c>
      <c r="AG4" s="2">
        <v>1.6238477328299992</v>
      </c>
      <c r="AH4" s="2">
        <v>0.53297380291999996</v>
      </c>
      <c r="AI4" s="2">
        <v>1.7927301949899987</v>
      </c>
      <c r="AJ4" s="2">
        <v>0.38761733903000001</v>
      </c>
      <c r="AK4" s="2">
        <v>1.5989215246999997</v>
      </c>
      <c r="AL4" s="2">
        <v>0.14636659765000001</v>
      </c>
      <c r="AM4" s="2">
        <v>0.14230085868</v>
      </c>
      <c r="AN4" s="2">
        <v>0.11790642579000005</v>
      </c>
      <c r="AO4" s="2">
        <v>4.8452167650000016E-2</v>
      </c>
      <c r="AP4" s="2">
        <v>1.4400729757599997</v>
      </c>
      <c r="AQ4" s="2">
        <v>0.45153138783999985</v>
      </c>
      <c r="AR4" s="2">
        <v>72.462517565169989</v>
      </c>
      <c r="AS4" s="2">
        <f t="shared" si="0"/>
        <v>526.1771865789101</v>
      </c>
      <c r="AT4" s="2">
        <f t="shared" si="1"/>
        <v>2030</v>
      </c>
    </row>
    <row r="5" spans="1:46" x14ac:dyDescent="0.25">
      <c r="A5" s="2" t="s">
        <v>44</v>
      </c>
      <c r="B5" s="2" t="s">
        <v>45</v>
      </c>
      <c r="C5" s="2" t="s">
        <v>46</v>
      </c>
      <c r="D5" s="2">
        <v>1</v>
      </c>
      <c r="E5" s="13">
        <v>47574</v>
      </c>
      <c r="F5" s="2" t="s">
        <v>47</v>
      </c>
      <c r="G5" s="2">
        <v>0.3086292897000002</v>
      </c>
      <c r="H5" s="2">
        <v>3.1813886880000011</v>
      </c>
      <c r="I5" s="2">
        <v>51.891440684399988</v>
      </c>
      <c r="J5" s="2">
        <v>39.807763885580009</v>
      </c>
      <c r="K5" s="2">
        <v>28.826600437079993</v>
      </c>
      <c r="L5" s="2">
        <v>36.031613085690012</v>
      </c>
      <c r="M5" s="2">
        <v>4.8275959377000008</v>
      </c>
      <c r="N5" s="2">
        <v>6.8986438422000056</v>
      </c>
      <c r="O5" s="2">
        <v>7.637184147899994</v>
      </c>
      <c r="P5" s="2">
        <v>12.388734531600004</v>
      </c>
      <c r="Q5" s="2">
        <v>16.667810075699993</v>
      </c>
      <c r="R5" s="2">
        <v>9.7001876859000014</v>
      </c>
      <c r="S5" s="2">
        <v>7.1449610336999978</v>
      </c>
      <c r="T5" s="2">
        <v>25.777977473099984</v>
      </c>
      <c r="U5" s="2">
        <v>1.8661110102</v>
      </c>
      <c r="V5" s="2">
        <v>3.0173461955999987</v>
      </c>
      <c r="W5" s="2">
        <v>28.141944142799996</v>
      </c>
      <c r="X5" s="2">
        <v>4.8681682460999998</v>
      </c>
      <c r="Y5" s="2">
        <v>0.55640888850000036</v>
      </c>
      <c r="Z5" s="2">
        <v>1.9051150577999991</v>
      </c>
      <c r="AA5" s="2">
        <v>0.23643567870000015</v>
      </c>
      <c r="AB5" s="2">
        <v>5.9108919600000032E-2</v>
      </c>
      <c r="AC5" s="2">
        <v>7.3212547262999994</v>
      </c>
      <c r="AD5" s="2">
        <v>5.3860485185999982</v>
      </c>
      <c r="AE5" s="2">
        <v>1.7347629600000008E-2</v>
      </c>
      <c r="AF5" s="2">
        <v>3.1156877487000001</v>
      </c>
      <c r="AG5" s="2">
        <v>0.93763527839999938</v>
      </c>
      <c r="AH5" s="2">
        <v>0.38420797769999976</v>
      </c>
      <c r="AI5" s="2">
        <v>0.82752493410000005</v>
      </c>
      <c r="AJ5" s="2">
        <v>0.38420800530000015</v>
      </c>
      <c r="AK5" s="2">
        <v>1.0344061673999996</v>
      </c>
      <c r="AL5" s="2">
        <v>8.966125470000004E-2</v>
      </c>
      <c r="AM5" s="2">
        <v>8.7301748100000034E-2</v>
      </c>
      <c r="AN5" s="2">
        <v>5.8987667700000003E-2</v>
      </c>
      <c r="AO5" s="2">
        <v>2.9554461899999992E-2</v>
      </c>
      <c r="AP5" s="2">
        <v>1.0926178112999991</v>
      </c>
      <c r="AQ5" s="2">
        <v>0.36047648009999989</v>
      </c>
      <c r="AR5" s="2">
        <v>67.013721496839992</v>
      </c>
      <c r="AS5" s="2">
        <f t="shared" si="0"/>
        <v>379.88181084429004</v>
      </c>
      <c r="AT5" s="2">
        <f t="shared" si="1"/>
        <v>2030</v>
      </c>
    </row>
    <row r="6" spans="1:46" x14ac:dyDescent="0.25">
      <c r="A6" s="2" t="s">
        <v>44</v>
      </c>
      <c r="B6" s="2" t="s">
        <v>45</v>
      </c>
      <c r="C6" s="2" t="s">
        <v>46</v>
      </c>
      <c r="D6" s="2">
        <v>1</v>
      </c>
      <c r="E6" s="13">
        <v>47604</v>
      </c>
      <c r="F6" s="2" t="s">
        <v>47</v>
      </c>
      <c r="G6" s="2">
        <v>0.3886384346999997</v>
      </c>
      <c r="H6" s="2">
        <v>2.8242348664300021</v>
      </c>
      <c r="I6" s="2">
        <v>23.18411932079999</v>
      </c>
      <c r="J6" s="2">
        <v>23.651753056699999</v>
      </c>
      <c r="K6" s="2">
        <v>5.7451561900900003</v>
      </c>
      <c r="L6" s="2">
        <v>17.044556315680001</v>
      </c>
      <c r="M6" s="2">
        <v>4.6532009493300013</v>
      </c>
      <c r="N6" s="2">
        <v>6.1835213312399961</v>
      </c>
      <c r="O6" s="2">
        <v>6.4976012356599995</v>
      </c>
      <c r="P6" s="2">
        <v>12.756785397470008</v>
      </c>
      <c r="Q6" s="2">
        <v>16.726963073690015</v>
      </c>
      <c r="R6" s="2">
        <v>8.5599358117700035</v>
      </c>
      <c r="S6" s="2">
        <v>6.5107754560100002</v>
      </c>
      <c r="T6" s="2">
        <v>23.569415875829986</v>
      </c>
      <c r="U6" s="2">
        <v>1.4313028789100006</v>
      </c>
      <c r="V6" s="2">
        <v>2.5538269665499991</v>
      </c>
      <c r="W6" s="2">
        <v>25.59676377351002</v>
      </c>
      <c r="X6" s="2">
        <v>4.6206577674699965</v>
      </c>
      <c r="Y6" s="2">
        <v>0.45378559810000002</v>
      </c>
      <c r="Z6" s="2">
        <v>1.9939018969300004</v>
      </c>
      <c r="AA6" s="2">
        <v>0.20410085566999991</v>
      </c>
      <c r="AB6" s="2">
        <v>0.2381176646899999</v>
      </c>
      <c r="AC6" s="2">
        <v>5.0611625129700046</v>
      </c>
      <c r="AD6" s="2">
        <v>4.8386334853400008</v>
      </c>
      <c r="AE6" s="2">
        <v>7.7262184429999992E-2</v>
      </c>
      <c r="AF6" s="2">
        <v>2.5845420157899999</v>
      </c>
      <c r="AG6" s="2">
        <v>1.0729439558499996</v>
      </c>
      <c r="AH6" s="2">
        <v>0.40820171102999986</v>
      </c>
      <c r="AI6" s="2">
        <v>1.1225546926999999</v>
      </c>
      <c r="AJ6" s="2">
        <v>0.44221851509000032</v>
      </c>
      <c r="AK6" s="2">
        <v>0.95247064853000052</v>
      </c>
      <c r="AL6" s="2">
        <v>8.9530705060000021E-2</v>
      </c>
      <c r="AM6" s="2">
        <v>8.9530705060000021E-2</v>
      </c>
      <c r="AN6" s="2">
        <v>5.0504500330000035E-2</v>
      </c>
      <c r="AO6" s="2">
        <v>3.4016809020000024E-2</v>
      </c>
      <c r="AP6" s="2">
        <v>0.89725212855000036</v>
      </c>
      <c r="AQ6" s="2">
        <v>0.47024948574999997</v>
      </c>
      <c r="AR6" s="2">
        <v>70.025843319659984</v>
      </c>
      <c r="AS6" s="2">
        <f t="shared" si="0"/>
        <v>283.60603209239002</v>
      </c>
      <c r="AT6" s="2">
        <f t="shared" si="1"/>
        <v>2030</v>
      </c>
    </row>
    <row r="7" spans="1:46" x14ac:dyDescent="0.25">
      <c r="A7" s="2" t="s">
        <v>44</v>
      </c>
      <c r="B7" s="2" t="s">
        <v>45</v>
      </c>
      <c r="C7" s="2" t="s">
        <v>46</v>
      </c>
      <c r="D7" s="2">
        <v>1</v>
      </c>
      <c r="E7" s="13">
        <v>47635</v>
      </c>
      <c r="F7" s="2" t="s">
        <v>47</v>
      </c>
      <c r="G7" s="2">
        <v>0.3448431758999998</v>
      </c>
      <c r="H7" s="2">
        <v>2.1773358753000003</v>
      </c>
      <c r="I7" s="2">
        <v>17.719034170199993</v>
      </c>
      <c r="J7" s="2">
        <v>26.66260958362</v>
      </c>
      <c r="K7" s="2">
        <v>7.8070769139700005</v>
      </c>
      <c r="L7" s="2">
        <v>19.908594080760004</v>
      </c>
      <c r="M7" s="2">
        <v>3.5111080583999978</v>
      </c>
      <c r="N7" s="2">
        <v>3.5602589279999983</v>
      </c>
      <c r="O7" s="2">
        <v>3.545168054399999</v>
      </c>
      <c r="P7" s="2">
        <v>9.638820560999994</v>
      </c>
      <c r="Q7" s="2">
        <v>11.197550765099997</v>
      </c>
      <c r="R7" s="2">
        <v>5.8148670887999998</v>
      </c>
      <c r="S7" s="2">
        <v>4.1101624445999994</v>
      </c>
      <c r="T7" s="2">
        <v>15.624251460899993</v>
      </c>
      <c r="U7" s="2">
        <v>0.99817113120000056</v>
      </c>
      <c r="V7" s="2">
        <v>1.5220539446999994</v>
      </c>
      <c r="W7" s="2">
        <v>17.824283586900002</v>
      </c>
      <c r="X7" s="2">
        <v>3.0039898758000003</v>
      </c>
      <c r="Y7" s="2">
        <v>0.27156809100000007</v>
      </c>
      <c r="Z7" s="2">
        <v>3.8295727686000003</v>
      </c>
      <c r="AA7" s="2">
        <v>0.47062558230000018</v>
      </c>
      <c r="AB7" s="2">
        <v>0.47062558230000018</v>
      </c>
      <c r="AC7" s="2">
        <v>7.5263216712000052</v>
      </c>
      <c r="AD7" s="2">
        <v>12.395244600299993</v>
      </c>
      <c r="AE7" s="2">
        <v>0.51163807500000036</v>
      </c>
      <c r="AF7" s="2">
        <v>5.3907650958</v>
      </c>
      <c r="AG7" s="2">
        <v>3.5071029062999983</v>
      </c>
      <c r="AH7" s="2">
        <v>0.80678671259999968</v>
      </c>
      <c r="AI7" s="2">
        <v>2.0841990998999989</v>
      </c>
      <c r="AJ7" s="2">
        <v>0.80678674799999983</v>
      </c>
      <c r="AK7" s="2">
        <v>1.9497346418999988</v>
      </c>
      <c r="AL7" s="2">
        <v>0.1304111262</v>
      </c>
      <c r="AM7" s="2">
        <v>0.12404960790000001</v>
      </c>
      <c r="AN7" s="2">
        <v>6.0434424299999949E-2</v>
      </c>
      <c r="AO7" s="2">
        <v>0.13446445800000004</v>
      </c>
      <c r="AP7" s="2">
        <v>0.59877177780000013</v>
      </c>
      <c r="AQ7" s="2">
        <v>0.43691490270000016</v>
      </c>
      <c r="AR7" s="2">
        <v>66.37605327963999</v>
      </c>
      <c r="AS7" s="2">
        <f t="shared" ref="AS7:AS13" si="2">SUM(G7:AR7)</f>
        <v>262.85225085128991</v>
      </c>
      <c r="AT7" s="2">
        <f t="shared" ref="AT7:AT13" si="3">YEAR(E7)</f>
        <v>2030</v>
      </c>
    </row>
    <row r="8" spans="1:46" x14ac:dyDescent="0.25">
      <c r="A8" s="2" t="s">
        <v>44</v>
      </c>
      <c r="B8" s="2" t="s">
        <v>45</v>
      </c>
      <c r="C8" s="2" t="s">
        <v>46</v>
      </c>
      <c r="D8" s="2">
        <v>1</v>
      </c>
      <c r="E8" s="13">
        <v>47665</v>
      </c>
      <c r="F8" s="2" t="s">
        <v>47</v>
      </c>
      <c r="G8" s="2">
        <v>0.38182068250999984</v>
      </c>
      <c r="H8" s="2">
        <v>2.2227236784200004</v>
      </c>
      <c r="I8" s="2">
        <v>13.918994060400001</v>
      </c>
      <c r="J8" s="2">
        <v>22.779682697840002</v>
      </c>
      <c r="K8" s="2">
        <v>6.9792534695300015</v>
      </c>
      <c r="L8" s="2">
        <v>16.413013354589999</v>
      </c>
      <c r="M8" s="2">
        <v>3.1556171877299999</v>
      </c>
      <c r="N8" s="2">
        <v>2.9178904925600011</v>
      </c>
      <c r="O8" s="2">
        <v>1.8113858282099999</v>
      </c>
      <c r="P8" s="2">
        <v>7.9989690172200003</v>
      </c>
      <c r="Q8" s="2">
        <v>9.0607039003799965</v>
      </c>
      <c r="R8" s="2">
        <v>4.539230244479997</v>
      </c>
      <c r="S8" s="2">
        <v>2.9361826070699983</v>
      </c>
      <c r="T8" s="2">
        <v>13.417833167999991</v>
      </c>
      <c r="U8" s="2">
        <v>0.91191789034000059</v>
      </c>
      <c r="V8" s="2">
        <v>1.0695591049099999</v>
      </c>
      <c r="W8" s="2">
        <v>12.476914310179996</v>
      </c>
      <c r="X8" s="2">
        <v>2.0162515239400016</v>
      </c>
      <c r="Y8" s="2">
        <v>0.20946744237000001</v>
      </c>
      <c r="Z8" s="2">
        <v>4.3327432521600002</v>
      </c>
      <c r="AA8" s="2">
        <v>0.57494221610000007</v>
      </c>
      <c r="AB8" s="2">
        <v>0.38329481062999976</v>
      </c>
      <c r="AC8" s="2">
        <v>1.5580376263699998</v>
      </c>
      <c r="AD8" s="2">
        <v>17.432558175299995</v>
      </c>
      <c r="AE8" s="2">
        <v>0.88156369907999965</v>
      </c>
      <c r="AF8" s="2">
        <v>6.5566073762499979</v>
      </c>
      <c r="AG8" s="2">
        <v>4.7205414647199984</v>
      </c>
      <c r="AH8" s="2">
        <v>0.70270715307999976</v>
      </c>
      <c r="AI8" s="2">
        <v>1.8525916364300012</v>
      </c>
      <c r="AJ8" s="2">
        <v>0.63882470256999979</v>
      </c>
      <c r="AK8" s="2">
        <v>2.1081215175200003</v>
      </c>
      <c r="AL8" s="2">
        <v>8.7688877260000006E-2</v>
      </c>
      <c r="AM8" s="2">
        <v>8.9881099299999975E-2</v>
      </c>
      <c r="AN8" s="2">
        <v>4.1652216590000027E-2</v>
      </c>
      <c r="AO8" s="2">
        <v>0.12776494008</v>
      </c>
      <c r="AP8" s="2">
        <v>0.62431107545000009</v>
      </c>
      <c r="AQ8" s="2">
        <v>0.34785676506999991</v>
      </c>
      <c r="AR8" s="2">
        <v>61.376564275350013</v>
      </c>
      <c r="AS8" s="2">
        <f t="shared" si="2"/>
        <v>229.65566353998994</v>
      </c>
      <c r="AT8" s="2">
        <f t="shared" si="3"/>
        <v>2030</v>
      </c>
    </row>
    <row r="9" spans="1:46" x14ac:dyDescent="0.25">
      <c r="A9" s="2" t="s">
        <v>44</v>
      </c>
      <c r="B9" s="2" t="s">
        <v>45</v>
      </c>
      <c r="C9" s="2" t="s">
        <v>46</v>
      </c>
      <c r="D9" s="2">
        <v>1</v>
      </c>
      <c r="E9" s="13">
        <v>47696</v>
      </c>
      <c r="F9" s="2" t="s">
        <v>47</v>
      </c>
      <c r="G9" s="2">
        <v>0.37192701080999979</v>
      </c>
      <c r="H9" s="2">
        <v>2.2576717466599989</v>
      </c>
      <c r="I9" s="2">
        <v>14.716514599089994</v>
      </c>
      <c r="J9" s="2">
        <v>12.852920656200004</v>
      </c>
      <c r="K9" s="2">
        <v>8.8228921806100011</v>
      </c>
      <c r="L9" s="2">
        <v>10.745368810040002</v>
      </c>
      <c r="M9" s="2">
        <v>3.2385243772999996</v>
      </c>
      <c r="N9" s="2">
        <v>2.6765930317000008</v>
      </c>
      <c r="O9" s="2">
        <v>0.80202958633999999</v>
      </c>
      <c r="P9" s="2">
        <v>8.1596264511899985</v>
      </c>
      <c r="Q9" s="2">
        <v>8.9091998280400038</v>
      </c>
      <c r="R9" s="2">
        <v>4.0481803409100019</v>
      </c>
      <c r="S9" s="2">
        <v>2.7926566925599987</v>
      </c>
      <c r="T9" s="2">
        <v>13.181628811220008</v>
      </c>
      <c r="U9" s="2">
        <v>1.1473125764099996</v>
      </c>
      <c r="V9" s="2">
        <v>0.97166111203999983</v>
      </c>
      <c r="W9" s="2">
        <v>12.167421273950008</v>
      </c>
      <c r="X9" s="2">
        <v>1.6691960130799992</v>
      </c>
      <c r="Y9" s="2">
        <v>0.18595696145999985</v>
      </c>
      <c r="Z9" s="2">
        <v>3.1884839860299978</v>
      </c>
      <c r="AA9" s="2">
        <v>0.50174794900999986</v>
      </c>
      <c r="AB9" s="2">
        <v>0.25087397465999994</v>
      </c>
      <c r="AC9" s="2">
        <v>0.91167860939999945</v>
      </c>
      <c r="AD9" s="2">
        <v>14.85544239985</v>
      </c>
      <c r="AE9" s="2">
        <v>0.76721614985999975</v>
      </c>
      <c r="AF9" s="2">
        <v>5.5269312339200001</v>
      </c>
      <c r="AG9" s="2">
        <v>3.3949299089300013</v>
      </c>
      <c r="AH9" s="2">
        <v>0.50174794900999986</v>
      </c>
      <c r="AI9" s="2">
        <v>1.4550690357299996</v>
      </c>
      <c r="AJ9" s="2">
        <v>0.45157314948999977</v>
      </c>
      <c r="AK9" s="2">
        <v>1.8062925960999989</v>
      </c>
      <c r="AL9" s="2">
        <v>5.4914617370000023E-2</v>
      </c>
      <c r="AM9" s="2">
        <v>4.9684653869999991E-2</v>
      </c>
      <c r="AN9" s="2">
        <v>2.6149817809999996E-2</v>
      </c>
      <c r="AO9" s="2">
        <v>5.0174794250000015E-2</v>
      </c>
      <c r="AP9" s="2">
        <v>0.79331367687000054</v>
      </c>
      <c r="AQ9" s="2">
        <v>0.41834488282000004</v>
      </c>
      <c r="AR9" s="2">
        <v>54.131006426399992</v>
      </c>
      <c r="AS9" s="2">
        <f t="shared" si="2"/>
        <v>198.85285787099002</v>
      </c>
      <c r="AT9" s="2">
        <f t="shared" si="3"/>
        <v>2030</v>
      </c>
    </row>
    <row r="10" spans="1:46" x14ac:dyDescent="0.25">
      <c r="A10" s="2" t="s">
        <v>44</v>
      </c>
      <c r="B10" s="2" t="s">
        <v>45</v>
      </c>
      <c r="C10" s="2" t="s">
        <v>46</v>
      </c>
      <c r="D10" s="2">
        <v>1</v>
      </c>
      <c r="E10" s="13">
        <v>47727</v>
      </c>
      <c r="F10" s="2" t="s">
        <v>47</v>
      </c>
      <c r="G10" s="2">
        <v>0.3276871529999999</v>
      </c>
      <c r="H10" s="2">
        <v>1.5862851641999991</v>
      </c>
      <c r="I10" s="2">
        <v>18.79642547189999</v>
      </c>
      <c r="J10" s="2">
        <v>12.667490623959999</v>
      </c>
      <c r="K10" s="2">
        <v>12.057771452260003</v>
      </c>
      <c r="L10" s="2">
        <v>11.153375149200002</v>
      </c>
      <c r="M10" s="2">
        <v>3.0702929943000021</v>
      </c>
      <c r="N10" s="2">
        <v>2.2932766652999987</v>
      </c>
      <c r="O10" s="2">
        <v>0.50280860999999988</v>
      </c>
      <c r="P10" s="2">
        <v>9.7933661897999986</v>
      </c>
      <c r="Q10" s="2">
        <v>10.418259744</v>
      </c>
      <c r="R10" s="2">
        <v>4.0505397497999986</v>
      </c>
      <c r="S10" s="2">
        <v>2.7679965176999985</v>
      </c>
      <c r="T10" s="2">
        <v>13.120164252300006</v>
      </c>
      <c r="U10" s="2">
        <v>1.0539011289000002</v>
      </c>
      <c r="V10" s="2">
        <v>0.66260235779999987</v>
      </c>
      <c r="W10" s="2">
        <v>10.897843574399998</v>
      </c>
      <c r="X10" s="2">
        <v>1.1233825334999994</v>
      </c>
      <c r="Y10" s="2">
        <v>0.1234226670000001</v>
      </c>
      <c r="Z10" s="2">
        <v>1.3010061006000011</v>
      </c>
      <c r="AA10" s="2">
        <v>0.1350751461000001</v>
      </c>
      <c r="AB10" s="2">
        <v>9.0050097600000031E-2</v>
      </c>
      <c r="AC10" s="2">
        <v>0.8686521455999997</v>
      </c>
      <c r="AD10" s="2">
        <v>3.3939160961999986</v>
      </c>
      <c r="AE10" s="2">
        <v>0.16049751900000012</v>
      </c>
      <c r="AF10" s="2">
        <v>1.4890803996000002</v>
      </c>
      <c r="AG10" s="2">
        <v>0.81611164110000034</v>
      </c>
      <c r="AH10" s="2">
        <v>0.22512524370000014</v>
      </c>
      <c r="AI10" s="2">
        <v>0.72040072890000018</v>
      </c>
      <c r="AJ10" s="2">
        <v>0.20261270520000016</v>
      </c>
      <c r="AK10" s="2">
        <v>0.83296334309999964</v>
      </c>
      <c r="AL10" s="2">
        <v>2.1524356200000001E-2</v>
      </c>
      <c r="AM10" s="2">
        <v>1.829570279999999E-2</v>
      </c>
      <c r="AN10" s="2">
        <v>1.3990831499999988E-2</v>
      </c>
      <c r="AO10" s="2">
        <v>4.5025045500000006E-2</v>
      </c>
      <c r="AP10" s="2">
        <v>0.85719362279999956</v>
      </c>
      <c r="AQ10" s="2">
        <v>0.43138326809999972</v>
      </c>
      <c r="AR10" s="2">
        <v>44.172513843430004</v>
      </c>
      <c r="AS10" s="2">
        <f t="shared" si="2"/>
        <v>172.26230983635</v>
      </c>
      <c r="AT10" s="2">
        <f t="shared" si="3"/>
        <v>2030</v>
      </c>
    </row>
    <row r="11" spans="1:46" x14ac:dyDescent="0.25">
      <c r="A11" s="2" t="s">
        <v>44</v>
      </c>
      <c r="B11" s="2" t="s">
        <v>45</v>
      </c>
      <c r="C11" s="2" t="s">
        <v>46</v>
      </c>
      <c r="D11" s="2">
        <v>1</v>
      </c>
      <c r="E11" s="13">
        <v>47757</v>
      </c>
      <c r="F11" s="2" t="s">
        <v>47</v>
      </c>
      <c r="G11" s="2">
        <v>0.22558819381</v>
      </c>
      <c r="H11" s="2">
        <v>1.6261906747000012</v>
      </c>
      <c r="I11" s="2">
        <v>28.133071547000004</v>
      </c>
      <c r="J11" s="2">
        <v>37.247676306259997</v>
      </c>
      <c r="K11" s="2">
        <v>13.092705594220003</v>
      </c>
      <c r="L11" s="2">
        <v>31.487060242940004</v>
      </c>
      <c r="M11" s="2">
        <v>3.4617020607100004</v>
      </c>
      <c r="N11" s="2">
        <v>2.8890127978199982</v>
      </c>
      <c r="O11" s="2">
        <v>0.88503639626999964</v>
      </c>
      <c r="P11" s="2">
        <v>12.74245500825001</v>
      </c>
      <c r="Q11" s="2">
        <v>13.634071301150005</v>
      </c>
      <c r="R11" s="2">
        <v>5.5072190453700012</v>
      </c>
      <c r="S11" s="2">
        <v>3.6841828504799983</v>
      </c>
      <c r="T11" s="2">
        <v>16.787746768850006</v>
      </c>
      <c r="U11" s="2">
        <v>0.39972300581000009</v>
      </c>
      <c r="V11" s="2">
        <v>0.95493151905000062</v>
      </c>
      <c r="W11" s="2">
        <v>14.908490520860008</v>
      </c>
      <c r="X11" s="2">
        <v>1.3015628848099996</v>
      </c>
      <c r="Y11" s="2">
        <v>0.17754386773999989</v>
      </c>
      <c r="Z11" s="2">
        <v>1.1201305903500005</v>
      </c>
      <c r="AA11" s="2">
        <v>7.7597611870000013E-2</v>
      </c>
      <c r="AB11" s="2">
        <v>9.0530547129999972E-2</v>
      </c>
      <c r="AC11" s="2">
        <v>2.177630296909999</v>
      </c>
      <c r="AD11" s="2">
        <v>2.2403991338000013</v>
      </c>
      <c r="AE11" s="2">
        <v>2.5797302550000005E-2</v>
      </c>
      <c r="AF11" s="2">
        <v>1.3076956014800001</v>
      </c>
      <c r="AG11" s="2">
        <v>0.37844090626999982</v>
      </c>
      <c r="AH11" s="2">
        <v>0.20692696478000014</v>
      </c>
      <c r="AI11" s="2">
        <v>0.29745747191999999</v>
      </c>
      <c r="AJ11" s="2">
        <v>0.15519520297000003</v>
      </c>
      <c r="AK11" s="2">
        <v>0.43971974118000023</v>
      </c>
      <c r="AL11" s="2">
        <v>2.8308984550000006E-2</v>
      </c>
      <c r="AM11" s="2">
        <v>2.264718763999999E-2</v>
      </c>
      <c r="AN11" s="2">
        <v>1.9816289029999996E-2</v>
      </c>
      <c r="AO11" s="2">
        <v>2.5865867109999986E-2</v>
      </c>
      <c r="AP11" s="2">
        <v>1.0963401586699995</v>
      </c>
      <c r="AQ11" s="2">
        <v>0.46234739509999989</v>
      </c>
      <c r="AR11" s="2">
        <v>53.908124523089995</v>
      </c>
      <c r="AS11" s="2">
        <f t="shared" si="2"/>
        <v>253.22694236249998</v>
      </c>
      <c r="AT11" s="2">
        <f t="shared" si="3"/>
        <v>2030</v>
      </c>
    </row>
    <row r="12" spans="1:46" x14ac:dyDescent="0.25">
      <c r="A12" s="2" t="s">
        <v>44</v>
      </c>
      <c r="B12" s="2" t="s">
        <v>45</v>
      </c>
      <c r="C12" s="2" t="s">
        <v>46</v>
      </c>
      <c r="D12" s="2">
        <v>1</v>
      </c>
      <c r="E12" s="13">
        <v>47788</v>
      </c>
      <c r="F12" s="2" t="s">
        <v>47</v>
      </c>
      <c r="G12" s="2">
        <v>0.15330009060000008</v>
      </c>
      <c r="H12" s="2">
        <v>3.0240158666999979</v>
      </c>
      <c r="I12" s="2">
        <v>34.856473410900001</v>
      </c>
      <c r="J12" s="2">
        <v>95.261983624349995</v>
      </c>
      <c r="K12" s="2">
        <v>11.58117879515</v>
      </c>
      <c r="L12" s="2">
        <v>82.896047610260027</v>
      </c>
      <c r="M12" s="2">
        <v>4.4091652770000032</v>
      </c>
      <c r="N12" s="2">
        <v>3.9611578467000008</v>
      </c>
      <c r="O12" s="2">
        <v>2.5586977272000007</v>
      </c>
      <c r="P12" s="2">
        <v>15.950994930300002</v>
      </c>
      <c r="Q12" s="2">
        <v>17.375673843900007</v>
      </c>
      <c r="R12" s="2">
        <v>7.2222563015999945</v>
      </c>
      <c r="S12" s="2">
        <v>5.2999595487000022</v>
      </c>
      <c r="T12" s="2">
        <v>22.055239509899991</v>
      </c>
      <c r="U12" s="2">
        <v>1.5465444347999995</v>
      </c>
      <c r="V12" s="2">
        <v>1.2564320178000001</v>
      </c>
      <c r="W12" s="2">
        <v>21.87520235640001</v>
      </c>
      <c r="X12" s="2">
        <v>2.1526595541</v>
      </c>
      <c r="Y12" s="2">
        <v>0.2246335314</v>
      </c>
      <c r="Z12" s="2">
        <v>0.86913865169999971</v>
      </c>
      <c r="AA12" s="2">
        <v>7.8274071300000039E-2</v>
      </c>
      <c r="AB12" s="2">
        <v>4.6964442900000028E-2</v>
      </c>
      <c r="AC12" s="2">
        <v>2.5761062391000014</v>
      </c>
      <c r="AD12" s="2">
        <v>2.3221298054999999</v>
      </c>
      <c r="AE12" s="2">
        <v>3.3155842499999991E-2</v>
      </c>
      <c r="AF12" s="2">
        <v>1.1875955319000004</v>
      </c>
      <c r="AG12" s="2">
        <v>0.35526031229999988</v>
      </c>
      <c r="AH12" s="2">
        <v>0.16437554969999993</v>
      </c>
      <c r="AI12" s="2">
        <v>0.21916741469999992</v>
      </c>
      <c r="AJ12" s="2">
        <v>9.3928892100000064E-2</v>
      </c>
      <c r="AK12" s="2">
        <v>0.14872074540000002</v>
      </c>
      <c r="AL12" s="2">
        <v>3.9959269799999968E-2</v>
      </c>
      <c r="AM12" s="2">
        <v>3.4111571700000003E-2</v>
      </c>
      <c r="AN12" s="2">
        <v>2.4365408400000014E-2</v>
      </c>
      <c r="AO12" s="2">
        <v>2.3482223099999984E-2</v>
      </c>
      <c r="AP12" s="2">
        <v>1.2799029339000005</v>
      </c>
      <c r="AQ12" s="2">
        <v>0.5308174347000002</v>
      </c>
      <c r="AR12" s="2">
        <v>64.802039608380014</v>
      </c>
      <c r="AS12" s="2">
        <f t="shared" si="2"/>
        <v>408.49111222684007</v>
      </c>
      <c r="AT12" s="2">
        <f t="shared" si="3"/>
        <v>2030</v>
      </c>
    </row>
    <row r="13" spans="1:46" x14ac:dyDescent="0.25">
      <c r="A13" s="2" t="s">
        <v>44</v>
      </c>
      <c r="B13" s="2" t="s">
        <v>45</v>
      </c>
      <c r="C13" s="2" t="s">
        <v>46</v>
      </c>
      <c r="D13" s="2">
        <v>1</v>
      </c>
      <c r="E13" s="13">
        <v>47818</v>
      </c>
      <c r="F13" s="2" t="s">
        <v>47</v>
      </c>
      <c r="G13" s="2">
        <v>0.18578573340000007</v>
      </c>
      <c r="H13" s="2">
        <v>2.8416892688999997</v>
      </c>
      <c r="I13" s="2">
        <v>89.421591779100027</v>
      </c>
      <c r="J13" s="2">
        <v>154.17965841565001</v>
      </c>
      <c r="K13" s="2">
        <v>51.052160106660033</v>
      </c>
      <c r="L13" s="2">
        <v>117.59662512903006</v>
      </c>
      <c r="M13" s="2">
        <v>5.2919957267999971</v>
      </c>
      <c r="N13" s="2">
        <v>5.4252983706000011</v>
      </c>
      <c r="O13" s="2">
        <v>4.9994453090999977</v>
      </c>
      <c r="P13" s="2">
        <v>17.00364646500001</v>
      </c>
      <c r="Q13" s="2">
        <v>20.124740676300011</v>
      </c>
      <c r="R13" s="2">
        <v>9.6296017577999962</v>
      </c>
      <c r="S13" s="2">
        <v>6.8236951437000029</v>
      </c>
      <c r="T13" s="2">
        <v>26.40050514870001</v>
      </c>
      <c r="U13" s="2">
        <v>1.9995078831000008</v>
      </c>
      <c r="V13" s="2">
        <v>2.5413148254000002</v>
      </c>
      <c r="W13" s="2">
        <v>25.524755175900008</v>
      </c>
      <c r="X13" s="2">
        <v>3.2392009074000021</v>
      </c>
      <c r="Y13" s="2">
        <v>0.44658562949999986</v>
      </c>
      <c r="Z13" s="2">
        <v>1.1038667100000008</v>
      </c>
      <c r="AA13" s="2">
        <v>0.10035320610000006</v>
      </c>
      <c r="AB13" s="2">
        <v>5.017660290000002E-2</v>
      </c>
      <c r="AC13" s="2">
        <v>3.3031715393999979</v>
      </c>
      <c r="AD13" s="2">
        <v>2.732239027199999</v>
      </c>
      <c r="AE13" s="2">
        <v>3.7876413599999985E-2</v>
      </c>
      <c r="AF13" s="2">
        <v>1.1880307127999996</v>
      </c>
      <c r="AG13" s="2">
        <v>0.30043396980000014</v>
      </c>
      <c r="AH13" s="2">
        <v>0.18063577110000006</v>
      </c>
      <c r="AI13" s="2">
        <v>0.33116562389999998</v>
      </c>
      <c r="AJ13" s="2">
        <v>9.0317897399999944E-2</v>
      </c>
      <c r="AK13" s="2">
        <v>0.23081240430000016</v>
      </c>
      <c r="AL13" s="2">
        <v>5.398295849999999E-2</v>
      </c>
      <c r="AM13" s="2">
        <v>4.6083013200000002E-2</v>
      </c>
      <c r="AN13" s="2">
        <v>3.159978060000003E-2</v>
      </c>
      <c r="AO13" s="2">
        <v>2.0070643799999999E-2</v>
      </c>
      <c r="AP13" s="2">
        <v>1.3257305822999998</v>
      </c>
      <c r="AQ13" s="2">
        <v>0.56165669340000002</v>
      </c>
      <c r="AR13" s="2">
        <v>75.025475101410009</v>
      </c>
      <c r="AS13" s="2">
        <f t="shared" si="2"/>
        <v>631.4414821037501</v>
      </c>
      <c r="AT13" s="2">
        <f t="shared" si="3"/>
        <v>2030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C7CDC7-4AB0-4965-9406-EBF573CF2719}">
  <sheetPr codeName="Sheet2"/>
  <dimension ref="A1:Y18"/>
  <sheetViews>
    <sheetView zoomScaleNormal="100" workbookViewId="0"/>
  </sheetViews>
  <sheetFormatPr defaultRowHeight="15" x14ac:dyDescent="0.25"/>
  <cols>
    <col min="1" max="1" width="11.28515625" style="2" customWidth="1"/>
    <col min="2" max="2" width="9.140625" style="2" customWidth="1"/>
    <col min="3" max="9" width="5.140625" style="2" bestFit="1" customWidth="1"/>
    <col min="10" max="10" width="5.5703125" style="2" bestFit="1" customWidth="1"/>
    <col min="11" max="11" width="5.42578125" style="2" bestFit="1" customWidth="1"/>
    <col min="12" max="12" width="5.5703125" style="2" bestFit="1" customWidth="1"/>
    <col min="13" max="14" width="5.140625" style="2" bestFit="1" customWidth="1"/>
    <col min="15" max="15" width="5.42578125" style="2" bestFit="1" customWidth="1"/>
    <col min="16" max="20" width="5.5703125" style="2" bestFit="1" customWidth="1"/>
    <col min="21" max="21" width="8.85546875" style="2" customWidth="1"/>
    <col min="22" max="22" width="9.28515625" style="2" bestFit="1" customWidth="1"/>
    <col min="23" max="23" width="9.140625" style="2"/>
    <col min="24" max="25" width="9.28515625" style="2" bestFit="1" customWidth="1"/>
    <col min="26" max="16384" width="9.140625" style="2"/>
  </cols>
  <sheetData>
    <row r="1" spans="1:25" x14ac:dyDescent="0.25">
      <c r="F1" s="3" t="s">
        <v>56</v>
      </c>
    </row>
    <row r="3" spans="1:25" ht="29.25" x14ac:dyDescent="0.25">
      <c r="A3" s="2" t="s">
        <v>49</v>
      </c>
      <c r="B3" s="2" t="s">
        <v>4</v>
      </c>
      <c r="C3" s="4">
        <v>2006</v>
      </c>
      <c r="D3" s="4">
        <f>C3+1</f>
        <v>2007</v>
      </c>
      <c r="E3" s="4">
        <f t="shared" ref="E3:T3" si="0">D3+1</f>
        <v>2008</v>
      </c>
      <c r="F3" s="4">
        <f t="shared" si="0"/>
        <v>2009</v>
      </c>
      <c r="G3" s="4">
        <f t="shared" si="0"/>
        <v>2010</v>
      </c>
      <c r="H3" s="4">
        <f t="shared" si="0"/>
        <v>2011</v>
      </c>
      <c r="I3" s="4">
        <f t="shared" si="0"/>
        <v>2012</v>
      </c>
      <c r="J3" s="4">
        <f t="shared" si="0"/>
        <v>2013</v>
      </c>
      <c r="K3" s="4">
        <f t="shared" si="0"/>
        <v>2014</v>
      </c>
      <c r="L3" s="4">
        <f t="shared" si="0"/>
        <v>2015</v>
      </c>
      <c r="M3" s="4">
        <f t="shared" si="0"/>
        <v>2016</v>
      </c>
      <c r="N3" s="4">
        <f t="shared" si="0"/>
        <v>2017</v>
      </c>
      <c r="O3" s="4">
        <f t="shared" si="0"/>
        <v>2018</v>
      </c>
      <c r="P3" s="4">
        <f t="shared" si="0"/>
        <v>2019</v>
      </c>
      <c r="Q3" s="4">
        <f t="shared" si="0"/>
        <v>2020</v>
      </c>
      <c r="R3" s="4">
        <f t="shared" si="0"/>
        <v>2021</v>
      </c>
      <c r="S3" s="4">
        <f t="shared" si="0"/>
        <v>2022</v>
      </c>
      <c r="T3" s="4">
        <f t="shared" si="0"/>
        <v>2023</v>
      </c>
      <c r="U3" s="5" t="s">
        <v>52</v>
      </c>
      <c r="X3" s="2" t="s">
        <v>51</v>
      </c>
      <c r="Y3" s="2" t="s">
        <v>50</v>
      </c>
    </row>
    <row r="4" spans="1:25" x14ac:dyDescent="0.25">
      <c r="A4" s="2">
        <v>2030</v>
      </c>
      <c r="B4" s="6">
        <v>1</v>
      </c>
      <c r="C4" s="7">
        <f>'2006'!AS2</f>
        <v>671.78872290671018</v>
      </c>
      <c r="D4" s="7">
        <f>'2007'!AS2</f>
        <v>486.7641713094701</v>
      </c>
      <c r="E4" s="7">
        <f>'2008'!AS2</f>
        <v>448.88017969807998</v>
      </c>
      <c r="F4" s="7">
        <f>'2009'!AS2</f>
        <v>494.82847807835992</v>
      </c>
      <c r="G4" s="7">
        <f>'2010'!AS2</f>
        <v>523.43579203420995</v>
      </c>
      <c r="H4" s="7">
        <f>'2011'!AS2</f>
        <v>556.68759509398012</v>
      </c>
      <c r="I4" s="7">
        <f>'2012'!AS2</f>
        <v>585.61831123980005</v>
      </c>
      <c r="J4" s="7">
        <f>'2013'!AS2</f>
        <v>411.47400226702996</v>
      </c>
      <c r="K4" s="7">
        <f>'2014'!AS2</f>
        <v>351.38710925615987</v>
      </c>
      <c r="L4" s="7">
        <f>'2015'!AS2</f>
        <v>527.71174088876</v>
      </c>
      <c r="M4" s="7">
        <f>'2016'!AS2</f>
        <v>447.96975010315003</v>
      </c>
      <c r="N4" s="7">
        <f>'2017'!AS2</f>
        <v>342.51680548325993</v>
      </c>
      <c r="O4" s="7">
        <f>'2018'!AS2</f>
        <v>612.81271662580991</v>
      </c>
      <c r="P4" s="7">
        <f>'2019'!AS2</f>
        <v>383.66150785162984</v>
      </c>
      <c r="Q4" s="7">
        <f>'2020'!AS2</f>
        <v>481.50360284367997</v>
      </c>
      <c r="R4" s="7">
        <f>'2021'!AS2</f>
        <v>499.37985688174001</v>
      </c>
      <c r="S4" s="7">
        <f>'2022'!AS2</f>
        <v>393.3354987324002</v>
      </c>
      <c r="T4" s="7">
        <f>'2023'!AS2</f>
        <v>436.42245631897987</v>
      </c>
      <c r="U4" s="8">
        <f t="shared" ref="U4:U15" si="1">AVERAGE(C4:T4)</f>
        <v>480.89879431184505</v>
      </c>
      <c r="V4" s="2">
        <v>31</v>
      </c>
      <c r="X4" s="9">
        <f>MIN($C4:$T4)</f>
        <v>342.51680548325993</v>
      </c>
      <c r="Y4" s="9">
        <f>MAX($C4:$T4)</f>
        <v>671.78872290671018</v>
      </c>
    </row>
    <row r="5" spans="1:25" x14ac:dyDescent="0.25">
      <c r="A5" s="2">
        <v>2030</v>
      </c>
      <c r="B5" s="6">
        <v>2</v>
      </c>
      <c r="C5" s="7">
        <f>'2006'!AS3</f>
        <v>599.54635683657</v>
      </c>
      <c r="D5" s="7">
        <f>'2007'!AS3</f>
        <v>382.40234248566998</v>
      </c>
      <c r="E5" s="7">
        <f>'2008'!AS3</f>
        <v>351.56841639353991</v>
      </c>
      <c r="F5" s="7">
        <f>'2009'!AS3</f>
        <v>335.79602548439999</v>
      </c>
      <c r="G5" s="7">
        <f>'2010'!AS3</f>
        <v>320.78622770472987</v>
      </c>
      <c r="H5" s="7">
        <f>'2011'!AS3</f>
        <v>418.68415973833999</v>
      </c>
      <c r="I5" s="7">
        <f>'2012'!AS3</f>
        <v>594.81251501094016</v>
      </c>
      <c r="J5" s="7">
        <f>'2013'!AS3</f>
        <v>463.25187232454005</v>
      </c>
      <c r="K5" s="7">
        <f>'2014'!AS3</f>
        <v>503.15483667728</v>
      </c>
      <c r="L5" s="7">
        <f>'2015'!AS3</f>
        <v>464.4690839840199</v>
      </c>
      <c r="M5" s="7">
        <f>'2016'!AS3</f>
        <v>558.58540513827006</v>
      </c>
      <c r="N5" s="7">
        <f>'2017'!AS3</f>
        <v>566.09343946292006</v>
      </c>
      <c r="O5" s="7">
        <f>'2018'!AS3</f>
        <v>471.09653219374002</v>
      </c>
      <c r="P5" s="7">
        <f>'2019'!AS3</f>
        <v>214.17258838821996</v>
      </c>
      <c r="Q5" s="7">
        <f>'2020'!AS3</f>
        <v>515.29253810471005</v>
      </c>
      <c r="R5" s="7">
        <f>'2021'!AS3</f>
        <v>334.88255750560995</v>
      </c>
      <c r="S5" s="7">
        <f>'2022'!AS3</f>
        <v>246.07987934033011</v>
      </c>
      <c r="T5" s="7">
        <f>'2023'!AS3</f>
        <v>229.43941429608992</v>
      </c>
      <c r="U5" s="8">
        <f t="shared" si="1"/>
        <v>420.56189950388449</v>
      </c>
      <c r="V5" s="2">
        <v>28</v>
      </c>
      <c r="X5" s="9">
        <f t="shared" ref="X5:X15" si="2">MIN($C5:$T5)</f>
        <v>214.17258838821996</v>
      </c>
      <c r="Y5" s="9">
        <f t="shared" ref="Y5:Y15" si="3">MAX($C5:$T5)</f>
        <v>599.54635683657</v>
      </c>
    </row>
    <row r="6" spans="1:25" x14ac:dyDescent="0.25">
      <c r="A6" s="2">
        <v>2030</v>
      </c>
      <c r="B6" s="6">
        <v>3</v>
      </c>
      <c r="C6" s="7">
        <f>'2006'!AS4</f>
        <v>401.65466605846001</v>
      </c>
      <c r="D6" s="7">
        <f>'2007'!AS4</f>
        <v>526.1771865789101</v>
      </c>
      <c r="E6" s="7">
        <f>'2008'!AS4</f>
        <v>362.65360669026001</v>
      </c>
      <c r="F6" s="7">
        <f>'2009'!AS4</f>
        <v>374.84743422025002</v>
      </c>
      <c r="G6" s="7">
        <f>'2010'!AS4</f>
        <v>341.40592316388995</v>
      </c>
      <c r="H6" s="7">
        <f>'2011'!AS4</f>
        <v>505.97394515957978</v>
      </c>
      <c r="I6" s="7">
        <f>'2012'!AS4</f>
        <v>520.34677074480021</v>
      </c>
      <c r="J6" s="7">
        <f>'2013'!AS4</f>
        <v>304.6889646107</v>
      </c>
      <c r="K6" s="7">
        <f>'2014'!AS4</f>
        <v>569.84540892337009</v>
      </c>
      <c r="L6" s="7">
        <f>'2015'!AS4</f>
        <v>292.74582663259008</v>
      </c>
      <c r="M6" s="7">
        <f>'2016'!AS4</f>
        <v>592.96593084917026</v>
      </c>
      <c r="N6" s="7">
        <f>'2017'!AS4</f>
        <v>643.97107240107982</v>
      </c>
      <c r="O6" s="7">
        <f>'2018'!AS4</f>
        <v>353.43366923691997</v>
      </c>
      <c r="P6" s="7">
        <f>'2019'!AS4</f>
        <v>260.99754679732001</v>
      </c>
      <c r="Q6" s="7">
        <f>'2020'!AS4</f>
        <v>295.91516437041003</v>
      </c>
      <c r="R6" s="7">
        <f>'2021'!AS4</f>
        <v>267.95429272338004</v>
      </c>
      <c r="S6" s="7">
        <f>'2022'!AS4</f>
        <v>419.6629294441201</v>
      </c>
      <c r="T6" s="7">
        <f>'2023'!AS4</f>
        <v>228.05577099149008</v>
      </c>
      <c r="U6" s="8">
        <f t="shared" si="1"/>
        <v>403.51645053315002</v>
      </c>
      <c r="V6" s="2">
        <v>31</v>
      </c>
      <c r="X6" s="9">
        <f t="shared" si="2"/>
        <v>228.05577099149008</v>
      </c>
      <c r="Y6" s="9">
        <f t="shared" si="3"/>
        <v>643.97107240107982</v>
      </c>
    </row>
    <row r="7" spans="1:25" x14ac:dyDescent="0.25">
      <c r="A7" s="2">
        <v>2030</v>
      </c>
      <c r="B7" s="6">
        <v>4</v>
      </c>
      <c r="C7" s="7">
        <f>'2006'!AS5</f>
        <v>336.2696369022201</v>
      </c>
      <c r="D7" s="7">
        <f>'2007'!AS5</f>
        <v>379.88181084429004</v>
      </c>
      <c r="E7" s="7">
        <f>'2008'!AS5</f>
        <v>331.0215034645999</v>
      </c>
      <c r="F7" s="7">
        <f>'2009'!AS5</f>
        <v>374.85328335407002</v>
      </c>
      <c r="G7" s="7">
        <f>'2010'!AS5</f>
        <v>327.88747259690001</v>
      </c>
      <c r="H7" s="7">
        <f>'2011'!AS5</f>
        <v>481.20756682096999</v>
      </c>
      <c r="I7" s="7">
        <f>'2012'!AS5</f>
        <v>341.09554522423002</v>
      </c>
      <c r="J7" s="7">
        <f>'2013'!AS5</f>
        <v>348.70107662473009</v>
      </c>
      <c r="K7" s="7">
        <f>'2014'!AS5</f>
        <v>383.16949428676003</v>
      </c>
      <c r="L7" s="7">
        <f>'2015'!AS5</f>
        <v>233.60270991998993</v>
      </c>
      <c r="M7" s="7">
        <f>'2016'!AS5</f>
        <v>356.36865446541998</v>
      </c>
      <c r="N7" s="7">
        <f>'2017'!AS5</f>
        <v>522.4762407945999</v>
      </c>
      <c r="O7" s="7">
        <f>'2018'!AS5</f>
        <v>426.18123767780997</v>
      </c>
      <c r="P7" s="7">
        <f>'2019'!AS5</f>
        <v>389.8692251604399</v>
      </c>
      <c r="Q7" s="7">
        <f>'2020'!AS5</f>
        <v>319.93592167508996</v>
      </c>
      <c r="R7" s="7">
        <f>'2021'!AS5</f>
        <v>231.65003898915995</v>
      </c>
      <c r="S7" s="7">
        <f>'2022'!AS5</f>
        <v>260.86271665793993</v>
      </c>
      <c r="T7" s="7">
        <f>'2023'!AS5</f>
        <v>333.28452547268</v>
      </c>
      <c r="U7" s="8">
        <f t="shared" si="1"/>
        <v>354.35103671843888</v>
      </c>
      <c r="V7" s="2">
        <v>30</v>
      </c>
      <c r="X7" s="9">
        <f t="shared" si="2"/>
        <v>231.65003898915995</v>
      </c>
      <c r="Y7" s="9">
        <f t="shared" si="3"/>
        <v>522.4762407945999</v>
      </c>
    </row>
    <row r="8" spans="1:25" x14ac:dyDescent="0.25">
      <c r="A8" s="2">
        <v>2030</v>
      </c>
      <c r="B8" s="6">
        <v>5</v>
      </c>
      <c r="C8" s="7">
        <f>'2006'!AS6</f>
        <v>392.65324870829988</v>
      </c>
      <c r="D8" s="7">
        <f>'2007'!AS6</f>
        <v>283.60603209239002</v>
      </c>
      <c r="E8" s="7">
        <f>'2008'!AS6</f>
        <v>373.34144871116013</v>
      </c>
      <c r="F8" s="7">
        <f>'2009'!AS6</f>
        <v>503.05379470448008</v>
      </c>
      <c r="G8" s="7">
        <f>'2010'!AS6</f>
        <v>330.91954864596005</v>
      </c>
      <c r="H8" s="7">
        <f>'2011'!AS6</f>
        <v>503.95906698656995</v>
      </c>
      <c r="I8" s="7">
        <f>'2012'!AS6</f>
        <v>391.77510780047987</v>
      </c>
      <c r="J8" s="7">
        <f>'2013'!AS6</f>
        <v>361.59174225251024</v>
      </c>
      <c r="K8" s="7">
        <f>'2014'!AS6</f>
        <v>414.97431303247004</v>
      </c>
      <c r="L8" s="7">
        <f>'2015'!AS6</f>
        <v>202.30733660283002</v>
      </c>
      <c r="M8" s="7">
        <f>'2016'!AS6</f>
        <v>303.86474569797997</v>
      </c>
      <c r="N8" s="7">
        <f>'2017'!AS6</f>
        <v>548.84116334445991</v>
      </c>
      <c r="O8" s="7">
        <f>'2018'!AS6</f>
        <v>337.00624319513986</v>
      </c>
      <c r="P8" s="7">
        <f>'2019'!AS6</f>
        <v>346.48413446766983</v>
      </c>
      <c r="Q8" s="7">
        <f>'2020'!AS6</f>
        <v>363.53870004388995</v>
      </c>
      <c r="R8" s="7">
        <f>'2021'!AS6</f>
        <v>257.67888444183006</v>
      </c>
      <c r="S8" s="7">
        <f>'2022'!AS6</f>
        <v>368.17128935235007</v>
      </c>
      <c r="T8" s="7">
        <f>'2023'!AS6</f>
        <v>421.88813161890982</v>
      </c>
      <c r="U8" s="8">
        <f t="shared" si="1"/>
        <v>372.53638509440998</v>
      </c>
      <c r="V8" s="2">
        <v>31</v>
      </c>
      <c r="X8" s="9">
        <f t="shared" si="2"/>
        <v>202.30733660283002</v>
      </c>
      <c r="Y8" s="9">
        <f t="shared" si="3"/>
        <v>548.84116334445991</v>
      </c>
    </row>
    <row r="9" spans="1:25" x14ac:dyDescent="0.25">
      <c r="A9" s="2">
        <v>2030</v>
      </c>
      <c r="B9" s="6">
        <v>6</v>
      </c>
      <c r="C9" s="7">
        <f>'2006'!AS7</f>
        <v>346.04534013510994</v>
      </c>
      <c r="D9" s="7">
        <f>'2007'!AS7</f>
        <v>262.85225085128991</v>
      </c>
      <c r="E9" s="7">
        <f>'2008'!AS7</f>
        <v>466.82105585786024</v>
      </c>
      <c r="F9" s="7">
        <f>'2009'!AS7</f>
        <v>365.00663799185998</v>
      </c>
      <c r="G9" s="7">
        <f>'2010'!AS7</f>
        <v>442.49169397642009</v>
      </c>
      <c r="H9" s="7">
        <f>'2011'!AS7</f>
        <v>438.0342355445801</v>
      </c>
      <c r="I9" s="7">
        <f>'2012'!AS7</f>
        <v>382.43899387337001</v>
      </c>
      <c r="J9" s="7">
        <f>'2013'!AS7</f>
        <v>307.58368645960002</v>
      </c>
      <c r="K9" s="7">
        <f>'2014'!AS7</f>
        <v>250.88722855368991</v>
      </c>
      <c r="L9" s="7">
        <f>'2015'!AS7</f>
        <v>225.8976178289</v>
      </c>
      <c r="M9" s="7">
        <f>'2016'!AS7</f>
        <v>252.99902197781995</v>
      </c>
      <c r="N9" s="7">
        <f>'2017'!AS7</f>
        <v>430.01602078566003</v>
      </c>
      <c r="O9" s="7">
        <f>'2018'!AS7</f>
        <v>263.99745102842002</v>
      </c>
      <c r="P9" s="7">
        <f>'2019'!AS7</f>
        <v>298.71923395484009</v>
      </c>
      <c r="Q9" s="7">
        <f>'2020'!AS7</f>
        <v>278.91551103289999</v>
      </c>
      <c r="R9" s="7">
        <f>'2021'!AS7</f>
        <v>224.66284690816002</v>
      </c>
      <c r="S9" s="7">
        <f>'2022'!AS7</f>
        <v>362.56643319092018</v>
      </c>
      <c r="T9" s="7">
        <f>'2023'!AS7</f>
        <v>291.17596557260998</v>
      </c>
      <c r="U9" s="8">
        <f t="shared" si="1"/>
        <v>327.28395697355614</v>
      </c>
      <c r="V9" s="2">
        <v>30</v>
      </c>
      <c r="X9" s="9">
        <f t="shared" si="2"/>
        <v>224.66284690816002</v>
      </c>
      <c r="Y9" s="9">
        <f t="shared" si="3"/>
        <v>466.82105585786024</v>
      </c>
    </row>
    <row r="10" spans="1:25" x14ac:dyDescent="0.25">
      <c r="A10" s="2">
        <v>2030</v>
      </c>
      <c r="B10" s="6">
        <v>7</v>
      </c>
      <c r="C10" s="7">
        <f>'2006'!AS8</f>
        <v>217.18465210127005</v>
      </c>
      <c r="D10" s="7">
        <f>'2007'!AS8</f>
        <v>229.65566353998994</v>
      </c>
      <c r="E10" s="7">
        <f>'2008'!AS8</f>
        <v>342.464257121</v>
      </c>
      <c r="F10" s="7">
        <f>'2009'!AS8</f>
        <v>207.65489029220004</v>
      </c>
      <c r="G10" s="7">
        <f>'2010'!AS8</f>
        <v>249.46459184116003</v>
      </c>
      <c r="H10" s="7">
        <f>'2011'!AS8</f>
        <v>373.71512259504004</v>
      </c>
      <c r="I10" s="7">
        <f>'2012'!AS8</f>
        <v>283.21344787808999</v>
      </c>
      <c r="J10" s="7">
        <f>'2013'!AS8</f>
        <v>235.95511057205005</v>
      </c>
      <c r="K10" s="7">
        <f>'2014'!AS8</f>
        <v>228.75911856426004</v>
      </c>
      <c r="L10" s="7">
        <f>'2015'!AS8</f>
        <v>200.87474258784999</v>
      </c>
      <c r="M10" s="7">
        <f>'2016'!AS8</f>
        <v>204.03310647425991</v>
      </c>
      <c r="N10" s="7">
        <f>'2017'!AS8</f>
        <v>292.42558886139011</v>
      </c>
      <c r="O10" s="7">
        <f>'2018'!AS8</f>
        <v>220.45754446193007</v>
      </c>
      <c r="P10" s="7">
        <f>'2019'!AS8</f>
        <v>210.24768731971994</v>
      </c>
      <c r="Q10" s="7">
        <f>'2020'!AS8</f>
        <v>205.28477944535004</v>
      </c>
      <c r="R10" s="7">
        <f>'2021'!AS8</f>
        <v>168.55523823986002</v>
      </c>
      <c r="S10" s="7">
        <f>'2022'!AS8</f>
        <v>226.28133699975999</v>
      </c>
      <c r="T10" s="7">
        <f>'2023'!AS8</f>
        <v>203.28369635778992</v>
      </c>
      <c r="U10" s="8">
        <f t="shared" si="1"/>
        <v>238.86169862516505</v>
      </c>
      <c r="V10" s="2">
        <v>31</v>
      </c>
      <c r="X10" s="9">
        <f t="shared" si="2"/>
        <v>168.55523823986002</v>
      </c>
      <c r="Y10" s="9">
        <f t="shared" si="3"/>
        <v>373.71512259504004</v>
      </c>
    </row>
    <row r="11" spans="1:25" x14ac:dyDescent="0.25">
      <c r="A11" s="2">
        <v>2030</v>
      </c>
      <c r="B11" s="6">
        <v>8</v>
      </c>
      <c r="C11" s="7">
        <f>'2006'!AS9</f>
        <v>194.38335875004003</v>
      </c>
      <c r="D11" s="7">
        <f>'2007'!AS9</f>
        <v>198.85285787099002</v>
      </c>
      <c r="E11" s="7">
        <f>'2008'!AS9</f>
        <v>229.13981696686008</v>
      </c>
      <c r="F11" s="7">
        <f>'2009'!AS9</f>
        <v>132.52398913230999</v>
      </c>
      <c r="G11" s="7">
        <f>'2010'!AS9</f>
        <v>161.39023339549001</v>
      </c>
      <c r="H11" s="7">
        <f>'2011'!AS9</f>
        <v>254.73006034426999</v>
      </c>
      <c r="I11" s="7">
        <f>'2012'!AS9</f>
        <v>243.93677049517999</v>
      </c>
      <c r="J11" s="7">
        <f>'2013'!AS9</f>
        <v>190.27936506670005</v>
      </c>
      <c r="K11" s="7">
        <f>'2014'!AS9</f>
        <v>188.58530060270996</v>
      </c>
      <c r="L11" s="7">
        <f>'2015'!AS9</f>
        <v>135.62884098351003</v>
      </c>
      <c r="M11" s="7">
        <f>'2016'!AS9</f>
        <v>171.13822018440996</v>
      </c>
      <c r="N11" s="7">
        <f>'2017'!AS9</f>
        <v>174.78751200106998</v>
      </c>
      <c r="O11" s="7">
        <f>'2018'!AS9</f>
        <v>172.89311596993002</v>
      </c>
      <c r="P11" s="7">
        <f>'2019'!AS9</f>
        <v>181.44747281825005</v>
      </c>
      <c r="Q11" s="7">
        <f>'2020'!AS9</f>
        <v>151.64198524879001</v>
      </c>
      <c r="R11" s="7">
        <f>'2021'!AS9</f>
        <v>124.75049476635003</v>
      </c>
      <c r="S11" s="7">
        <f>'2022'!AS9</f>
        <v>155.40109354481996</v>
      </c>
      <c r="T11" s="7">
        <f>'2023'!AS9</f>
        <v>133.73073873964</v>
      </c>
      <c r="U11" s="8">
        <f t="shared" si="1"/>
        <v>177.51340149340669</v>
      </c>
      <c r="V11" s="2">
        <v>31</v>
      </c>
      <c r="X11" s="9">
        <f t="shared" si="2"/>
        <v>124.75049476635003</v>
      </c>
      <c r="Y11" s="9">
        <f t="shared" si="3"/>
        <v>254.73006034426999</v>
      </c>
    </row>
    <row r="12" spans="1:25" x14ac:dyDescent="0.25">
      <c r="A12" s="2">
        <v>2030</v>
      </c>
      <c r="B12" s="6">
        <v>9</v>
      </c>
      <c r="C12" s="7">
        <f>'2006'!AS10</f>
        <v>173.34538305019998</v>
      </c>
      <c r="D12" s="7">
        <f>'2007'!AS10</f>
        <v>172.26230983635</v>
      </c>
      <c r="E12" s="7">
        <f>'2008'!AS10</f>
        <v>200.17884553379002</v>
      </c>
      <c r="F12" s="7">
        <f>'2009'!AS10</f>
        <v>138.11119614308001</v>
      </c>
      <c r="G12" s="7">
        <f>'2010'!AS10</f>
        <v>173.96310046745995</v>
      </c>
      <c r="H12" s="7">
        <f>'2011'!AS10</f>
        <v>260.19510615859002</v>
      </c>
      <c r="I12" s="7">
        <f>'2012'!AS10</f>
        <v>176.63942615539997</v>
      </c>
      <c r="J12" s="7">
        <f>'2013'!AS10</f>
        <v>165.27889609807002</v>
      </c>
      <c r="K12" s="7">
        <f>'2014'!AS10</f>
        <v>147.03722384700004</v>
      </c>
      <c r="L12" s="7">
        <f>'2015'!AS10</f>
        <v>119.84021479672998</v>
      </c>
      <c r="M12" s="7">
        <f>'2016'!AS10</f>
        <v>154.98981004407</v>
      </c>
      <c r="N12" s="7">
        <f>'2017'!AS10</f>
        <v>262.10598154144998</v>
      </c>
      <c r="O12" s="7">
        <f>'2018'!AS10</f>
        <v>146.98420843726001</v>
      </c>
      <c r="P12" s="7">
        <f>'2019'!AS10</f>
        <v>193.88353776474997</v>
      </c>
      <c r="Q12" s="7">
        <f>'2020'!AS10</f>
        <v>78.154425779479993</v>
      </c>
      <c r="R12" s="7">
        <f>'2021'!AS10</f>
        <v>103.27703741602002</v>
      </c>
      <c r="S12" s="7">
        <f>'2022'!AS10</f>
        <v>155.63419423217999</v>
      </c>
      <c r="T12" s="7">
        <f>'2023'!AS10</f>
        <v>190.61398536969998</v>
      </c>
      <c r="U12" s="8">
        <f t="shared" si="1"/>
        <v>167.36082681508776</v>
      </c>
      <c r="V12" s="2">
        <v>30</v>
      </c>
      <c r="X12" s="9">
        <f t="shared" si="2"/>
        <v>78.154425779479993</v>
      </c>
      <c r="Y12" s="9">
        <f t="shared" si="3"/>
        <v>262.10598154144998</v>
      </c>
    </row>
    <row r="13" spans="1:25" x14ac:dyDescent="0.25">
      <c r="A13" s="2">
        <v>2030</v>
      </c>
      <c r="B13" s="6">
        <v>10</v>
      </c>
      <c r="C13" s="7">
        <f>'2006'!AS11</f>
        <v>243.18186251069</v>
      </c>
      <c r="D13" s="7">
        <f>'2007'!AS11</f>
        <v>253.22694236249998</v>
      </c>
      <c r="E13" s="7">
        <f>'2008'!AS11</f>
        <v>231.22580561847997</v>
      </c>
      <c r="F13" s="7">
        <f>'2009'!AS11</f>
        <v>183.29643300157008</v>
      </c>
      <c r="G13" s="7">
        <f>'2010'!AS11</f>
        <v>279.44233723847998</v>
      </c>
      <c r="H13" s="7">
        <f>'2011'!AS11</f>
        <v>300.85601566022996</v>
      </c>
      <c r="I13" s="7">
        <f>'2012'!AS11</f>
        <v>242.74716955077</v>
      </c>
      <c r="J13" s="7">
        <f>'2013'!AS11</f>
        <v>287.41550637815993</v>
      </c>
      <c r="K13" s="7">
        <f>'2014'!AS11</f>
        <v>293.82843781974003</v>
      </c>
      <c r="L13" s="7">
        <f>'2015'!AS11</f>
        <v>141.05395923711004</v>
      </c>
      <c r="M13" s="7">
        <f>'2016'!AS11</f>
        <v>439.16465493580017</v>
      </c>
      <c r="N13" s="7">
        <f>'2017'!AS11</f>
        <v>373.07030568087993</v>
      </c>
      <c r="O13" s="7">
        <f>'2018'!AS11</f>
        <v>177.97308444048991</v>
      </c>
      <c r="P13" s="7">
        <f>'2019'!AS11</f>
        <v>260.0987210634201</v>
      </c>
      <c r="Q13" s="7">
        <f>'2020'!AS11</f>
        <v>164.46390548909</v>
      </c>
      <c r="R13" s="7">
        <f>'2021'!AS11</f>
        <v>166.22275985984004</v>
      </c>
      <c r="S13" s="7">
        <f>'2022'!AS11</f>
        <v>189.00182950858002</v>
      </c>
      <c r="T13" s="7">
        <f>'2023'!AS11</f>
        <v>187.60391609744002</v>
      </c>
      <c r="U13" s="8">
        <f t="shared" si="1"/>
        <v>245.21520258073724</v>
      </c>
      <c r="V13" s="2">
        <v>31</v>
      </c>
      <c r="X13" s="9">
        <f t="shared" si="2"/>
        <v>141.05395923711004</v>
      </c>
      <c r="Y13" s="9">
        <f t="shared" si="3"/>
        <v>439.16465493580017</v>
      </c>
    </row>
    <row r="14" spans="1:25" x14ac:dyDescent="0.25">
      <c r="A14" s="2">
        <v>2030</v>
      </c>
      <c r="B14" s="6">
        <v>11</v>
      </c>
      <c r="C14" s="7">
        <f>'2006'!AS12</f>
        <v>622.6916668202</v>
      </c>
      <c r="D14" s="7">
        <f>'2007'!AS12</f>
        <v>408.49111222684007</v>
      </c>
      <c r="E14" s="7">
        <f>'2008'!AS12</f>
        <v>447.28873375413997</v>
      </c>
      <c r="F14" s="7">
        <f>'2009'!AS12</f>
        <v>396.12418380262</v>
      </c>
      <c r="G14" s="7">
        <f>'2010'!AS12</f>
        <v>509.69692337803986</v>
      </c>
      <c r="H14" s="7">
        <f>'2011'!AS12</f>
        <v>542.45966476576984</v>
      </c>
      <c r="I14" s="7">
        <f>'2012'!AS12</f>
        <v>596.95183838007006</v>
      </c>
      <c r="J14" s="7">
        <f>'2013'!AS12</f>
        <v>377.76425785918997</v>
      </c>
      <c r="K14" s="7">
        <f>'2014'!AS12</f>
        <v>550.86222188731995</v>
      </c>
      <c r="L14" s="7">
        <f>'2015'!AS12</f>
        <v>441.95108278272005</v>
      </c>
      <c r="M14" s="7">
        <f>'2016'!AS12</f>
        <v>594.29250296003988</v>
      </c>
      <c r="N14" s="7">
        <f>'2017'!AS12</f>
        <v>671.48921931747986</v>
      </c>
      <c r="O14" s="7">
        <f>'2018'!AS12</f>
        <v>316.36347073950014</v>
      </c>
      <c r="P14" s="7">
        <f>'2019'!AS12</f>
        <v>274.13474911783993</v>
      </c>
      <c r="Q14" s="7">
        <f>'2020'!AS12</f>
        <v>357.82694551348004</v>
      </c>
      <c r="R14" s="7">
        <f>'2021'!AS12</f>
        <v>534.61692402735991</v>
      </c>
      <c r="S14" s="7">
        <f>'2022'!AS12</f>
        <v>304.2290720921801</v>
      </c>
      <c r="T14" s="7">
        <f>'2023'!AS12</f>
        <v>380.46276726254013</v>
      </c>
      <c r="U14" s="8">
        <f t="shared" si="1"/>
        <v>462.64985203818497</v>
      </c>
      <c r="V14" s="2">
        <v>30</v>
      </c>
      <c r="X14" s="9">
        <f t="shared" si="2"/>
        <v>274.13474911783993</v>
      </c>
      <c r="Y14" s="9">
        <f t="shared" si="3"/>
        <v>671.48921931747986</v>
      </c>
    </row>
    <row r="15" spans="1:25" x14ac:dyDescent="0.25">
      <c r="A15" s="2">
        <v>2030</v>
      </c>
      <c r="B15" s="6">
        <v>12</v>
      </c>
      <c r="C15" s="7">
        <f>'2006'!AS13</f>
        <v>681.49706688510003</v>
      </c>
      <c r="D15" s="7">
        <f>'2007'!AS13</f>
        <v>631.4414821037501</v>
      </c>
      <c r="E15" s="7">
        <f>'2008'!AS13</f>
        <v>315.31077711357</v>
      </c>
      <c r="F15" s="7">
        <f>'2009'!AS13</f>
        <v>390.15978556710985</v>
      </c>
      <c r="G15" s="7">
        <f>'2010'!AS13</f>
        <v>635.9239122954499</v>
      </c>
      <c r="H15" s="7">
        <f>'2011'!AS13</f>
        <v>435.53932187109001</v>
      </c>
      <c r="I15" s="7">
        <f>'2012'!AS13</f>
        <v>643.72020777410012</v>
      </c>
      <c r="J15" s="7">
        <f>'2013'!AS13</f>
        <v>333.88486057552996</v>
      </c>
      <c r="K15" s="7">
        <f>'2014'!AS13</f>
        <v>650.69309085250006</v>
      </c>
      <c r="L15" s="7">
        <f>'2015'!AS13</f>
        <v>600.53569572586036</v>
      </c>
      <c r="M15" s="7">
        <f>'2016'!AS13</f>
        <v>558.6403288294199</v>
      </c>
      <c r="N15" s="7">
        <f>'2017'!AS13</f>
        <v>629.88740693108002</v>
      </c>
      <c r="O15" s="7">
        <f>'2018'!AS13</f>
        <v>413.03928580547</v>
      </c>
      <c r="P15" s="7">
        <f>'2019'!AS13</f>
        <v>321.91276444399</v>
      </c>
      <c r="Q15" s="7">
        <f>'2020'!AS13</f>
        <v>456.77497656555005</v>
      </c>
      <c r="R15" s="7">
        <f>'2021'!AS13</f>
        <v>419.7033006793099</v>
      </c>
      <c r="S15" s="7">
        <f>'2022'!AS13</f>
        <v>309.78797425034998</v>
      </c>
      <c r="T15" s="7">
        <f>'2023'!AS13</f>
        <v>561.11075413356014</v>
      </c>
      <c r="U15" s="8">
        <f t="shared" si="1"/>
        <v>499.4201662445995</v>
      </c>
      <c r="V15" s="2">
        <v>31</v>
      </c>
      <c r="X15" s="9">
        <f t="shared" si="2"/>
        <v>309.78797425034998</v>
      </c>
      <c r="Y15" s="9">
        <f t="shared" si="3"/>
        <v>681.49706688510003</v>
      </c>
    </row>
    <row r="16" spans="1:25" x14ac:dyDescent="0.25">
      <c r="B16" s="3" t="s">
        <v>52</v>
      </c>
      <c r="C16" s="10">
        <f>SUMPRODUCT(C4:C15,$V$4:$V$15)/SUM($V$4:$V$15)</f>
        <v>405.50824579231102</v>
      </c>
      <c r="D16" s="10">
        <f t="shared" ref="D16:T16" si="4">SUMPRODUCT(D4:D15,$V$4:$V$15)/SUM($V$4:$V$15)</f>
        <v>351.5434096272873</v>
      </c>
      <c r="E16" s="10">
        <f t="shared" si="4"/>
        <v>341.36085607351379</v>
      </c>
      <c r="F16" s="10">
        <f t="shared" si="4"/>
        <v>324.66426495122403</v>
      </c>
      <c r="G16" s="10">
        <f t="shared" si="4"/>
        <v>358.31408927493391</v>
      </c>
      <c r="H16" s="10">
        <f t="shared" si="4"/>
        <v>422.61739350795722</v>
      </c>
      <c r="I16" s="10">
        <f t="shared" si="4"/>
        <v>415.94689281994039</v>
      </c>
      <c r="J16" s="10">
        <f t="shared" si="4"/>
        <v>314.61607134174773</v>
      </c>
      <c r="K16" s="10">
        <f t="shared" si="4"/>
        <v>377.22541543779295</v>
      </c>
      <c r="L16" s="10">
        <f t="shared" si="4"/>
        <v>298.00133022963445</v>
      </c>
      <c r="M16" s="10">
        <f t="shared" si="4"/>
        <v>385.34512294956704</v>
      </c>
      <c r="N16" s="10">
        <f t="shared" si="4"/>
        <v>453.70886486010215</v>
      </c>
      <c r="O16" s="10">
        <f t="shared" si="4"/>
        <v>325.23994353348172</v>
      </c>
      <c r="P16" s="10">
        <f t="shared" si="4"/>
        <v>278.37090337651574</v>
      </c>
      <c r="Q16" s="10">
        <f t="shared" si="4"/>
        <v>304.56436087991767</v>
      </c>
      <c r="R16" s="10">
        <f t="shared" si="4"/>
        <v>277.35481283764301</v>
      </c>
      <c r="S16" s="10">
        <f t="shared" si="4"/>
        <v>283.0134509959716</v>
      </c>
      <c r="T16" s="10">
        <f t="shared" si="4"/>
        <v>300.34350767837947</v>
      </c>
      <c r="U16" s="8">
        <f>AVERAGE(C16:S16)</f>
        <v>348.08208402879654</v>
      </c>
    </row>
    <row r="17" spans="2:20" x14ac:dyDescent="0.25">
      <c r="B17" s="3" t="s">
        <v>53</v>
      </c>
      <c r="C17" s="11">
        <f>C16/AVERAGE($C$16:$S$16)-1</f>
        <v>0.16497879206780341</v>
      </c>
      <c r="D17" s="11">
        <f t="shared" ref="D17:T17" si="5">D16/AVERAGE($C$16:$S$16)-1</f>
        <v>9.9439924009545599E-3</v>
      </c>
      <c r="E17" s="11">
        <f t="shared" si="5"/>
        <v>-1.9309318875276316E-2</v>
      </c>
      <c r="F17" s="11">
        <f t="shared" si="5"/>
        <v>-6.7276714752245614E-2</v>
      </c>
      <c r="G17" s="11">
        <f t="shared" si="5"/>
        <v>2.939538033014899E-2</v>
      </c>
      <c r="H17" s="11">
        <f t="shared" si="5"/>
        <v>0.21413141583292306</v>
      </c>
      <c r="I17" s="11">
        <f t="shared" si="5"/>
        <v>0.19496783059230771</v>
      </c>
      <c r="J17" s="11">
        <f t="shared" si="5"/>
        <v>-9.6144025281922341E-2</v>
      </c>
      <c r="K17" s="11">
        <f t="shared" si="5"/>
        <v>8.3725456569564205E-2</v>
      </c>
      <c r="L17" s="11">
        <f t="shared" si="5"/>
        <v>-0.14387627544490045</v>
      </c>
      <c r="M17" s="11">
        <f t="shared" si="5"/>
        <v>0.107052447197161</v>
      </c>
      <c r="N17" s="11">
        <f t="shared" si="5"/>
        <v>0.30345365555374926</v>
      </c>
      <c r="O17" s="11">
        <f t="shared" si="5"/>
        <v>-6.5622856054335488E-2</v>
      </c>
      <c r="P17" s="11">
        <f t="shared" si="5"/>
        <v>-0.20027224568821433</v>
      </c>
      <c r="Q17" s="11">
        <f t="shared" si="5"/>
        <v>-0.12502143932601451</v>
      </c>
      <c r="R17" s="11">
        <f t="shared" si="5"/>
        <v>-0.20319135754571704</v>
      </c>
      <c r="S17" s="11">
        <f t="shared" si="5"/>
        <v>-0.18693473757598478</v>
      </c>
      <c r="T17" s="11">
        <f t="shared" si="5"/>
        <v>-0.13714746762567565</v>
      </c>
    </row>
    <row r="18" spans="2:20" x14ac:dyDescent="0.25">
      <c r="D18" s="12" t="s">
        <v>54</v>
      </c>
      <c r="E18" s="12"/>
      <c r="F18" s="12"/>
      <c r="G18" s="12"/>
      <c r="I18" s="12" t="s">
        <v>55</v>
      </c>
      <c r="J18" s="12"/>
      <c r="K18" s="12"/>
      <c r="L18" s="12"/>
    </row>
  </sheetData>
  <mergeCells count="2">
    <mergeCell ref="I18:L18"/>
    <mergeCell ref="D18:G18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B5C14A-59D2-496B-BB29-8F6082B73341}">
  <sheetPr codeName="Sheet20"/>
  <dimension ref="A1:AT13"/>
  <sheetViews>
    <sheetView zoomScaleNormal="100" workbookViewId="0"/>
  </sheetViews>
  <sheetFormatPr defaultRowHeight="15" x14ac:dyDescent="0.25"/>
  <cols>
    <col min="1" max="4" width="9.140625" style="2"/>
    <col min="5" max="5" width="19.5703125" style="2" customWidth="1"/>
    <col min="6" max="16384" width="9.140625" style="2"/>
  </cols>
  <sheetData>
    <row r="1" spans="1:46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2" t="s">
        <v>30</v>
      </c>
      <c r="AF1" s="2" t="s">
        <v>31</v>
      </c>
      <c r="AG1" s="2" t="s">
        <v>32</v>
      </c>
      <c r="AH1" s="2" t="s">
        <v>33</v>
      </c>
      <c r="AI1" s="2" t="s">
        <v>34</v>
      </c>
      <c r="AJ1" s="2" t="s">
        <v>35</v>
      </c>
      <c r="AK1" s="2" t="s">
        <v>36</v>
      </c>
      <c r="AL1" s="2" t="s">
        <v>37</v>
      </c>
      <c r="AM1" s="2" t="s">
        <v>38</v>
      </c>
      <c r="AN1" s="2" t="s">
        <v>39</v>
      </c>
      <c r="AO1" s="2" t="s">
        <v>40</v>
      </c>
      <c r="AP1" s="2" t="s">
        <v>41</v>
      </c>
      <c r="AQ1" s="2" t="s">
        <v>42</v>
      </c>
      <c r="AR1" s="2" t="s">
        <v>43</v>
      </c>
      <c r="AS1" s="2" t="s">
        <v>48</v>
      </c>
      <c r="AT1" s="2" t="s">
        <v>49</v>
      </c>
    </row>
    <row r="2" spans="1:46" x14ac:dyDescent="0.25">
      <c r="A2" s="2" t="s">
        <v>44</v>
      </c>
      <c r="B2" s="2" t="s">
        <v>45</v>
      </c>
      <c r="C2" s="2" t="s">
        <v>46</v>
      </c>
      <c r="D2" s="2">
        <v>1</v>
      </c>
      <c r="E2" s="13">
        <v>47484</v>
      </c>
      <c r="F2" s="2" t="s">
        <v>47</v>
      </c>
      <c r="G2" s="2">
        <v>0.25812563602000016</v>
      </c>
      <c r="H2" s="2">
        <v>3.2097523333499978</v>
      </c>
      <c r="I2" s="2">
        <v>102.04462493043</v>
      </c>
      <c r="J2" s="2">
        <v>118.67418503703</v>
      </c>
      <c r="K2" s="2">
        <v>36.172387013720012</v>
      </c>
      <c r="L2" s="2">
        <v>116.06873224076996</v>
      </c>
      <c r="M2" s="2">
        <v>7.0870989862299973</v>
      </c>
      <c r="N2" s="2">
        <v>8.068197395099995</v>
      </c>
      <c r="O2" s="2">
        <v>8.1102344605700019</v>
      </c>
      <c r="P2" s="2">
        <v>21.658021767879994</v>
      </c>
      <c r="Q2" s="2">
        <v>25.168759002080019</v>
      </c>
      <c r="R2" s="2">
        <v>13.215577722180001</v>
      </c>
      <c r="S2" s="2">
        <v>9.6125089812800049</v>
      </c>
      <c r="T2" s="2">
        <v>36.39779342846002</v>
      </c>
      <c r="U2" s="2">
        <v>2.7127180778700017</v>
      </c>
      <c r="V2" s="2">
        <v>3.7602642272400022</v>
      </c>
      <c r="W2" s="2">
        <v>36.308875599599979</v>
      </c>
      <c r="X2" s="2">
        <v>5.2124347319699975</v>
      </c>
      <c r="Y2" s="2">
        <v>0.68646228662999997</v>
      </c>
      <c r="Z2" s="2">
        <v>3.3999718307699989</v>
      </c>
      <c r="AA2" s="2">
        <v>0.25729320263000016</v>
      </c>
      <c r="AB2" s="2">
        <v>0.11026851527999992</v>
      </c>
      <c r="AC2" s="2">
        <v>10.201541641020009</v>
      </c>
      <c r="AD2" s="2">
        <v>7.1729923155899975</v>
      </c>
      <c r="AE2" s="2">
        <v>9.4113350120000036E-2</v>
      </c>
      <c r="AF2" s="2">
        <v>3.0766223441699991</v>
      </c>
      <c r="AG2" s="2">
        <v>0.6567607678199997</v>
      </c>
      <c r="AH2" s="2">
        <v>0.5145864049500003</v>
      </c>
      <c r="AI2" s="2">
        <v>1.6907837413099998</v>
      </c>
      <c r="AJ2" s="2">
        <v>0.2205370104099999</v>
      </c>
      <c r="AK2" s="2">
        <v>0.80863570215000025</v>
      </c>
      <c r="AL2" s="2">
        <v>0.14775908385999995</v>
      </c>
      <c r="AM2" s="2">
        <v>0.13998229025</v>
      </c>
      <c r="AN2" s="2">
        <v>0.10109832064999999</v>
      </c>
      <c r="AO2" s="2">
        <v>3.6756168350000021E-2</v>
      </c>
      <c r="AP2" s="2">
        <v>1.6696187724799989</v>
      </c>
      <c r="AQ2" s="2">
        <v>0.57071095448999976</v>
      </c>
      <c r="AR2" s="2">
        <v>86.491936632000034</v>
      </c>
      <c r="AS2" s="2">
        <f t="shared" ref="AS2:AS6" si="0">SUM(G2:AR2)</f>
        <v>671.78872290671018</v>
      </c>
      <c r="AT2" s="2">
        <f t="shared" ref="AT2:AT6" si="1">YEAR(E2)</f>
        <v>2030</v>
      </c>
    </row>
    <row r="3" spans="1:46" x14ac:dyDescent="0.25">
      <c r="A3" s="2" t="s">
        <v>44</v>
      </c>
      <c r="B3" s="2" t="s">
        <v>45</v>
      </c>
      <c r="C3" s="2" t="s">
        <v>46</v>
      </c>
      <c r="D3" s="2">
        <v>1</v>
      </c>
      <c r="E3" s="13">
        <v>47515</v>
      </c>
      <c r="F3" s="2" t="s">
        <v>47</v>
      </c>
      <c r="G3" s="2">
        <v>0.23607895079999994</v>
      </c>
      <c r="H3" s="2">
        <v>2.6714578970800007</v>
      </c>
      <c r="I3" s="2">
        <v>92.390613642040009</v>
      </c>
      <c r="J3" s="2">
        <v>124.05709638340002</v>
      </c>
      <c r="K3" s="2">
        <v>38.963208681620017</v>
      </c>
      <c r="L3" s="2">
        <v>107.53558539375003</v>
      </c>
      <c r="M3" s="2">
        <v>5.3794422749199979</v>
      </c>
      <c r="N3" s="2">
        <v>6.6829607331199963</v>
      </c>
      <c r="O3" s="2">
        <v>6.7058329295999979</v>
      </c>
      <c r="P3" s="2">
        <v>17.386706070159992</v>
      </c>
      <c r="Q3" s="2">
        <v>20.497964256840003</v>
      </c>
      <c r="R3" s="2">
        <v>11.213131291600005</v>
      </c>
      <c r="S3" s="2">
        <v>7.9375302846000029</v>
      </c>
      <c r="T3" s="2">
        <v>28.708345033200011</v>
      </c>
      <c r="U3" s="2">
        <v>2.18291050264</v>
      </c>
      <c r="V3" s="2">
        <v>3.2605836508000006</v>
      </c>
      <c r="W3" s="2">
        <v>31.076034513719982</v>
      </c>
      <c r="X3" s="2">
        <v>4.7145955774400017</v>
      </c>
      <c r="Y3" s="2">
        <v>0.59233928208000031</v>
      </c>
      <c r="Z3" s="2">
        <v>1.8017534796800014</v>
      </c>
      <c r="AA3" s="2">
        <v>0.14978998608000002</v>
      </c>
      <c r="AB3" s="2">
        <v>6.4195708360000034E-2</v>
      </c>
      <c r="AC3" s="2">
        <v>5.9590913225199982</v>
      </c>
      <c r="AD3" s="2">
        <v>4.209906335040003</v>
      </c>
      <c r="AE3" s="2">
        <v>5.6819706160000025E-2</v>
      </c>
      <c r="AF3" s="2">
        <v>1.9486110187600014</v>
      </c>
      <c r="AG3" s="2">
        <v>0.43898940400000014</v>
      </c>
      <c r="AH3" s="2">
        <v>0.27818140252000018</v>
      </c>
      <c r="AI3" s="2">
        <v>0.96293567663999935</v>
      </c>
      <c r="AJ3" s="2">
        <v>0.12839142371999998</v>
      </c>
      <c r="AK3" s="2">
        <v>0.53496426508000028</v>
      </c>
      <c r="AL3" s="2">
        <v>8.6013562039999991E-2</v>
      </c>
      <c r="AM3" s="2">
        <v>8.1364180240000014E-2</v>
      </c>
      <c r="AN3" s="2">
        <v>6.5091344079999988E-2</v>
      </c>
      <c r="AO3" s="2">
        <v>2.1398570480000011E-2</v>
      </c>
      <c r="AP3" s="2">
        <v>1.3359024344400006</v>
      </c>
      <c r="AQ3" s="2">
        <v>0.44199841167999998</v>
      </c>
      <c r="AR3" s="2">
        <v>68.788541255639998</v>
      </c>
      <c r="AS3" s="2">
        <f t="shared" si="0"/>
        <v>599.54635683657</v>
      </c>
      <c r="AT3" s="2">
        <f t="shared" si="1"/>
        <v>2030</v>
      </c>
    </row>
    <row r="4" spans="1:46" x14ac:dyDescent="0.25">
      <c r="A4" s="2" t="s">
        <v>44</v>
      </c>
      <c r="B4" s="2" t="s">
        <v>45</v>
      </c>
      <c r="C4" s="2" t="s">
        <v>46</v>
      </c>
      <c r="D4" s="2">
        <v>1</v>
      </c>
      <c r="E4" s="13">
        <v>47543</v>
      </c>
      <c r="F4" s="2" t="s">
        <v>47</v>
      </c>
      <c r="G4" s="2">
        <v>0.23500469646</v>
      </c>
      <c r="H4" s="2">
        <v>2.9878941947000013</v>
      </c>
      <c r="I4" s="2">
        <v>47.870222287450034</v>
      </c>
      <c r="J4" s="2">
        <v>41.460002345570004</v>
      </c>
      <c r="K4" s="2">
        <v>21.293859357290003</v>
      </c>
      <c r="L4" s="2">
        <v>43.240993241290006</v>
      </c>
      <c r="M4" s="2">
        <v>5.4950333846400037</v>
      </c>
      <c r="N4" s="2">
        <v>7.0231811141899945</v>
      </c>
      <c r="O4" s="2">
        <v>6.9469456562700023</v>
      </c>
      <c r="P4" s="2">
        <v>14.627898716740008</v>
      </c>
      <c r="Q4" s="2">
        <v>18.780089371050007</v>
      </c>
      <c r="R4" s="2">
        <v>10.741567693769998</v>
      </c>
      <c r="S4" s="2">
        <v>6.6024913696699974</v>
      </c>
      <c r="T4" s="2">
        <v>27.025176437789991</v>
      </c>
      <c r="U4" s="2">
        <v>2.1058388173300009</v>
      </c>
      <c r="V4" s="2">
        <v>2.9977769850900016</v>
      </c>
      <c r="W4" s="2">
        <v>30.346142388999997</v>
      </c>
      <c r="X4" s="2">
        <v>4.5180566173500001</v>
      </c>
      <c r="Y4" s="2">
        <v>0.53636989880000041</v>
      </c>
      <c r="Z4" s="2">
        <v>2.6789025292199993</v>
      </c>
      <c r="AA4" s="2">
        <v>0.39515825488000034</v>
      </c>
      <c r="AB4" s="2">
        <v>8.7812945460000028E-2</v>
      </c>
      <c r="AC4" s="2">
        <v>12.231803655570008</v>
      </c>
      <c r="AD4" s="2">
        <v>10.086392610980003</v>
      </c>
      <c r="AE4" s="2">
        <v>0.12552078622000004</v>
      </c>
      <c r="AF4" s="2">
        <v>4.6652455247199995</v>
      </c>
      <c r="AG4" s="2">
        <v>1.4715013836699991</v>
      </c>
      <c r="AH4" s="2">
        <v>0.48297120033999974</v>
      </c>
      <c r="AI4" s="2">
        <v>1.6245396100500007</v>
      </c>
      <c r="AJ4" s="2">
        <v>0.35125180725999994</v>
      </c>
      <c r="AK4" s="2">
        <v>1.4489137054899999</v>
      </c>
      <c r="AL4" s="2">
        <v>0.13263475767000005</v>
      </c>
      <c r="AM4" s="2">
        <v>0.12895045912999997</v>
      </c>
      <c r="AN4" s="2">
        <v>0.10684466603000002</v>
      </c>
      <c r="AO4" s="2">
        <v>4.3906476140000004E-2</v>
      </c>
      <c r="AP4" s="2">
        <v>1.3046110218100007</v>
      </c>
      <c r="AQ4" s="2">
        <v>0.40905762103000004</v>
      </c>
      <c r="AR4" s="2">
        <v>69.04410246834</v>
      </c>
      <c r="AS4" s="2">
        <f t="shared" si="0"/>
        <v>401.65466605846001</v>
      </c>
      <c r="AT4" s="2">
        <f t="shared" si="1"/>
        <v>2030</v>
      </c>
    </row>
    <row r="5" spans="1:46" x14ac:dyDescent="0.25">
      <c r="A5" s="2" t="s">
        <v>44</v>
      </c>
      <c r="B5" s="2" t="s">
        <v>45</v>
      </c>
      <c r="C5" s="2" t="s">
        <v>46</v>
      </c>
      <c r="D5" s="2">
        <v>1</v>
      </c>
      <c r="E5" s="13">
        <v>47574</v>
      </c>
      <c r="F5" s="2" t="s">
        <v>47</v>
      </c>
      <c r="G5" s="2">
        <v>0.28096606080000014</v>
      </c>
      <c r="H5" s="2">
        <v>2.896232721900001</v>
      </c>
      <c r="I5" s="2">
        <v>27.371564491200015</v>
      </c>
      <c r="J5" s="2">
        <v>24.163608450990004</v>
      </c>
      <c r="K5" s="2">
        <v>15.429658214680003</v>
      </c>
      <c r="L5" s="2">
        <v>20.717673402069998</v>
      </c>
      <c r="M5" s="2">
        <v>4.3948862252999978</v>
      </c>
      <c r="N5" s="2">
        <v>6.2803008342000037</v>
      </c>
      <c r="O5" s="2">
        <v>6.9526438925999985</v>
      </c>
      <c r="P5" s="2">
        <v>11.278300720499995</v>
      </c>
      <c r="Q5" s="2">
        <v>15.173831831400012</v>
      </c>
      <c r="R5" s="2">
        <v>8.8307351721000007</v>
      </c>
      <c r="S5" s="2">
        <v>6.5045399888999986</v>
      </c>
      <c r="T5" s="2">
        <v>23.467431735600009</v>
      </c>
      <c r="U5" s="2">
        <v>1.6988467302000008</v>
      </c>
      <c r="V5" s="2">
        <v>2.7468937755000007</v>
      </c>
      <c r="W5" s="2">
        <v>25.619510055300012</v>
      </c>
      <c r="X5" s="2">
        <v>4.4318219345999967</v>
      </c>
      <c r="Y5" s="2">
        <v>0.5065365435000001</v>
      </c>
      <c r="Z5" s="2">
        <v>5.8301966328000008</v>
      </c>
      <c r="AA5" s="2">
        <v>0.72356075910000039</v>
      </c>
      <c r="AB5" s="2">
        <v>0.18089018970000009</v>
      </c>
      <c r="AC5" s="2">
        <v>22.405132161299985</v>
      </c>
      <c r="AD5" s="2">
        <v>16.482848008799994</v>
      </c>
      <c r="AE5" s="2">
        <v>5.3088705599999987E-2</v>
      </c>
      <c r="AF5" s="2">
        <v>9.5348950952999978</v>
      </c>
      <c r="AG5" s="2">
        <v>2.8694319648000022</v>
      </c>
      <c r="AH5" s="2">
        <v>1.1757862331999998</v>
      </c>
      <c r="AI5" s="2">
        <v>2.5324628369999984</v>
      </c>
      <c r="AJ5" s="2">
        <v>1.1757863175000001</v>
      </c>
      <c r="AK5" s="2">
        <v>3.1655785461000012</v>
      </c>
      <c r="AL5" s="2">
        <v>0.27438906809999991</v>
      </c>
      <c r="AM5" s="2">
        <v>0.26716830329999991</v>
      </c>
      <c r="AN5" s="2">
        <v>0.18051912390000008</v>
      </c>
      <c r="AO5" s="2">
        <v>9.0445101599999952E-2</v>
      </c>
      <c r="AP5" s="2">
        <v>0.99468369570000081</v>
      </c>
      <c r="AQ5" s="2">
        <v>0.32816605559999995</v>
      </c>
      <c r="AR5" s="2">
        <v>59.258625321479997</v>
      </c>
      <c r="AS5" s="2">
        <f t="shared" si="0"/>
        <v>336.2696369022201</v>
      </c>
      <c r="AT5" s="2">
        <f t="shared" si="1"/>
        <v>2030</v>
      </c>
    </row>
    <row r="6" spans="1:46" x14ac:dyDescent="0.25">
      <c r="A6" s="2" t="s">
        <v>44</v>
      </c>
      <c r="B6" s="2" t="s">
        <v>45</v>
      </c>
      <c r="C6" s="2" t="s">
        <v>46</v>
      </c>
      <c r="D6" s="2">
        <v>1</v>
      </c>
      <c r="E6" s="13">
        <v>47604</v>
      </c>
      <c r="F6" s="2" t="s">
        <v>47</v>
      </c>
      <c r="G6" s="2">
        <v>0.46759781798000044</v>
      </c>
      <c r="H6" s="2">
        <v>3.3980325761699985</v>
      </c>
      <c r="I6" s="2">
        <v>33.340430250929991</v>
      </c>
      <c r="J6" s="2">
        <v>35.733772558630001</v>
      </c>
      <c r="K6" s="2">
        <v>10.43916685116</v>
      </c>
      <c r="L6" s="2">
        <v>25.509988204429995</v>
      </c>
      <c r="M6" s="2">
        <v>5.5985883458600014</v>
      </c>
      <c r="N6" s="2">
        <v>7.4398227881899972</v>
      </c>
      <c r="O6" s="2">
        <v>7.8177140746899996</v>
      </c>
      <c r="P6" s="2">
        <v>15.348572054670008</v>
      </c>
      <c r="Q6" s="2">
        <v>20.125367793699997</v>
      </c>
      <c r="R6" s="2">
        <v>10.299051641609999</v>
      </c>
      <c r="S6" s="2">
        <v>7.8335648917699983</v>
      </c>
      <c r="T6" s="2">
        <v>28.35799667281999</v>
      </c>
      <c r="U6" s="2">
        <v>1.7220996266600013</v>
      </c>
      <c r="V6" s="2">
        <v>3.0726861030500023</v>
      </c>
      <c r="W6" s="2">
        <v>30.797239343769995</v>
      </c>
      <c r="X6" s="2">
        <v>5.5594333897600023</v>
      </c>
      <c r="Y6" s="2">
        <v>0.54598088274000023</v>
      </c>
      <c r="Z6" s="2">
        <v>6.6194351946700021</v>
      </c>
      <c r="AA6" s="2">
        <v>0.67758217605000004</v>
      </c>
      <c r="AB6" s="2">
        <v>0.79051253888000039</v>
      </c>
      <c r="AC6" s="2">
        <v>16.802249555270009</v>
      </c>
      <c r="AD6" s="2">
        <v>16.063488796759987</v>
      </c>
      <c r="AE6" s="2">
        <v>0.25649808735000007</v>
      </c>
      <c r="AF6" s="2">
        <v>8.5802658631800082</v>
      </c>
      <c r="AG6" s="2">
        <v>3.5620022200200019</v>
      </c>
      <c r="AH6" s="2">
        <v>1.3551643521000001</v>
      </c>
      <c r="AI6" s="2">
        <v>3.7267019268899988</v>
      </c>
      <c r="AJ6" s="2">
        <v>1.4680946975700004</v>
      </c>
      <c r="AK6" s="2">
        <v>3.1620501195599995</v>
      </c>
      <c r="AL6" s="2">
        <v>0.2972276121900001</v>
      </c>
      <c r="AM6" s="2">
        <v>0.2972276121900001</v>
      </c>
      <c r="AN6" s="2">
        <v>0.16766685823000002</v>
      </c>
      <c r="AO6" s="2">
        <v>0.11293036159000003</v>
      </c>
      <c r="AP6" s="2">
        <v>1.0795461802300002</v>
      </c>
      <c r="AQ6" s="2">
        <v>0.56578972587999987</v>
      </c>
      <c r="AR6" s="2">
        <v>73.661708961100004</v>
      </c>
      <c r="AS6" s="2">
        <f t="shared" si="0"/>
        <v>392.65324870829988</v>
      </c>
      <c r="AT6" s="2">
        <f t="shared" si="1"/>
        <v>2030</v>
      </c>
    </row>
    <row r="7" spans="1:46" x14ac:dyDescent="0.25">
      <c r="A7" s="2" t="s">
        <v>44</v>
      </c>
      <c r="B7" s="2" t="s">
        <v>45</v>
      </c>
      <c r="C7" s="2" t="s">
        <v>46</v>
      </c>
      <c r="D7" s="2">
        <v>1</v>
      </c>
      <c r="E7" s="13">
        <v>47635</v>
      </c>
      <c r="F7" s="2" t="s">
        <v>47</v>
      </c>
      <c r="G7" s="2">
        <v>0.46108162259999985</v>
      </c>
      <c r="H7" s="2">
        <v>2.9112641006999991</v>
      </c>
      <c r="I7" s="2">
        <v>33.335160302700018</v>
      </c>
      <c r="J7" s="2">
        <v>49.413206218180008</v>
      </c>
      <c r="K7" s="2">
        <v>12.99748125366</v>
      </c>
      <c r="L7" s="2">
        <v>37.204978530620004</v>
      </c>
      <c r="M7" s="2">
        <v>4.6946192180999988</v>
      </c>
      <c r="N7" s="2">
        <v>4.7603376785999982</v>
      </c>
      <c r="O7" s="2">
        <v>4.7401600296000002</v>
      </c>
      <c r="P7" s="2">
        <v>12.887838110100009</v>
      </c>
      <c r="Q7" s="2">
        <v>14.971979255699996</v>
      </c>
      <c r="R7" s="2">
        <v>7.774920717600005</v>
      </c>
      <c r="S7" s="2">
        <v>5.4956006136000015</v>
      </c>
      <c r="T7" s="2">
        <v>20.890815649800015</v>
      </c>
      <c r="U7" s="2">
        <v>1.3346309192999997</v>
      </c>
      <c r="V7" s="2">
        <v>2.0351021900999995</v>
      </c>
      <c r="W7" s="2">
        <v>23.832426368399993</v>
      </c>
      <c r="X7" s="2">
        <v>4.0165635365999988</v>
      </c>
      <c r="Y7" s="2">
        <v>0.36310724670000016</v>
      </c>
      <c r="Z7" s="2">
        <v>2.0658159536999992</v>
      </c>
      <c r="AA7" s="2">
        <v>0.253873185</v>
      </c>
      <c r="AB7" s="2">
        <v>0.253873185</v>
      </c>
      <c r="AC7" s="2">
        <v>4.0599817055999985</v>
      </c>
      <c r="AD7" s="2">
        <v>6.6864623267999956</v>
      </c>
      <c r="AE7" s="2">
        <v>0.27599687010000018</v>
      </c>
      <c r="AF7" s="2">
        <v>2.9079819632999997</v>
      </c>
      <c r="AG7" s="2">
        <v>1.8918635504999994</v>
      </c>
      <c r="AH7" s="2">
        <v>0.43521117450000024</v>
      </c>
      <c r="AI7" s="2">
        <v>1.1242955837999993</v>
      </c>
      <c r="AJ7" s="2">
        <v>0.43521119340000014</v>
      </c>
      <c r="AK7" s="2">
        <v>1.0517603846999999</v>
      </c>
      <c r="AL7" s="2">
        <v>7.0348678800000009E-2</v>
      </c>
      <c r="AM7" s="2">
        <v>6.691703609999998E-2</v>
      </c>
      <c r="AN7" s="2">
        <v>3.2600607299999994E-2</v>
      </c>
      <c r="AO7" s="2">
        <v>7.253519880000002E-2</v>
      </c>
      <c r="AP7" s="2">
        <v>0.80060352690000036</v>
      </c>
      <c r="AQ7" s="2">
        <v>0.58418854230000017</v>
      </c>
      <c r="AR7" s="2">
        <v>78.854545905849989</v>
      </c>
      <c r="AS7" s="2">
        <f t="shared" ref="AS7:AS13" si="2">SUM(G7:AR7)</f>
        <v>346.04534013510994</v>
      </c>
      <c r="AT7" s="2">
        <f t="shared" ref="AT7:AT13" si="3">YEAR(E7)</f>
        <v>2030</v>
      </c>
    </row>
    <row r="8" spans="1:46" x14ac:dyDescent="0.25">
      <c r="A8" s="2" t="s">
        <v>44</v>
      </c>
      <c r="B8" s="2" t="s">
        <v>45</v>
      </c>
      <c r="C8" s="2" t="s">
        <v>46</v>
      </c>
      <c r="D8" s="2">
        <v>1</v>
      </c>
      <c r="E8" s="13">
        <v>47665</v>
      </c>
      <c r="F8" s="2" t="s">
        <v>47</v>
      </c>
      <c r="G8" s="2">
        <v>0.43478186743000019</v>
      </c>
      <c r="H8" s="2">
        <v>2.5310309147399983</v>
      </c>
      <c r="I8" s="2">
        <v>13.101589781330009</v>
      </c>
      <c r="J8" s="2">
        <v>21.240270450019999</v>
      </c>
      <c r="K8" s="2">
        <v>5.5527274975200012</v>
      </c>
      <c r="L8" s="2">
        <v>15.46964983696</v>
      </c>
      <c r="M8" s="2">
        <v>3.5933232436199978</v>
      </c>
      <c r="N8" s="2">
        <v>3.322622202159998</v>
      </c>
      <c r="O8" s="2">
        <v>2.0626376432699991</v>
      </c>
      <c r="P8" s="2">
        <v>9.1084816642700073</v>
      </c>
      <c r="Q8" s="2">
        <v>10.317486561650004</v>
      </c>
      <c r="R8" s="2">
        <v>5.1688530561599988</v>
      </c>
      <c r="S8" s="2">
        <v>3.3434515597200014</v>
      </c>
      <c r="T8" s="2">
        <v>15.278979968359998</v>
      </c>
      <c r="U8" s="2">
        <v>1.03840724552</v>
      </c>
      <c r="V8" s="2">
        <v>1.2179143931700001</v>
      </c>
      <c r="W8" s="2">
        <v>14.207549119719999</v>
      </c>
      <c r="X8" s="2">
        <v>2.2959196362499998</v>
      </c>
      <c r="Y8" s="2">
        <v>0.23852203364999985</v>
      </c>
      <c r="Z8" s="2">
        <v>1.8344153738800009</v>
      </c>
      <c r="AA8" s="2">
        <v>0.24342149498999999</v>
      </c>
      <c r="AB8" s="2">
        <v>0.16228099665999995</v>
      </c>
      <c r="AC8" s="2">
        <v>0.65964863574999988</v>
      </c>
      <c r="AD8" s="2">
        <v>7.3806710582700044</v>
      </c>
      <c r="AE8" s="2">
        <v>0.37324021018000003</v>
      </c>
      <c r="AF8" s="2">
        <v>2.7759644806100003</v>
      </c>
      <c r="AG8" s="2">
        <v>1.9986030401100014</v>
      </c>
      <c r="AH8" s="2">
        <v>0.29751516074999979</v>
      </c>
      <c r="AI8" s="2">
        <v>0.78435817243000039</v>
      </c>
      <c r="AJ8" s="2">
        <v>0.2704683353100002</v>
      </c>
      <c r="AK8" s="2">
        <v>0.89254550674000066</v>
      </c>
      <c r="AL8" s="2">
        <v>3.7126091970000025E-2</v>
      </c>
      <c r="AM8" s="2">
        <v>3.8054244369999983E-2</v>
      </c>
      <c r="AN8" s="2">
        <v>1.7634893740000004E-2</v>
      </c>
      <c r="AO8" s="2">
        <v>5.4093666999999963E-2</v>
      </c>
      <c r="AP8" s="2">
        <v>0.71090736483999994</v>
      </c>
      <c r="AQ8" s="2">
        <v>0.39610691812000015</v>
      </c>
      <c r="AR8" s="2">
        <v>68.733397780030018</v>
      </c>
      <c r="AS8" s="2">
        <f t="shared" si="2"/>
        <v>217.18465210127005</v>
      </c>
      <c r="AT8" s="2">
        <f t="shared" si="3"/>
        <v>2030</v>
      </c>
    </row>
    <row r="9" spans="1:46" x14ac:dyDescent="0.25">
      <c r="A9" s="2" t="s">
        <v>44</v>
      </c>
      <c r="B9" s="2" t="s">
        <v>45</v>
      </c>
      <c r="C9" s="2" t="s">
        <v>46</v>
      </c>
      <c r="D9" s="2">
        <v>1</v>
      </c>
      <c r="E9" s="13">
        <v>47696</v>
      </c>
      <c r="F9" s="2" t="s">
        <v>47</v>
      </c>
      <c r="G9" s="2">
        <v>0.42846786090000022</v>
      </c>
      <c r="H9" s="2">
        <v>2.6008860782100003</v>
      </c>
      <c r="I9" s="2">
        <v>9.6578258805400026</v>
      </c>
      <c r="J9" s="2">
        <v>6.2407027024400001</v>
      </c>
      <c r="K9" s="2">
        <v>6.6618821829100003</v>
      </c>
      <c r="L9" s="2">
        <v>5.16029120474</v>
      </c>
      <c r="M9" s="2">
        <v>3.7308492609599999</v>
      </c>
      <c r="N9" s="2">
        <v>3.0834923471699991</v>
      </c>
      <c r="O9" s="2">
        <v>0.92395521575999984</v>
      </c>
      <c r="P9" s="2">
        <v>9.4000639693799997</v>
      </c>
      <c r="Q9" s="2">
        <v>10.263588511469997</v>
      </c>
      <c r="R9" s="2">
        <v>4.663590225780001</v>
      </c>
      <c r="S9" s="2">
        <v>3.2172001636400016</v>
      </c>
      <c r="T9" s="2">
        <v>15.185517963270007</v>
      </c>
      <c r="U9" s="2">
        <v>1.3217285959199998</v>
      </c>
      <c r="V9" s="2">
        <v>1.1193743568199999</v>
      </c>
      <c r="W9" s="2">
        <v>14.017129215670005</v>
      </c>
      <c r="X9" s="2">
        <v>1.9229494627300003</v>
      </c>
      <c r="Y9" s="2">
        <v>0.21422639187000014</v>
      </c>
      <c r="Z9" s="2">
        <v>2.1426361775499987</v>
      </c>
      <c r="AA9" s="2">
        <v>0.33717067818999996</v>
      </c>
      <c r="AB9" s="2">
        <v>0.16858533893999997</v>
      </c>
      <c r="AC9" s="2">
        <v>0.61264085977999982</v>
      </c>
      <c r="AD9" s="2">
        <v>9.9827405320300002</v>
      </c>
      <c r="AE9" s="2">
        <v>0.51556322238999996</v>
      </c>
      <c r="AF9" s="2">
        <v>3.7140543488</v>
      </c>
      <c r="AG9" s="2">
        <v>2.2813662153600003</v>
      </c>
      <c r="AH9" s="2">
        <v>0.33717067818999996</v>
      </c>
      <c r="AI9" s="2">
        <v>0.97779495556000073</v>
      </c>
      <c r="AJ9" s="2">
        <v>0.3034536069299999</v>
      </c>
      <c r="AK9" s="2">
        <v>1.2138144274099996</v>
      </c>
      <c r="AL9" s="2">
        <v>3.690219136999999E-2</v>
      </c>
      <c r="AM9" s="2">
        <v>3.3387696879999984E-2</v>
      </c>
      <c r="AN9" s="2">
        <v>1.7572472140000007E-2</v>
      </c>
      <c r="AO9" s="2">
        <v>3.3717067229999995E-2</v>
      </c>
      <c r="AP9" s="2">
        <v>0.91391430181000044</v>
      </c>
      <c r="AQ9" s="2">
        <v>0.48194224121000001</v>
      </c>
      <c r="AR9" s="2">
        <v>70.46521014808998</v>
      </c>
      <c r="AS9" s="2">
        <f t="shared" si="2"/>
        <v>194.38335875004003</v>
      </c>
      <c r="AT9" s="2">
        <f t="shared" si="3"/>
        <v>2030</v>
      </c>
    </row>
    <row r="10" spans="1:46" x14ac:dyDescent="0.25">
      <c r="A10" s="2" t="s">
        <v>44</v>
      </c>
      <c r="B10" s="2" t="s">
        <v>45</v>
      </c>
      <c r="C10" s="2" t="s">
        <v>46</v>
      </c>
      <c r="D10" s="2">
        <v>1</v>
      </c>
      <c r="E10" s="13">
        <v>47727</v>
      </c>
      <c r="F10" s="2" t="s">
        <v>47</v>
      </c>
      <c r="G10" s="2">
        <v>0.34425046230000017</v>
      </c>
      <c r="H10" s="2">
        <v>1.6664657015999997</v>
      </c>
      <c r="I10" s="2">
        <v>15.015061354199991</v>
      </c>
      <c r="J10" s="2">
        <v>11.267081042560001</v>
      </c>
      <c r="K10" s="2">
        <v>9.8673323969799984</v>
      </c>
      <c r="L10" s="2">
        <v>9.8991717667099994</v>
      </c>
      <c r="M10" s="2">
        <v>3.2254843481999989</v>
      </c>
      <c r="N10" s="2">
        <v>2.4091928700000005</v>
      </c>
      <c r="O10" s="2">
        <v>0.52822362719999971</v>
      </c>
      <c r="P10" s="2">
        <v>10.288382711399999</v>
      </c>
      <c r="Q10" s="2">
        <v>10.944862200899994</v>
      </c>
      <c r="R10" s="2">
        <v>4.2552787595999977</v>
      </c>
      <c r="S10" s="2">
        <v>2.9079079620000008</v>
      </c>
      <c r="T10" s="2">
        <v>13.783337459999995</v>
      </c>
      <c r="U10" s="2">
        <v>1.1071717266000005</v>
      </c>
      <c r="V10" s="2">
        <v>0.69609432630000045</v>
      </c>
      <c r="W10" s="2">
        <v>11.448687126299998</v>
      </c>
      <c r="X10" s="2">
        <v>1.1801651456999991</v>
      </c>
      <c r="Y10" s="2">
        <v>0.12966120210000004</v>
      </c>
      <c r="Z10" s="2">
        <v>1.7947737705000009</v>
      </c>
      <c r="AA10" s="2">
        <v>0.1863398868000001</v>
      </c>
      <c r="AB10" s="2">
        <v>0.12422659109999998</v>
      </c>
      <c r="AC10" s="2">
        <v>1.1983295741999995</v>
      </c>
      <c r="AD10" s="2">
        <v>4.6820007884999999</v>
      </c>
      <c r="AE10" s="2">
        <v>0.22141075050000009</v>
      </c>
      <c r="AF10" s="2">
        <v>2.0542274493000008</v>
      </c>
      <c r="AG10" s="2">
        <v>1.1258485002</v>
      </c>
      <c r="AH10" s="2">
        <v>0.31056647790000003</v>
      </c>
      <c r="AI10" s="2">
        <v>0.99381265950000053</v>
      </c>
      <c r="AJ10" s="2">
        <v>0.27950981069999997</v>
      </c>
      <c r="AK10" s="2">
        <v>1.1490958874999999</v>
      </c>
      <c r="AL10" s="2">
        <v>2.9693442300000015E-2</v>
      </c>
      <c r="AM10" s="2">
        <v>2.5239425999999985E-2</v>
      </c>
      <c r="AN10" s="2">
        <v>1.930073760000001E-2</v>
      </c>
      <c r="AO10" s="2">
        <v>6.2113291200000031E-2</v>
      </c>
      <c r="AP10" s="2">
        <v>0.90052142220000042</v>
      </c>
      <c r="AQ10" s="2">
        <v>0.45318801240000028</v>
      </c>
      <c r="AR10" s="2">
        <v>46.771372381150002</v>
      </c>
      <c r="AS10" s="2">
        <f t="shared" si="2"/>
        <v>173.34538305019998</v>
      </c>
      <c r="AT10" s="2">
        <f t="shared" si="3"/>
        <v>2030</v>
      </c>
    </row>
    <row r="11" spans="1:46" x14ac:dyDescent="0.25">
      <c r="A11" s="2" t="s">
        <v>44</v>
      </c>
      <c r="B11" s="2" t="s">
        <v>45</v>
      </c>
      <c r="C11" s="2" t="s">
        <v>46</v>
      </c>
      <c r="D11" s="2">
        <v>1</v>
      </c>
      <c r="E11" s="13">
        <v>47757</v>
      </c>
      <c r="F11" s="2" t="s">
        <v>47</v>
      </c>
      <c r="G11" s="2">
        <v>0.19311755040000003</v>
      </c>
      <c r="H11" s="2">
        <v>1.392120545779999</v>
      </c>
      <c r="I11" s="2">
        <v>27.491299944439991</v>
      </c>
      <c r="J11" s="2">
        <v>40.006746461889989</v>
      </c>
      <c r="K11" s="2">
        <v>11.546702571540004</v>
      </c>
      <c r="L11" s="2">
        <v>31.823248670859996</v>
      </c>
      <c r="M11" s="2">
        <v>2.9634326635499986</v>
      </c>
      <c r="N11" s="2">
        <v>2.4731749699400001</v>
      </c>
      <c r="O11" s="2">
        <v>0.75764630198999972</v>
      </c>
      <c r="P11" s="2">
        <v>10.908335472949997</v>
      </c>
      <c r="Q11" s="2">
        <v>11.671614576309997</v>
      </c>
      <c r="R11" s="2">
        <v>4.7145226590999991</v>
      </c>
      <c r="S11" s="2">
        <v>3.1538900825599989</v>
      </c>
      <c r="T11" s="2">
        <v>14.371357283020002</v>
      </c>
      <c r="U11" s="2">
        <v>0.34218779972000002</v>
      </c>
      <c r="V11" s="2">
        <v>0.81748088254999962</v>
      </c>
      <c r="W11" s="2">
        <v>12.762596837890005</v>
      </c>
      <c r="X11" s="2">
        <v>1.1142189300300003</v>
      </c>
      <c r="Y11" s="2">
        <v>0.15198861380999992</v>
      </c>
      <c r="Z11" s="2">
        <v>2.481845557410002</v>
      </c>
      <c r="AA11" s="2">
        <v>0.17193110321999994</v>
      </c>
      <c r="AB11" s="2">
        <v>0.20058628709000006</v>
      </c>
      <c r="AC11" s="2">
        <v>4.8249214196399999</v>
      </c>
      <c r="AD11" s="2">
        <v>4.9639967741999964</v>
      </c>
      <c r="AE11" s="2">
        <v>5.715844294000004E-2</v>
      </c>
      <c r="AF11" s="2">
        <v>2.8974286985899993</v>
      </c>
      <c r="AG11" s="2">
        <v>0.83850212639000055</v>
      </c>
      <c r="AH11" s="2">
        <v>0.45848294192000011</v>
      </c>
      <c r="AI11" s="2">
        <v>0.65906914035000053</v>
      </c>
      <c r="AJ11" s="2">
        <v>0.34386216056000007</v>
      </c>
      <c r="AK11" s="2">
        <v>0.97427612045000045</v>
      </c>
      <c r="AL11" s="2">
        <v>6.272351458E-2</v>
      </c>
      <c r="AM11" s="2">
        <v>5.0178811540000014E-2</v>
      </c>
      <c r="AN11" s="2">
        <v>4.3906460019999975E-2</v>
      </c>
      <c r="AO11" s="2">
        <v>5.7310359990000018E-2</v>
      </c>
      <c r="AP11" s="2">
        <v>0.93853548915999963</v>
      </c>
      <c r="AQ11" s="2">
        <v>0.39579817919999982</v>
      </c>
      <c r="AR11" s="2">
        <v>44.105666105109989</v>
      </c>
      <c r="AS11" s="2">
        <f t="shared" si="2"/>
        <v>243.18186251069</v>
      </c>
      <c r="AT11" s="2">
        <f t="shared" si="3"/>
        <v>2030</v>
      </c>
    </row>
    <row r="12" spans="1:46" x14ac:dyDescent="0.25">
      <c r="A12" s="2" t="s">
        <v>44</v>
      </c>
      <c r="B12" s="2" t="s">
        <v>45</v>
      </c>
      <c r="C12" s="2" t="s">
        <v>46</v>
      </c>
      <c r="D12" s="2">
        <v>1</v>
      </c>
      <c r="E12" s="13">
        <v>47788</v>
      </c>
      <c r="F12" s="2" t="s">
        <v>47</v>
      </c>
      <c r="G12" s="2">
        <v>0.15164599470000009</v>
      </c>
      <c r="H12" s="2">
        <v>2.9913869757000007</v>
      </c>
      <c r="I12" s="2">
        <v>92.415223896299963</v>
      </c>
      <c r="J12" s="2">
        <v>180.08461079999989</v>
      </c>
      <c r="K12" s="2">
        <v>35.655060655480007</v>
      </c>
      <c r="L12" s="2">
        <v>122.34271104000005</v>
      </c>
      <c r="M12" s="2">
        <v>4.3615907337000008</v>
      </c>
      <c r="N12" s="2">
        <v>3.9184172682000002</v>
      </c>
      <c r="O12" s="2">
        <v>2.5310895818999994</v>
      </c>
      <c r="P12" s="2">
        <v>15.778884961199992</v>
      </c>
      <c r="Q12" s="2">
        <v>17.188191702299999</v>
      </c>
      <c r="R12" s="2">
        <v>7.1443287294000051</v>
      </c>
      <c r="S12" s="2">
        <v>5.2427734059000022</v>
      </c>
      <c r="T12" s="2">
        <v>21.817265226300005</v>
      </c>
      <c r="U12" s="2">
        <v>1.5298573430999991</v>
      </c>
      <c r="V12" s="2">
        <v>1.2428752158000007</v>
      </c>
      <c r="W12" s="2">
        <v>21.639170659200001</v>
      </c>
      <c r="X12" s="2">
        <v>2.1294325284000011</v>
      </c>
      <c r="Y12" s="2">
        <v>0.2222097534000001</v>
      </c>
      <c r="Z12" s="2">
        <v>1.9886946008999988</v>
      </c>
      <c r="AA12" s="2">
        <v>0.17910056430000007</v>
      </c>
      <c r="AB12" s="2">
        <v>0.10746033870000007</v>
      </c>
      <c r="AC12" s="2">
        <v>5.8944433775999991</v>
      </c>
      <c r="AD12" s="2">
        <v>5.3133145076999986</v>
      </c>
      <c r="AE12" s="2">
        <v>7.5864587399999989E-2</v>
      </c>
      <c r="AF12" s="2">
        <v>2.7173625500999994</v>
      </c>
      <c r="AG12" s="2">
        <v>0.81287866259999975</v>
      </c>
      <c r="AH12" s="2">
        <v>0.37611118530000026</v>
      </c>
      <c r="AI12" s="2">
        <v>0.50148161430000016</v>
      </c>
      <c r="AJ12" s="2">
        <v>0.21492069209999995</v>
      </c>
      <c r="AK12" s="2">
        <v>0.34029109529999996</v>
      </c>
      <c r="AL12" s="2">
        <v>9.1431653399999965E-2</v>
      </c>
      <c r="AM12" s="2">
        <v>7.8051411299999998E-2</v>
      </c>
      <c r="AN12" s="2">
        <v>5.5751008200000035E-2</v>
      </c>
      <c r="AO12" s="2">
        <v>5.3730173099999994E-2</v>
      </c>
      <c r="AP12" s="2">
        <v>1.2660928829999991</v>
      </c>
      <c r="AQ12" s="2">
        <v>0.52508995679999992</v>
      </c>
      <c r="AR12" s="2">
        <v>63.712869487120017</v>
      </c>
      <c r="AS12" s="2">
        <f t="shared" si="2"/>
        <v>622.6916668202</v>
      </c>
      <c r="AT12" s="2">
        <f t="shared" si="3"/>
        <v>2030</v>
      </c>
    </row>
    <row r="13" spans="1:46" x14ac:dyDescent="0.25">
      <c r="A13" s="2" t="s">
        <v>44</v>
      </c>
      <c r="B13" s="2" t="s">
        <v>45</v>
      </c>
      <c r="C13" s="2" t="s">
        <v>46</v>
      </c>
      <c r="D13" s="2">
        <v>1</v>
      </c>
      <c r="E13" s="13">
        <v>47818</v>
      </c>
      <c r="F13" s="2" t="s">
        <v>47</v>
      </c>
      <c r="G13" s="2">
        <v>0.20185118880000011</v>
      </c>
      <c r="H13" s="2">
        <v>3.0874187537999993</v>
      </c>
      <c r="I13" s="2">
        <v>93.397454655600001</v>
      </c>
      <c r="J13" s="2">
        <v>169.55332468803996</v>
      </c>
      <c r="K13" s="2">
        <v>51.840000000000032</v>
      </c>
      <c r="L13" s="2">
        <v>120.71209680000007</v>
      </c>
      <c r="M13" s="2">
        <v>5.7496106381999983</v>
      </c>
      <c r="N13" s="2">
        <v>5.8944403661999978</v>
      </c>
      <c r="O13" s="2">
        <v>5.4317624991000004</v>
      </c>
      <c r="P13" s="2">
        <v>18.474003316200008</v>
      </c>
      <c r="Q13" s="2">
        <v>21.86498800470001</v>
      </c>
      <c r="R13" s="2">
        <v>10.462302611100005</v>
      </c>
      <c r="S13" s="2">
        <v>7.4137607468999986</v>
      </c>
      <c r="T13" s="2">
        <v>28.683436853999996</v>
      </c>
      <c r="U13" s="2">
        <v>2.1724113906000002</v>
      </c>
      <c r="V13" s="2">
        <v>2.7610700213999984</v>
      </c>
      <c r="W13" s="2">
        <v>27.731958126599984</v>
      </c>
      <c r="X13" s="2">
        <v>3.5193044286000004</v>
      </c>
      <c r="Y13" s="2">
        <v>0.48520324259999981</v>
      </c>
      <c r="Z13" s="2">
        <v>2.0881717947000005</v>
      </c>
      <c r="AA13" s="2">
        <v>0.18983699069999999</v>
      </c>
      <c r="AB13" s="2">
        <v>9.4918495499999991E-2</v>
      </c>
      <c r="AC13" s="2">
        <v>6.2485711172999983</v>
      </c>
      <c r="AD13" s="2">
        <v>5.168544735600002</v>
      </c>
      <c r="AE13" s="2">
        <v>7.165037040000001E-2</v>
      </c>
      <c r="AF13" s="2">
        <v>2.2473838583999988</v>
      </c>
      <c r="AG13" s="2">
        <v>0.56832744029999982</v>
      </c>
      <c r="AH13" s="2">
        <v>0.34170658350000005</v>
      </c>
      <c r="AI13" s="2">
        <v>0.62646215280000017</v>
      </c>
      <c r="AJ13" s="2">
        <v>0.1708533143999999</v>
      </c>
      <c r="AK13" s="2">
        <v>0.43662513600000019</v>
      </c>
      <c r="AL13" s="2">
        <v>0.10211893350000005</v>
      </c>
      <c r="AM13" s="2">
        <v>8.7174699300000005E-2</v>
      </c>
      <c r="AN13" s="2">
        <v>5.97769368E-2</v>
      </c>
      <c r="AO13" s="2">
        <v>3.7967403299999994E-2</v>
      </c>
      <c r="AP13" s="2">
        <v>1.4403705246000009</v>
      </c>
      <c r="AQ13" s="2">
        <v>0.61022485019999984</v>
      </c>
      <c r="AR13" s="2">
        <v>81.469983215360031</v>
      </c>
      <c r="AS13" s="2">
        <f t="shared" si="2"/>
        <v>681.49706688510003</v>
      </c>
      <c r="AT13" s="2">
        <f t="shared" si="3"/>
        <v>2030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F6F2A0-2EA0-4201-AB74-660C6F28FB3A}">
  <sheetPr codeName="Sheet3"/>
  <dimension ref="A1:AT13"/>
  <sheetViews>
    <sheetView zoomScaleNormal="100" workbookViewId="0"/>
  </sheetViews>
  <sheetFormatPr defaultRowHeight="15" x14ac:dyDescent="0.25"/>
  <cols>
    <col min="1" max="4" width="9.140625" style="2"/>
    <col min="5" max="5" width="19.7109375" style="2" customWidth="1"/>
    <col min="6" max="16384" width="9.140625" style="2"/>
  </cols>
  <sheetData>
    <row r="1" spans="1:46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2" t="s">
        <v>30</v>
      </c>
      <c r="AF1" s="2" t="s">
        <v>31</v>
      </c>
      <c r="AG1" s="2" t="s">
        <v>32</v>
      </c>
      <c r="AH1" s="2" t="s">
        <v>33</v>
      </c>
      <c r="AI1" s="2" t="s">
        <v>34</v>
      </c>
      <c r="AJ1" s="2" t="s">
        <v>35</v>
      </c>
      <c r="AK1" s="2" t="s">
        <v>36</v>
      </c>
      <c r="AL1" s="2" t="s">
        <v>37</v>
      </c>
      <c r="AM1" s="2" t="s">
        <v>38</v>
      </c>
      <c r="AN1" s="2" t="s">
        <v>39</v>
      </c>
      <c r="AO1" s="2" t="s">
        <v>40</v>
      </c>
      <c r="AP1" s="2" t="s">
        <v>41</v>
      </c>
      <c r="AQ1" s="2" t="s">
        <v>42</v>
      </c>
      <c r="AR1" s="2" t="s">
        <v>43</v>
      </c>
      <c r="AS1" s="2" t="s">
        <v>48</v>
      </c>
      <c r="AT1" s="2" t="s">
        <v>49</v>
      </c>
    </row>
    <row r="2" spans="1:46" x14ac:dyDescent="0.25">
      <c r="A2" s="2" t="s">
        <v>44</v>
      </c>
      <c r="B2" s="2" t="s">
        <v>45</v>
      </c>
      <c r="C2" s="2" t="s">
        <v>46</v>
      </c>
      <c r="D2" s="2">
        <v>1</v>
      </c>
      <c r="E2" s="13">
        <v>47484</v>
      </c>
      <c r="F2" s="2" t="s">
        <v>47</v>
      </c>
      <c r="G2" s="2">
        <v>0.13031254859999994</v>
      </c>
      <c r="H2" s="2">
        <v>1.6204163741399993</v>
      </c>
      <c r="I2" s="2">
        <v>76.283179087809984</v>
      </c>
      <c r="J2" s="2">
        <v>91.642949880699987</v>
      </c>
      <c r="K2" s="2">
        <v>27.791493187990007</v>
      </c>
      <c r="L2" s="2">
        <v>88.774938457299982</v>
      </c>
      <c r="M2" s="2">
        <v>3.5778621058399991</v>
      </c>
      <c r="N2" s="2">
        <v>4.0731613567300009</v>
      </c>
      <c r="O2" s="2">
        <v>4.0943834145400002</v>
      </c>
      <c r="P2" s="2">
        <v>10.933869488779997</v>
      </c>
      <c r="Q2" s="2">
        <v>12.706235549719995</v>
      </c>
      <c r="R2" s="2">
        <v>6.6717728691499971</v>
      </c>
      <c r="S2" s="2">
        <v>4.8527940264899998</v>
      </c>
      <c r="T2" s="2">
        <v>18.375118803349999</v>
      </c>
      <c r="U2" s="2">
        <v>1.3694928255199996</v>
      </c>
      <c r="V2" s="2">
        <v>1.8983376572199993</v>
      </c>
      <c r="W2" s="2">
        <v>18.33022938788999</v>
      </c>
      <c r="X2" s="2">
        <v>2.6314536799799999</v>
      </c>
      <c r="Y2" s="2">
        <v>0.34655469128999983</v>
      </c>
      <c r="Z2" s="2">
        <v>1.295058086920001</v>
      </c>
      <c r="AA2" s="2">
        <v>9.8003648000000027E-2</v>
      </c>
      <c r="AB2" s="2">
        <v>4.2001563340000006E-2</v>
      </c>
      <c r="AC2" s="2">
        <v>3.8857936649399973</v>
      </c>
      <c r="AD2" s="2">
        <v>2.7322113735600011</v>
      </c>
      <c r="AE2" s="2">
        <v>3.5848019010000017E-2</v>
      </c>
      <c r="AF2" s="2">
        <v>1.1718934290399998</v>
      </c>
      <c r="AG2" s="2">
        <v>0.25016187954999997</v>
      </c>
      <c r="AH2" s="2">
        <v>0.19600729600000005</v>
      </c>
      <c r="AI2" s="2">
        <v>0.64402391159000005</v>
      </c>
      <c r="AJ2" s="2">
        <v>8.4003119239999993E-2</v>
      </c>
      <c r="AK2" s="2">
        <v>0.30801143586999991</v>
      </c>
      <c r="AL2" s="2">
        <v>5.628181811999998E-2</v>
      </c>
      <c r="AM2" s="2">
        <v>5.3319617149999984E-2</v>
      </c>
      <c r="AN2" s="2">
        <v>3.8508612609999986E-2</v>
      </c>
      <c r="AO2" s="2">
        <v>1.4000519770000004E-2</v>
      </c>
      <c r="AP2" s="2">
        <v>0.84289294531000059</v>
      </c>
      <c r="AQ2" s="2">
        <v>0.28811860845999998</v>
      </c>
      <c r="AR2" s="2">
        <v>48.281761377460001</v>
      </c>
      <c r="AS2" s="2">
        <f t="shared" ref="AS2:AS6" si="0">SUM(G2:AR2)</f>
        <v>436.42245631897987</v>
      </c>
      <c r="AT2" s="2">
        <f t="shared" ref="AT2:AT6" si="1">YEAR(E2)</f>
        <v>2030</v>
      </c>
    </row>
    <row r="3" spans="1:46" x14ac:dyDescent="0.25">
      <c r="A3" s="2" t="s">
        <v>44</v>
      </c>
      <c r="B3" s="2" t="s">
        <v>45</v>
      </c>
      <c r="C3" s="2" t="s">
        <v>46</v>
      </c>
      <c r="D3" s="2">
        <v>1</v>
      </c>
      <c r="E3" s="13">
        <v>47515</v>
      </c>
      <c r="F3" s="2" t="s">
        <v>47</v>
      </c>
      <c r="G3" s="2">
        <v>8.8857595399999947E-2</v>
      </c>
      <c r="H3" s="2">
        <v>1.0055082178399999</v>
      </c>
      <c r="I3" s="2">
        <v>36.758383470200002</v>
      </c>
      <c r="J3" s="2">
        <v>43.918878684520003</v>
      </c>
      <c r="K3" s="2">
        <v>14.817365158950002</v>
      </c>
      <c r="L3" s="2">
        <v>42.279243432329999</v>
      </c>
      <c r="M3" s="2">
        <v>2.0247646126399985</v>
      </c>
      <c r="N3" s="2">
        <v>2.5153950371199989</v>
      </c>
      <c r="O3" s="2">
        <v>2.5240038874399997</v>
      </c>
      <c r="P3" s="2">
        <v>6.5441704515599985</v>
      </c>
      <c r="Q3" s="2">
        <v>7.7152148007199965</v>
      </c>
      <c r="R3" s="2">
        <v>4.2205028468399988</v>
      </c>
      <c r="S3" s="2">
        <v>2.9876016158799983</v>
      </c>
      <c r="T3" s="2">
        <v>10.805514427119993</v>
      </c>
      <c r="U3" s="2">
        <v>0.82162419667999975</v>
      </c>
      <c r="V3" s="2">
        <v>1.2272488586400001</v>
      </c>
      <c r="W3" s="2">
        <v>11.696687457559992</v>
      </c>
      <c r="X3" s="2">
        <v>1.7745234172400013</v>
      </c>
      <c r="Y3" s="2">
        <v>0.22295017892000016</v>
      </c>
      <c r="Z3" s="2">
        <v>0.97806046099999944</v>
      </c>
      <c r="AA3" s="2">
        <v>8.1311713559999999E-2</v>
      </c>
      <c r="AB3" s="2">
        <v>3.4847877119999975E-2</v>
      </c>
      <c r="AC3" s="2">
        <v>3.2348218951999987</v>
      </c>
      <c r="AD3" s="2">
        <v>2.2852976154399998</v>
      </c>
      <c r="AE3" s="2">
        <v>3.0843902319999984E-2</v>
      </c>
      <c r="AF3" s="2">
        <v>1.0577803306000002</v>
      </c>
      <c r="AG3" s="2">
        <v>0.23830018016000007</v>
      </c>
      <c r="AH3" s="2">
        <v>0.15100746780000007</v>
      </c>
      <c r="AI3" s="2">
        <v>0.5227181867599997</v>
      </c>
      <c r="AJ3" s="2">
        <v>6.969575816000001E-2</v>
      </c>
      <c r="AK3" s="2">
        <v>0.29039899279999992</v>
      </c>
      <c r="AL3" s="2">
        <v>4.6691439760000029E-2</v>
      </c>
      <c r="AM3" s="2">
        <v>4.4167578280000001E-2</v>
      </c>
      <c r="AN3" s="2">
        <v>3.5334062400000012E-2</v>
      </c>
      <c r="AO3" s="2">
        <v>1.1615959599999998E-2</v>
      </c>
      <c r="AP3" s="2">
        <v>0.50281940716000006</v>
      </c>
      <c r="AQ3" s="2">
        <v>0.16636348092000011</v>
      </c>
      <c r="AR3" s="2">
        <v>25.708899639449996</v>
      </c>
      <c r="AS3" s="2">
        <f t="shared" si="0"/>
        <v>229.43941429608992</v>
      </c>
      <c r="AT3" s="2">
        <f t="shared" si="1"/>
        <v>2030</v>
      </c>
    </row>
    <row r="4" spans="1:46" x14ac:dyDescent="0.25">
      <c r="A4" s="2" t="s">
        <v>44</v>
      </c>
      <c r="B4" s="2" t="s">
        <v>45</v>
      </c>
      <c r="C4" s="2" t="s">
        <v>46</v>
      </c>
      <c r="D4" s="2">
        <v>1</v>
      </c>
      <c r="E4" s="13">
        <v>47543</v>
      </c>
      <c r="F4" s="2" t="s">
        <v>47</v>
      </c>
      <c r="G4" s="2">
        <v>0.12803569500999998</v>
      </c>
      <c r="H4" s="2">
        <v>1.6278700628100011</v>
      </c>
      <c r="I4" s="2">
        <v>29.273818221420015</v>
      </c>
      <c r="J4" s="2">
        <v>29.903408574600004</v>
      </c>
      <c r="K4" s="2">
        <v>11.779947020750003</v>
      </c>
      <c r="L4" s="2">
        <v>29.051052904840006</v>
      </c>
      <c r="M4" s="2">
        <v>2.9938142916699988</v>
      </c>
      <c r="N4" s="2">
        <v>3.8263825750699985</v>
      </c>
      <c r="O4" s="2">
        <v>3.7848478311199982</v>
      </c>
      <c r="P4" s="2">
        <v>7.9695989392499964</v>
      </c>
      <c r="Q4" s="2">
        <v>10.231803161189998</v>
      </c>
      <c r="R4" s="2">
        <v>5.8522408554800016</v>
      </c>
      <c r="S4" s="2">
        <v>3.5971816074699987</v>
      </c>
      <c r="T4" s="2">
        <v>14.723906806080009</v>
      </c>
      <c r="U4" s="2">
        <v>1.1473070143900002</v>
      </c>
      <c r="V4" s="2">
        <v>1.6332544230499995</v>
      </c>
      <c r="W4" s="2">
        <v>16.533241641740005</v>
      </c>
      <c r="X4" s="2">
        <v>2.4615359951399998</v>
      </c>
      <c r="Y4" s="2">
        <v>0.29222604397999996</v>
      </c>
      <c r="Z4" s="2">
        <v>1.1844556427399999</v>
      </c>
      <c r="AA4" s="2">
        <v>0.17471610849999991</v>
      </c>
      <c r="AB4" s="2">
        <v>3.8825801820000005E-2</v>
      </c>
      <c r="AC4" s="2">
        <v>5.4081955956399996</v>
      </c>
      <c r="AD4" s="2">
        <v>4.459619009009999</v>
      </c>
      <c r="AE4" s="2">
        <v>5.5498026520000028E-2</v>
      </c>
      <c r="AF4" s="2">
        <v>2.0627015451199999</v>
      </c>
      <c r="AG4" s="2">
        <v>0.65061274087000043</v>
      </c>
      <c r="AH4" s="2">
        <v>0.21354191031999992</v>
      </c>
      <c r="AI4" s="2">
        <v>0.71827738667999963</v>
      </c>
      <c r="AJ4" s="2">
        <v>0.15530321844000003</v>
      </c>
      <c r="AK4" s="2">
        <v>0.64062577715000035</v>
      </c>
      <c r="AL4" s="2">
        <v>5.8643412999999978E-2</v>
      </c>
      <c r="AM4" s="2">
        <v>5.701442934000004E-2</v>
      </c>
      <c r="AN4" s="2">
        <v>4.7240527069999975E-2</v>
      </c>
      <c r="AO4" s="2">
        <v>1.9412902460000013E-2</v>
      </c>
      <c r="AP4" s="2">
        <v>0.71078059933000037</v>
      </c>
      <c r="AQ4" s="2">
        <v>0.22286353250999993</v>
      </c>
      <c r="AR4" s="2">
        <v>34.365969159910001</v>
      </c>
      <c r="AS4" s="2">
        <f t="shared" si="0"/>
        <v>228.05577099149008</v>
      </c>
      <c r="AT4" s="2">
        <f t="shared" si="1"/>
        <v>2030</v>
      </c>
    </row>
    <row r="5" spans="1:46" x14ac:dyDescent="0.25">
      <c r="A5" s="2" t="s">
        <v>44</v>
      </c>
      <c r="B5" s="2" t="s">
        <v>45</v>
      </c>
      <c r="C5" s="2" t="s">
        <v>46</v>
      </c>
      <c r="D5" s="2">
        <v>1</v>
      </c>
      <c r="E5" s="13">
        <v>47574</v>
      </c>
      <c r="F5" s="2" t="s">
        <v>47</v>
      </c>
      <c r="G5" s="2">
        <v>0.22676770650000017</v>
      </c>
      <c r="H5" s="2">
        <v>2.3375494179</v>
      </c>
      <c r="I5" s="2">
        <v>46.722389308800004</v>
      </c>
      <c r="J5" s="2">
        <v>35.402834984940007</v>
      </c>
      <c r="K5" s="2">
        <v>27.022697618769996</v>
      </c>
      <c r="L5" s="2">
        <v>31.519376346020003</v>
      </c>
      <c r="M5" s="2">
        <v>3.5471126540999984</v>
      </c>
      <c r="N5" s="2">
        <v>5.0688307772999979</v>
      </c>
      <c r="O5" s="2">
        <v>5.6114788569000034</v>
      </c>
      <c r="P5" s="2">
        <v>9.1027164647999985</v>
      </c>
      <c r="Q5" s="2">
        <v>12.246799608300007</v>
      </c>
      <c r="R5" s="2">
        <v>7.1272863207000032</v>
      </c>
      <c r="S5" s="2">
        <v>5.2498141982999984</v>
      </c>
      <c r="T5" s="2">
        <v>18.940564056299998</v>
      </c>
      <c r="U5" s="2">
        <v>1.3711391889000006</v>
      </c>
      <c r="V5" s="2">
        <v>2.2170179547000006</v>
      </c>
      <c r="W5" s="2">
        <v>20.677506459300009</v>
      </c>
      <c r="X5" s="2">
        <v>3.5769234650999984</v>
      </c>
      <c r="Y5" s="2">
        <v>0.40882564200000016</v>
      </c>
      <c r="Z5" s="2">
        <v>3.7792114982999978</v>
      </c>
      <c r="AA5" s="2">
        <v>0.46902176939999968</v>
      </c>
      <c r="AB5" s="2">
        <v>0.11725544220000012</v>
      </c>
      <c r="AC5" s="2">
        <v>14.523306573599996</v>
      </c>
      <c r="AD5" s="2">
        <v>10.684402712399999</v>
      </c>
      <c r="AE5" s="2">
        <v>3.4412809500000002E-2</v>
      </c>
      <c r="AF5" s="2">
        <v>6.1806466314000028</v>
      </c>
      <c r="AG5" s="2">
        <v>1.8600042086999986</v>
      </c>
      <c r="AH5" s="2">
        <v>0.76216037519999968</v>
      </c>
      <c r="AI5" s="2">
        <v>1.6415763096000009</v>
      </c>
      <c r="AJ5" s="2">
        <v>0.76216042980000043</v>
      </c>
      <c r="AK5" s="2">
        <v>2.0519703867000012</v>
      </c>
      <c r="AL5" s="2">
        <v>0.17786266679999999</v>
      </c>
      <c r="AM5" s="2">
        <v>0.17318207040000003</v>
      </c>
      <c r="AN5" s="2">
        <v>0.11701491239999996</v>
      </c>
      <c r="AO5" s="2">
        <v>5.8627725600000027E-2</v>
      </c>
      <c r="AP5" s="2">
        <v>0.80280920669999944</v>
      </c>
      <c r="AQ5" s="2">
        <v>0.26486282219999996</v>
      </c>
      <c r="AR5" s="2">
        <v>50.44640589214999</v>
      </c>
      <c r="AS5" s="2">
        <f t="shared" si="0"/>
        <v>333.28452547268</v>
      </c>
      <c r="AT5" s="2">
        <f t="shared" si="1"/>
        <v>2030</v>
      </c>
    </row>
    <row r="6" spans="1:46" x14ac:dyDescent="0.25">
      <c r="A6" s="2" t="s">
        <v>44</v>
      </c>
      <c r="B6" s="2" t="s">
        <v>45</v>
      </c>
      <c r="C6" s="2" t="s">
        <v>46</v>
      </c>
      <c r="D6" s="2">
        <v>1</v>
      </c>
      <c r="E6" s="13">
        <v>47604</v>
      </c>
      <c r="F6" s="2" t="s">
        <v>47</v>
      </c>
      <c r="G6" s="2">
        <v>0.3512521584899998</v>
      </c>
      <c r="H6" s="2">
        <v>2.5525488594899994</v>
      </c>
      <c r="I6" s="2">
        <v>49.854684764669962</v>
      </c>
      <c r="J6" s="2">
        <v>54.938901007650003</v>
      </c>
      <c r="K6" s="2">
        <v>16.330165139950001</v>
      </c>
      <c r="L6" s="2">
        <v>38.95998565923</v>
      </c>
      <c r="M6" s="2">
        <v>4.2055718938799975</v>
      </c>
      <c r="N6" s="2">
        <v>5.5886783740499988</v>
      </c>
      <c r="O6" s="2">
        <v>5.8725443907299999</v>
      </c>
      <c r="P6" s="2">
        <v>11.529606975460004</v>
      </c>
      <c r="Q6" s="2">
        <v>15.117861131939994</v>
      </c>
      <c r="R6" s="2">
        <v>7.7364863144600031</v>
      </c>
      <c r="S6" s="2">
        <v>5.8844512762100019</v>
      </c>
      <c r="T6" s="2">
        <v>21.302083026289989</v>
      </c>
      <c r="U6" s="2">
        <v>1.2936142721500004</v>
      </c>
      <c r="V6" s="2">
        <v>2.3081536836400005</v>
      </c>
      <c r="W6" s="2">
        <v>23.134403923299981</v>
      </c>
      <c r="X6" s="2">
        <v>4.1761593040599978</v>
      </c>
      <c r="Y6" s="2">
        <v>0.41013228935000023</v>
      </c>
      <c r="Z6" s="2">
        <v>8.6975143722500032</v>
      </c>
      <c r="AA6" s="2">
        <v>0.89029963145000002</v>
      </c>
      <c r="AB6" s="2">
        <v>1.0386829034099998</v>
      </c>
      <c r="AC6" s="2">
        <v>22.07708100384999</v>
      </c>
      <c r="AD6" s="2">
        <v>21.106396628959992</v>
      </c>
      <c r="AE6" s="2">
        <v>0.3370220775199998</v>
      </c>
      <c r="AF6" s="2">
        <v>11.273920428120009</v>
      </c>
      <c r="AG6" s="2">
        <v>4.6802430407600006</v>
      </c>
      <c r="AH6" s="2">
        <v>1.7805992632100001</v>
      </c>
      <c r="AI6" s="2">
        <v>4.8966479188799994</v>
      </c>
      <c r="AJ6" s="2">
        <v>1.9289825125400009</v>
      </c>
      <c r="AK6" s="2">
        <v>4.154731567139998</v>
      </c>
      <c r="AL6" s="2">
        <v>0.39053806758000026</v>
      </c>
      <c r="AM6" s="2">
        <v>0.39053806758000026</v>
      </c>
      <c r="AN6" s="2">
        <v>0.22030352523000007</v>
      </c>
      <c r="AO6" s="2">
        <v>0.1483832704100001</v>
      </c>
      <c r="AP6" s="2">
        <v>0.8109381853000005</v>
      </c>
      <c r="AQ6" s="2">
        <v>0.42501238203999969</v>
      </c>
      <c r="AR6" s="2">
        <v>65.09301232768</v>
      </c>
      <c r="AS6" s="2">
        <f t="shared" si="0"/>
        <v>421.88813161890982</v>
      </c>
      <c r="AT6" s="2">
        <f t="shared" si="1"/>
        <v>2030</v>
      </c>
    </row>
    <row r="7" spans="1:46" x14ac:dyDescent="0.25">
      <c r="A7" s="2" t="s">
        <v>44</v>
      </c>
      <c r="B7" s="2" t="s">
        <v>45</v>
      </c>
      <c r="C7" s="2" t="s">
        <v>46</v>
      </c>
      <c r="D7" s="2">
        <v>1</v>
      </c>
      <c r="E7" s="13">
        <v>47635</v>
      </c>
      <c r="F7" s="2" t="s">
        <v>47</v>
      </c>
      <c r="G7" s="2">
        <v>0.30769101690000017</v>
      </c>
      <c r="H7" s="2">
        <v>1.9427575676999991</v>
      </c>
      <c r="I7" s="2">
        <v>25.861163403599992</v>
      </c>
      <c r="J7" s="2">
        <v>38.760984542260005</v>
      </c>
      <c r="K7" s="2">
        <v>10.743254992300004</v>
      </c>
      <c r="L7" s="2">
        <v>29.460204147140001</v>
      </c>
      <c r="M7" s="2">
        <v>3.1328339505000011</v>
      </c>
      <c r="N7" s="2">
        <v>3.1766894828999983</v>
      </c>
      <c r="O7" s="2">
        <v>3.1632244452000022</v>
      </c>
      <c r="P7" s="2">
        <v>8.600368827299997</v>
      </c>
      <c r="Q7" s="2">
        <v>9.9911670656999991</v>
      </c>
      <c r="R7" s="2">
        <v>5.1883942988999996</v>
      </c>
      <c r="S7" s="2">
        <v>3.6673483793999981</v>
      </c>
      <c r="T7" s="2">
        <v>13.94095100820001</v>
      </c>
      <c r="U7" s="2">
        <v>0.89063177670000027</v>
      </c>
      <c r="V7" s="2">
        <v>1.3580733467999997</v>
      </c>
      <c r="W7" s="2">
        <v>15.90395961420001</v>
      </c>
      <c r="X7" s="2">
        <v>2.6803508501999986</v>
      </c>
      <c r="Y7" s="2">
        <v>0.24231032520000009</v>
      </c>
      <c r="Z7" s="2">
        <v>5.0598875357999971</v>
      </c>
      <c r="AA7" s="2">
        <v>0.62182197930000005</v>
      </c>
      <c r="AB7" s="2">
        <v>0.62182197930000005</v>
      </c>
      <c r="AC7" s="2">
        <v>9.9442793012999982</v>
      </c>
      <c r="AD7" s="2">
        <v>16.377425746199993</v>
      </c>
      <c r="AE7" s="2">
        <v>0.67601042579999993</v>
      </c>
      <c r="AF7" s="2">
        <v>7.1226391991999991</v>
      </c>
      <c r="AG7" s="2">
        <v>4.6338187980000001</v>
      </c>
      <c r="AH7" s="2">
        <v>1.0659805356000003</v>
      </c>
      <c r="AI7" s="2">
        <v>2.7537831722999995</v>
      </c>
      <c r="AJ7" s="2">
        <v>1.0659805824000004</v>
      </c>
      <c r="AK7" s="2">
        <v>2.5761197421000008</v>
      </c>
      <c r="AL7" s="2">
        <v>0.17230789740000005</v>
      </c>
      <c r="AM7" s="2">
        <v>0.16390263420000015</v>
      </c>
      <c r="AN7" s="2">
        <v>7.9850001300000015E-2</v>
      </c>
      <c r="AO7" s="2">
        <v>0.17766343050000014</v>
      </c>
      <c r="AP7" s="2">
        <v>0.53426226780000008</v>
      </c>
      <c r="AQ7" s="2">
        <v>0.38984326800000019</v>
      </c>
      <c r="AR7" s="2">
        <v>58.126208035010002</v>
      </c>
      <c r="AS7" s="2">
        <f t="shared" ref="AS7:AS13" si="2">SUM(G7:AR7)</f>
        <v>291.17596557260998</v>
      </c>
      <c r="AT7" s="2">
        <f t="shared" ref="AT7:AT13" si="3">YEAR(E7)</f>
        <v>2030</v>
      </c>
    </row>
    <row r="8" spans="1:46" x14ac:dyDescent="0.25">
      <c r="A8" s="2" t="s">
        <v>44</v>
      </c>
      <c r="B8" s="2" t="s">
        <v>45</v>
      </c>
      <c r="C8" s="2" t="s">
        <v>46</v>
      </c>
      <c r="D8" s="2">
        <v>1</v>
      </c>
      <c r="E8" s="13">
        <v>47665</v>
      </c>
      <c r="F8" s="2" t="s">
        <v>47</v>
      </c>
      <c r="G8" s="2">
        <v>0.28971956657000003</v>
      </c>
      <c r="H8" s="2">
        <v>1.6865679886900005</v>
      </c>
      <c r="I8" s="2">
        <v>18.708988835899994</v>
      </c>
      <c r="J8" s="2">
        <v>29.182256572970001</v>
      </c>
      <c r="K8" s="2">
        <v>7.2032558303299998</v>
      </c>
      <c r="L8" s="2">
        <v>21.259579548849995</v>
      </c>
      <c r="M8" s="2">
        <v>2.3944330039200001</v>
      </c>
      <c r="N8" s="2">
        <v>2.214049702960001</v>
      </c>
      <c r="O8" s="2">
        <v>1.3744512569199991</v>
      </c>
      <c r="P8" s="2">
        <v>6.0694926765399986</v>
      </c>
      <c r="Q8" s="2">
        <v>6.8751205122400014</v>
      </c>
      <c r="R8" s="2">
        <v>3.4442969671799997</v>
      </c>
      <c r="S8" s="2">
        <v>2.2279294733900001</v>
      </c>
      <c r="T8" s="2">
        <v>10.181242104149998</v>
      </c>
      <c r="U8" s="2">
        <v>0.69194904297000059</v>
      </c>
      <c r="V8" s="2">
        <v>0.81156473311999955</v>
      </c>
      <c r="W8" s="2">
        <v>9.4672875800499963</v>
      </c>
      <c r="X8" s="2">
        <v>1.5299001449799992</v>
      </c>
      <c r="Y8" s="2">
        <v>0.15894062142000001</v>
      </c>
      <c r="Z8" s="2">
        <v>3.1374514000799989</v>
      </c>
      <c r="AA8" s="2">
        <v>0.41633052235000007</v>
      </c>
      <c r="AB8" s="2">
        <v>0.27755368135999992</v>
      </c>
      <c r="AC8" s="2">
        <v>1.1282153240100004</v>
      </c>
      <c r="AD8" s="2">
        <v>12.623366044989991</v>
      </c>
      <c r="AE8" s="2">
        <v>0.63836306483000038</v>
      </c>
      <c r="AF8" s="2">
        <v>4.7478089038300002</v>
      </c>
      <c r="AG8" s="2">
        <v>3.4182661112500012</v>
      </c>
      <c r="AH8" s="2">
        <v>0.50884841623999988</v>
      </c>
      <c r="AI8" s="2">
        <v>1.3415094975200006</v>
      </c>
      <c r="AJ8" s="2">
        <v>0.46258948215999973</v>
      </c>
      <c r="AK8" s="2">
        <v>1.5265452905700005</v>
      </c>
      <c r="AL8" s="2">
        <v>6.3497782980000028E-2</v>
      </c>
      <c r="AM8" s="2">
        <v>6.5085227570000043E-2</v>
      </c>
      <c r="AN8" s="2">
        <v>3.0161446899999989E-2</v>
      </c>
      <c r="AO8" s="2">
        <v>9.2517896059999966E-2</v>
      </c>
      <c r="AP8" s="2">
        <v>0.47371748705999983</v>
      </c>
      <c r="AQ8" s="2">
        <v>0.26394827673999988</v>
      </c>
      <c r="AR8" s="2">
        <v>46.29689433814</v>
      </c>
      <c r="AS8" s="2">
        <f t="shared" si="2"/>
        <v>203.28369635778992</v>
      </c>
      <c r="AT8" s="2">
        <f t="shared" si="3"/>
        <v>2030</v>
      </c>
    </row>
    <row r="9" spans="1:46" x14ac:dyDescent="0.25">
      <c r="A9" s="2" t="s">
        <v>44</v>
      </c>
      <c r="B9" s="2" t="s">
        <v>45</v>
      </c>
      <c r="C9" s="2" t="s">
        <v>46</v>
      </c>
      <c r="D9" s="2">
        <v>1</v>
      </c>
      <c r="E9" s="13">
        <v>47696</v>
      </c>
      <c r="F9" s="2" t="s">
        <v>47</v>
      </c>
      <c r="G9" s="2">
        <v>0.25478668399000015</v>
      </c>
      <c r="H9" s="2">
        <v>1.5466064076800008</v>
      </c>
      <c r="I9" s="2">
        <v>8.6348417094500025</v>
      </c>
      <c r="J9" s="2">
        <v>6.8723143679600005</v>
      </c>
      <c r="K9" s="2">
        <v>4.1188732967400004</v>
      </c>
      <c r="L9" s="2">
        <v>5.7892528593200003</v>
      </c>
      <c r="M9" s="2">
        <v>2.2185344528100006</v>
      </c>
      <c r="N9" s="2">
        <v>1.8335862773300009</v>
      </c>
      <c r="O9" s="2">
        <v>0.54942623917000011</v>
      </c>
      <c r="P9" s="2">
        <v>5.5897100946600045</v>
      </c>
      <c r="Q9" s="2">
        <v>6.1032014776200034</v>
      </c>
      <c r="R9" s="2">
        <v>2.7731851024499989</v>
      </c>
      <c r="S9" s="2">
        <v>1.9130950906599984</v>
      </c>
      <c r="T9" s="2">
        <v>9.030006958239996</v>
      </c>
      <c r="U9" s="2">
        <v>0.78596057421000032</v>
      </c>
      <c r="V9" s="2">
        <v>0.66563144261999996</v>
      </c>
      <c r="W9" s="2">
        <v>8.3352293060099996</v>
      </c>
      <c r="X9" s="2">
        <v>1.1434741356400002</v>
      </c>
      <c r="Y9" s="2">
        <v>0.12738885924000004</v>
      </c>
      <c r="Z9" s="2">
        <v>2.4053977556900019</v>
      </c>
      <c r="AA9" s="2">
        <v>0.3785195083200002</v>
      </c>
      <c r="AB9" s="2">
        <v>0.1892597541600001</v>
      </c>
      <c r="AC9" s="2">
        <v>0.68777189744000033</v>
      </c>
      <c r="AD9" s="2">
        <v>11.206971076310001</v>
      </c>
      <c r="AE9" s="2">
        <v>0.57878917163999988</v>
      </c>
      <c r="AF9" s="2">
        <v>4.1695263469000032</v>
      </c>
      <c r="AG9" s="2">
        <v>2.5611409118700013</v>
      </c>
      <c r="AH9" s="2">
        <v>0.3785195083200002</v>
      </c>
      <c r="AI9" s="2">
        <v>1.0977065614799999</v>
      </c>
      <c r="AJ9" s="2">
        <v>0.34066755382999975</v>
      </c>
      <c r="AK9" s="2">
        <v>1.3626702143899989</v>
      </c>
      <c r="AL9" s="2">
        <v>4.1427681109999996E-2</v>
      </c>
      <c r="AM9" s="2">
        <v>3.7482187730000005E-2</v>
      </c>
      <c r="AN9" s="2">
        <v>1.9727467210000002E-2</v>
      </c>
      <c r="AO9" s="2">
        <v>3.7851950459999992E-2</v>
      </c>
      <c r="AP9" s="2">
        <v>0.54345545038000043</v>
      </c>
      <c r="AQ9" s="2">
        <v>0.28658500839000001</v>
      </c>
      <c r="AR9" s="2">
        <v>39.122163398209999</v>
      </c>
      <c r="AS9" s="2">
        <f t="shared" si="2"/>
        <v>133.73073873964</v>
      </c>
      <c r="AT9" s="2">
        <f t="shared" si="3"/>
        <v>2030</v>
      </c>
    </row>
    <row r="10" spans="1:46" x14ac:dyDescent="0.25">
      <c r="A10" s="2" t="s">
        <v>44</v>
      </c>
      <c r="B10" s="2" t="s">
        <v>45</v>
      </c>
      <c r="C10" s="2" t="s">
        <v>46</v>
      </c>
      <c r="D10" s="2">
        <v>1</v>
      </c>
      <c r="E10" s="13">
        <v>47727</v>
      </c>
      <c r="F10" s="2" t="s">
        <v>47</v>
      </c>
      <c r="G10" s="2">
        <v>0.26115389669999994</v>
      </c>
      <c r="H10" s="2">
        <v>1.2642074874</v>
      </c>
      <c r="I10" s="2">
        <v>25.408519850400008</v>
      </c>
      <c r="J10" s="2">
        <v>16.441214115699999</v>
      </c>
      <c r="K10" s="2">
        <v>17.424079982989998</v>
      </c>
      <c r="L10" s="2">
        <v>14.498071572610002</v>
      </c>
      <c r="M10" s="2">
        <v>2.4469039232999994</v>
      </c>
      <c r="N10" s="2">
        <v>1.8276521754000012</v>
      </c>
      <c r="O10" s="2">
        <v>0.4007188770000002</v>
      </c>
      <c r="P10" s="2">
        <v>7.8049313846999988</v>
      </c>
      <c r="Q10" s="2">
        <v>8.3029472067000061</v>
      </c>
      <c r="R10" s="2">
        <v>3.2281224050999979</v>
      </c>
      <c r="S10" s="2">
        <v>2.2059854064000013</v>
      </c>
      <c r="T10" s="2">
        <v>10.456259855999994</v>
      </c>
      <c r="U10" s="2">
        <v>0.83991814829999967</v>
      </c>
      <c r="V10" s="2">
        <v>0.52806826950000008</v>
      </c>
      <c r="W10" s="2">
        <v>8.6851568388000029</v>
      </c>
      <c r="X10" s="2">
        <v>0.89529212160000027</v>
      </c>
      <c r="Y10" s="2">
        <v>9.8363057999999975E-2</v>
      </c>
      <c r="Z10" s="2">
        <v>3.3389756540999991</v>
      </c>
      <c r="AA10" s="2">
        <v>0.3466644962999999</v>
      </c>
      <c r="AB10" s="2">
        <v>0.23110966439999986</v>
      </c>
      <c r="AC10" s="2">
        <v>2.2293580059000004</v>
      </c>
      <c r="AD10" s="2">
        <v>8.7103382625000005</v>
      </c>
      <c r="AE10" s="2">
        <v>0.41190991199999982</v>
      </c>
      <c r="AF10" s="2">
        <v>3.8216601749999994</v>
      </c>
      <c r="AG10" s="2">
        <v>2.0945150829000005</v>
      </c>
      <c r="AH10" s="2">
        <v>0.57777416069999998</v>
      </c>
      <c r="AI10" s="2">
        <v>1.8488771837999998</v>
      </c>
      <c r="AJ10" s="2">
        <v>0.5199967083</v>
      </c>
      <c r="AK10" s="2">
        <v>2.1377642442000009</v>
      </c>
      <c r="AL10" s="2">
        <v>5.524132499999998E-2</v>
      </c>
      <c r="AM10" s="2">
        <v>4.6955126400000019E-2</v>
      </c>
      <c r="AN10" s="2">
        <v>3.5906861399999997E-2</v>
      </c>
      <c r="AO10" s="2">
        <v>0.11555482379999997</v>
      </c>
      <c r="AP10" s="2">
        <v>0.68314992809999986</v>
      </c>
      <c r="AQ10" s="2">
        <v>0.34379566169999992</v>
      </c>
      <c r="AR10" s="2">
        <v>40.0468715166</v>
      </c>
      <c r="AS10" s="2">
        <f t="shared" si="2"/>
        <v>190.61398536969998</v>
      </c>
      <c r="AT10" s="2">
        <f t="shared" si="3"/>
        <v>2030</v>
      </c>
    </row>
    <row r="11" spans="1:46" x14ac:dyDescent="0.25">
      <c r="A11" s="2" t="s">
        <v>44</v>
      </c>
      <c r="B11" s="2" t="s">
        <v>45</v>
      </c>
      <c r="C11" s="2" t="s">
        <v>46</v>
      </c>
      <c r="D11" s="2">
        <v>1</v>
      </c>
      <c r="E11" s="13">
        <v>47757</v>
      </c>
      <c r="F11" s="2" t="s">
        <v>47</v>
      </c>
      <c r="G11" s="2">
        <v>0.16847192730000002</v>
      </c>
      <c r="H11" s="2">
        <v>1.2144584000199998</v>
      </c>
      <c r="I11" s="2">
        <v>16.033412456639994</v>
      </c>
      <c r="J11" s="2">
        <v>22.755936349959999</v>
      </c>
      <c r="K11" s="2">
        <v>9.3580219314300006</v>
      </c>
      <c r="L11" s="2">
        <v>20.051857396339997</v>
      </c>
      <c r="M11" s="2">
        <v>2.585239979549999</v>
      </c>
      <c r="N11" s="2">
        <v>2.1575488748000002</v>
      </c>
      <c r="O11" s="2">
        <v>0.66095563232999988</v>
      </c>
      <c r="P11" s="2">
        <v>9.5162158810400008</v>
      </c>
      <c r="Q11" s="2">
        <v>10.182085457910004</v>
      </c>
      <c r="R11" s="2">
        <v>4.1128562199900012</v>
      </c>
      <c r="S11" s="2">
        <v>2.751391260800002</v>
      </c>
      <c r="T11" s="2">
        <v>12.53728754022999</v>
      </c>
      <c r="U11" s="2">
        <v>0.2985178613299998</v>
      </c>
      <c r="V11" s="2">
        <v>0.71315413571999986</v>
      </c>
      <c r="W11" s="2">
        <v>11.133836781200005</v>
      </c>
      <c r="X11" s="2">
        <v>0.97202253297999963</v>
      </c>
      <c r="Y11" s="2">
        <v>0.13259185708000004</v>
      </c>
      <c r="Z11" s="2">
        <v>2.1738360795000005</v>
      </c>
      <c r="AA11" s="2">
        <v>0.15059359118000004</v>
      </c>
      <c r="AB11" s="2">
        <v>0.17569252324999998</v>
      </c>
      <c r="AC11" s="2">
        <v>4.2261244784800001</v>
      </c>
      <c r="AD11" s="2">
        <v>4.3479398843000006</v>
      </c>
      <c r="AE11" s="2">
        <v>5.006479354000002E-2</v>
      </c>
      <c r="AF11" s="2">
        <v>2.5378432689000006</v>
      </c>
      <c r="AG11" s="2">
        <v>0.73443980801000019</v>
      </c>
      <c r="AH11" s="2">
        <v>0.40158291001999974</v>
      </c>
      <c r="AI11" s="2">
        <v>0.57727535545999986</v>
      </c>
      <c r="AJ11" s="2">
        <v>0.30118714206000019</v>
      </c>
      <c r="AK11" s="2">
        <v>0.85336356855000051</v>
      </c>
      <c r="AL11" s="2">
        <v>5.4939211840000036E-2</v>
      </c>
      <c r="AM11" s="2">
        <v>4.3951369409999989E-2</v>
      </c>
      <c r="AN11" s="2">
        <v>3.8457448350000027E-2</v>
      </c>
      <c r="AO11" s="2">
        <v>5.0197857010000027E-2</v>
      </c>
      <c r="AP11" s="2">
        <v>0.81875977763000019</v>
      </c>
      <c r="AQ11" s="2">
        <v>0.34528649462000011</v>
      </c>
      <c r="AR11" s="2">
        <v>42.386518058679997</v>
      </c>
      <c r="AS11" s="2">
        <f t="shared" si="2"/>
        <v>187.60391609744002</v>
      </c>
      <c r="AT11" s="2">
        <f t="shared" si="3"/>
        <v>2030</v>
      </c>
    </row>
    <row r="12" spans="1:46" x14ac:dyDescent="0.25">
      <c r="A12" s="2" t="s">
        <v>44</v>
      </c>
      <c r="B12" s="2" t="s">
        <v>45</v>
      </c>
      <c r="C12" s="2" t="s">
        <v>46</v>
      </c>
      <c r="D12" s="2">
        <v>1</v>
      </c>
      <c r="E12" s="13">
        <v>47788</v>
      </c>
      <c r="F12" s="2" t="s">
        <v>47</v>
      </c>
      <c r="G12" s="2">
        <v>8.937168539999997E-2</v>
      </c>
      <c r="H12" s="2">
        <v>1.7629565207999991</v>
      </c>
      <c r="I12" s="2">
        <v>44.52239045430003</v>
      </c>
      <c r="J12" s="2">
        <v>108.72868450053001</v>
      </c>
      <c r="K12" s="2">
        <v>13.101391103379999</v>
      </c>
      <c r="L12" s="2">
        <v>96.714458510510013</v>
      </c>
      <c r="M12" s="2">
        <v>2.5704781383000017</v>
      </c>
      <c r="N12" s="2">
        <v>2.3092964334000001</v>
      </c>
      <c r="O12" s="2">
        <v>1.4916829280999999</v>
      </c>
      <c r="P12" s="2">
        <v>9.2991941054999963</v>
      </c>
      <c r="Q12" s="2">
        <v>10.129760838900006</v>
      </c>
      <c r="R12" s="2">
        <v>4.2104685960000019</v>
      </c>
      <c r="S12" s="2">
        <v>3.0897980226000006</v>
      </c>
      <c r="T12" s="2">
        <v>12.857878404599996</v>
      </c>
      <c r="U12" s="2">
        <v>0.90161252969999972</v>
      </c>
      <c r="V12" s="2">
        <v>0.73248128189999961</v>
      </c>
      <c r="W12" s="2">
        <v>12.752919407099993</v>
      </c>
      <c r="X12" s="2">
        <v>1.2549686790000008</v>
      </c>
      <c r="Y12" s="2">
        <v>0.13095802619999994</v>
      </c>
      <c r="Z12" s="2">
        <v>2.2937351226000002</v>
      </c>
      <c r="AA12" s="2">
        <v>0.20657231879999993</v>
      </c>
      <c r="AB12" s="2">
        <v>0.12394339140000001</v>
      </c>
      <c r="AC12" s="2">
        <v>6.7985762102999976</v>
      </c>
      <c r="AD12" s="2">
        <v>6.1283095442999977</v>
      </c>
      <c r="AE12" s="2">
        <v>8.7501252599999954E-2</v>
      </c>
      <c r="AF12" s="2">
        <v>3.1341714906000013</v>
      </c>
      <c r="AG12" s="2">
        <v>0.93756393660000037</v>
      </c>
      <c r="AH12" s="2">
        <v>0.43380186960000022</v>
      </c>
      <c r="AI12" s="2">
        <v>0.57840253169999989</v>
      </c>
      <c r="AJ12" s="2">
        <v>0.24788679959999993</v>
      </c>
      <c r="AK12" s="2">
        <v>0.39248743199999986</v>
      </c>
      <c r="AL12" s="2">
        <v>0.10545610920000006</v>
      </c>
      <c r="AM12" s="2">
        <v>9.0023507700000005E-2</v>
      </c>
      <c r="AN12" s="2">
        <v>6.4302505500000037E-2</v>
      </c>
      <c r="AO12" s="2">
        <v>6.1971699899999982E-2</v>
      </c>
      <c r="AP12" s="2">
        <v>0.74616447900000016</v>
      </c>
      <c r="AQ12" s="2">
        <v>0.30945871290000021</v>
      </c>
      <c r="AR12" s="2">
        <v>31.071688182020001</v>
      </c>
      <c r="AS12" s="2">
        <f t="shared" si="2"/>
        <v>380.46276726254013</v>
      </c>
      <c r="AT12" s="2">
        <f t="shared" si="3"/>
        <v>2030</v>
      </c>
    </row>
    <row r="13" spans="1:46" x14ac:dyDescent="0.25">
      <c r="A13" s="2" t="s">
        <v>44</v>
      </c>
      <c r="B13" s="2" t="s">
        <v>45</v>
      </c>
      <c r="C13" s="2" t="s">
        <v>46</v>
      </c>
      <c r="D13" s="2">
        <v>1</v>
      </c>
      <c r="E13" s="13">
        <v>47818</v>
      </c>
      <c r="F13" s="2" t="s">
        <v>47</v>
      </c>
      <c r="G13" s="2">
        <v>0.14500694280000004</v>
      </c>
      <c r="H13" s="2">
        <v>2.2179564918000003</v>
      </c>
      <c r="I13" s="2">
        <v>76.724538305700023</v>
      </c>
      <c r="J13" s="2">
        <v>138.45931380735999</v>
      </c>
      <c r="K13" s="2">
        <v>44.972682299570018</v>
      </c>
      <c r="L13" s="2">
        <v>119.88045681260004</v>
      </c>
      <c r="M13" s="2">
        <v>4.1304362178000007</v>
      </c>
      <c r="N13" s="2">
        <v>4.2344797766999989</v>
      </c>
      <c r="O13" s="2">
        <v>3.9020987619000009</v>
      </c>
      <c r="P13" s="2">
        <v>13.271453874900004</v>
      </c>
      <c r="Q13" s="2">
        <v>15.707487695700005</v>
      </c>
      <c r="R13" s="2">
        <v>7.5159652268999997</v>
      </c>
      <c r="S13" s="2">
        <v>5.3259373244999972</v>
      </c>
      <c r="T13" s="2">
        <v>20.605761656999992</v>
      </c>
      <c r="U13" s="2">
        <v>1.5606285803999991</v>
      </c>
      <c r="V13" s="2">
        <v>1.9835123339999996</v>
      </c>
      <c r="W13" s="2">
        <v>19.9222332507</v>
      </c>
      <c r="X13" s="2">
        <v>2.5282168457999989</v>
      </c>
      <c r="Y13" s="2">
        <v>0.3485629154999999</v>
      </c>
      <c r="Z13" s="2">
        <v>2.0775910746000008</v>
      </c>
      <c r="AA13" s="2">
        <v>0.18887509110000003</v>
      </c>
      <c r="AB13" s="2">
        <v>9.4437545400000003E-2</v>
      </c>
      <c r="AC13" s="2">
        <v>6.2169097461000007</v>
      </c>
      <c r="AD13" s="2">
        <v>5.1423558342000026</v>
      </c>
      <c r="AE13" s="2">
        <v>7.1287319399999979E-2</v>
      </c>
      <c r="AF13" s="2">
        <v>2.235996414300002</v>
      </c>
      <c r="AG13" s="2">
        <v>0.56544773790000002</v>
      </c>
      <c r="AH13" s="2">
        <v>0.33997516379999987</v>
      </c>
      <c r="AI13" s="2">
        <v>0.62328788280000003</v>
      </c>
      <c r="AJ13" s="2">
        <v>0.16998760439999991</v>
      </c>
      <c r="AK13" s="2">
        <v>0.43441276620000019</v>
      </c>
      <c r="AL13" s="2">
        <v>0.10160149919999996</v>
      </c>
      <c r="AM13" s="2">
        <v>8.6732987100000006E-2</v>
      </c>
      <c r="AN13" s="2">
        <v>5.9474048399999951E-2</v>
      </c>
      <c r="AO13" s="2">
        <v>3.7775023200000001E-2</v>
      </c>
      <c r="AP13" s="2">
        <v>1.0347411251999998</v>
      </c>
      <c r="AQ13" s="2">
        <v>0.43837661039999964</v>
      </c>
      <c r="AR13" s="2">
        <v>57.754759538230019</v>
      </c>
      <c r="AS13" s="2">
        <f t="shared" si="2"/>
        <v>561.11075413356014</v>
      </c>
      <c r="AT13" s="2">
        <f t="shared" si="3"/>
        <v>2030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880DBF-5880-4CD1-AA07-AA3A4A02AEF5}">
  <sheetPr codeName="Sheet4"/>
  <dimension ref="A1:AT13"/>
  <sheetViews>
    <sheetView zoomScaleNormal="100" workbookViewId="0"/>
  </sheetViews>
  <sheetFormatPr defaultRowHeight="15" x14ac:dyDescent="0.25"/>
  <cols>
    <col min="1" max="4" width="9.140625" style="2"/>
    <col min="5" max="5" width="19.42578125" style="2" customWidth="1"/>
    <col min="6" max="16384" width="9.140625" style="2"/>
  </cols>
  <sheetData>
    <row r="1" spans="1:46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2" t="s">
        <v>30</v>
      </c>
      <c r="AF1" s="2" t="s">
        <v>31</v>
      </c>
      <c r="AG1" s="2" t="s">
        <v>32</v>
      </c>
      <c r="AH1" s="2" t="s">
        <v>33</v>
      </c>
      <c r="AI1" s="2" t="s">
        <v>34</v>
      </c>
      <c r="AJ1" s="2" t="s">
        <v>35</v>
      </c>
      <c r="AK1" s="2" t="s">
        <v>36</v>
      </c>
      <c r="AL1" s="2" t="s">
        <v>37</v>
      </c>
      <c r="AM1" s="2" t="s">
        <v>38</v>
      </c>
      <c r="AN1" s="2" t="s">
        <v>39</v>
      </c>
      <c r="AO1" s="2" t="s">
        <v>40</v>
      </c>
      <c r="AP1" s="2" t="s">
        <v>41</v>
      </c>
      <c r="AQ1" s="2" t="s">
        <v>42</v>
      </c>
      <c r="AR1" s="2" t="s">
        <v>43</v>
      </c>
      <c r="AS1" s="2" t="s">
        <v>48</v>
      </c>
      <c r="AT1" s="2" t="s">
        <v>49</v>
      </c>
    </row>
    <row r="2" spans="1:46" x14ac:dyDescent="0.25">
      <c r="A2" s="2" t="s">
        <v>44</v>
      </c>
      <c r="B2" s="2" t="s">
        <v>45</v>
      </c>
      <c r="C2" s="2" t="s">
        <v>46</v>
      </c>
      <c r="D2" s="2">
        <v>1</v>
      </c>
      <c r="E2" s="13">
        <v>47484</v>
      </c>
      <c r="F2" s="2" t="s">
        <v>47</v>
      </c>
      <c r="G2" s="2">
        <v>0.11939172910000001</v>
      </c>
      <c r="H2" s="2">
        <v>1.4846176733899994</v>
      </c>
      <c r="I2" s="2">
        <v>71.406501262599988</v>
      </c>
      <c r="J2" s="2">
        <v>86.516096558569998</v>
      </c>
      <c r="K2" s="2">
        <v>22.828075038460003</v>
      </c>
      <c r="L2" s="2">
        <v>83.608185018149996</v>
      </c>
      <c r="M2" s="2">
        <v>3.2780200202999983</v>
      </c>
      <c r="N2" s="2">
        <v>3.73181080718</v>
      </c>
      <c r="O2" s="2">
        <v>3.7512543543799985</v>
      </c>
      <c r="P2" s="2">
        <v>10.017558537599998</v>
      </c>
      <c r="Q2" s="2">
        <v>11.641391781960001</v>
      </c>
      <c r="R2" s="2">
        <v>6.1126461527600027</v>
      </c>
      <c r="S2" s="2">
        <v>4.4461065023999975</v>
      </c>
      <c r="T2" s="2">
        <v>16.835195301580001</v>
      </c>
      <c r="U2" s="2">
        <v>1.2547227273899992</v>
      </c>
      <c r="V2" s="2">
        <v>1.7392478138899998</v>
      </c>
      <c r="W2" s="2">
        <v>16.794067835629995</v>
      </c>
      <c r="X2" s="2">
        <v>2.4109251809299992</v>
      </c>
      <c r="Y2" s="2">
        <v>0.31751173833999974</v>
      </c>
      <c r="Z2" s="2">
        <v>0.53925194772000007</v>
      </c>
      <c r="AA2" s="2">
        <v>4.0807944300000003E-2</v>
      </c>
      <c r="AB2" s="2">
        <v>1.7489119030000007E-2</v>
      </c>
      <c r="AC2" s="2">
        <v>1.6180137582000009</v>
      </c>
      <c r="AD2" s="2">
        <v>1.1376712130899993</v>
      </c>
      <c r="AE2" s="2">
        <v>1.4926831699999999E-2</v>
      </c>
      <c r="AF2" s="2">
        <v>0.48796715786000022</v>
      </c>
      <c r="AG2" s="2">
        <v>0.10416542872000006</v>
      </c>
      <c r="AH2" s="2">
        <v>8.1615888289999994E-2</v>
      </c>
      <c r="AI2" s="2">
        <v>0.26816646472000005</v>
      </c>
      <c r="AJ2" s="2">
        <v>3.4978234649999995E-2</v>
      </c>
      <c r="AK2" s="2">
        <v>0.12825352643000004</v>
      </c>
      <c r="AL2" s="2">
        <v>2.3435304049999984E-2</v>
      </c>
      <c r="AM2" s="2">
        <v>2.2201867059999995E-2</v>
      </c>
      <c r="AN2" s="2">
        <v>1.6034681800000009E-2</v>
      </c>
      <c r="AO2" s="2">
        <v>5.8297056200000011E-3</v>
      </c>
      <c r="AP2" s="2">
        <v>0.77225445461999975</v>
      </c>
      <c r="AQ2" s="2">
        <v>0.2639728805099999</v>
      </c>
      <c r="AR2" s="2">
        <v>39.465136289419995</v>
      </c>
      <c r="AS2" s="2">
        <f t="shared" ref="AS2:AS6" si="0">SUM(G2:AR2)</f>
        <v>393.3354987324002</v>
      </c>
      <c r="AT2" s="2">
        <f t="shared" ref="AT2:AT6" si="1">YEAR(E2)</f>
        <v>2030</v>
      </c>
    </row>
    <row r="3" spans="1:46" x14ac:dyDescent="0.25">
      <c r="A3" s="2" t="s">
        <v>44</v>
      </c>
      <c r="B3" s="2" t="s">
        <v>45</v>
      </c>
      <c r="C3" s="2" t="s">
        <v>46</v>
      </c>
      <c r="D3" s="2">
        <v>1</v>
      </c>
      <c r="E3" s="13">
        <v>47515</v>
      </c>
      <c r="F3" s="2" t="s">
        <v>47</v>
      </c>
      <c r="G3" s="2">
        <v>0.10230022712000006</v>
      </c>
      <c r="H3" s="2">
        <v>1.1576243825999997</v>
      </c>
      <c r="I3" s="2">
        <v>36.905469486199998</v>
      </c>
      <c r="J3" s="2">
        <v>46.316929077810002</v>
      </c>
      <c r="K3" s="2">
        <v>17.055382298720001</v>
      </c>
      <c r="L3" s="2">
        <v>45.042634941360014</v>
      </c>
      <c r="M3" s="2">
        <v>2.3310768056800009</v>
      </c>
      <c r="N3" s="2">
        <v>2.8959312068399994</v>
      </c>
      <c r="O3" s="2">
        <v>2.9058424287200011</v>
      </c>
      <c r="P3" s="2">
        <v>7.5341913116399954</v>
      </c>
      <c r="Q3" s="2">
        <v>8.8823946058400018</v>
      </c>
      <c r="R3" s="2">
        <v>4.8589926126000025</v>
      </c>
      <c r="S3" s="2">
        <v>3.439574549880001</v>
      </c>
      <c r="T3" s="2">
        <v>12.440203615840003</v>
      </c>
      <c r="U3" s="2">
        <v>0.94592185996000022</v>
      </c>
      <c r="V3" s="2">
        <v>1.4129105829999991</v>
      </c>
      <c r="W3" s="2">
        <v>13.466195856120006</v>
      </c>
      <c r="X3" s="2">
        <v>2.0429784051600008</v>
      </c>
      <c r="Y3" s="2">
        <v>0.25667872075999998</v>
      </c>
      <c r="Z3" s="2">
        <v>0.35789281191999983</v>
      </c>
      <c r="AA3" s="2">
        <v>2.975365932E-2</v>
      </c>
      <c r="AB3" s="2">
        <v>1.2751568200000004E-2</v>
      </c>
      <c r="AC3" s="2">
        <v>1.1836890968000005</v>
      </c>
      <c r="AD3" s="2">
        <v>0.83623827139999962</v>
      </c>
      <c r="AE3" s="2">
        <v>1.1286429840000006E-2</v>
      </c>
      <c r="AF3" s="2">
        <v>0.38706398220000021</v>
      </c>
      <c r="AG3" s="2">
        <v>8.719902799999997E-2</v>
      </c>
      <c r="AH3" s="2">
        <v>5.5256795999999983E-2</v>
      </c>
      <c r="AI3" s="2">
        <v>0.19127353476000006</v>
      </c>
      <c r="AJ3" s="2">
        <v>2.5503138079999987E-2</v>
      </c>
      <c r="AK3" s="2">
        <v>0.10626307496000006</v>
      </c>
      <c r="AL3" s="2">
        <v>1.7085376000000006E-2</v>
      </c>
      <c r="AM3" s="2">
        <v>1.6161842199999988E-2</v>
      </c>
      <c r="AN3" s="2">
        <v>1.2929473760000008E-2</v>
      </c>
      <c r="AO3" s="2">
        <v>4.2505229199999994E-3</v>
      </c>
      <c r="AP3" s="2">
        <v>0.57888736779999961</v>
      </c>
      <c r="AQ3" s="2">
        <v>0.19153142511999993</v>
      </c>
      <c r="AR3" s="2">
        <v>31.981628965199995</v>
      </c>
      <c r="AS3" s="2">
        <f t="shared" si="0"/>
        <v>246.07987934033011</v>
      </c>
      <c r="AT3" s="2">
        <f t="shared" si="1"/>
        <v>2030</v>
      </c>
    </row>
    <row r="4" spans="1:46" x14ac:dyDescent="0.25">
      <c r="A4" s="2" t="s">
        <v>44</v>
      </c>
      <c r="B4" s="2" t="s">
        <v>45</v>
      </c>
      <c r="C4" s="2" t="s">
        <v>46</v>
      </c>
      <c r="D4" s="2">
        <v>1</v>
      </c>
      <c r="E4" s="13">
        <v>47543</v>
      </c>
      <c r="F4" s="2" t="s">
        <v>47</v>
      </c>
      <c r="G4" s="2">
        <v>0.15107700083999998</v>
      </c>
      <c r="H4" s="2">
        <v>1.9208215877000008</v>
      </c>
      <c r="I4" s="2">
        <v>81.793711188120028</v>
      </c>
      <c r="J4" s="2">
        <v>77.784887147499987</v>
      </c>
      <c r="K4" s="2">
        <v>35.088200269580007</v>
      </c>
      <c r="L4" s="2">
        <v>75.754793848609978</v>
      </c>
      <c r="M4" s="2">
        <v>3.532581163170001</v>
      </c>
      <c r="N4" s="2">
        <v>4.5149784490999982</v>
      </c>
      <c r="O4" s="2">
        <v>4.4659691122500016</v>
      </c>
      <c r="P4" s="2">
        <v>9.4038081022600011</v>
      </c>
      <c r="Q4" s="2">
        <v>12.073118634729997</v>
      </c>
      <c r="R4" s="2">
        <v>6.9054102207100003</v>
      </c>
      <c r="S4" s="2">
        <v>4.2445304714899983</v>
      </c>
      <c r="T4" s="2">
        <v>17.373621329010003</v>
      </c>
      <c r="U4" s="2">
        <v>1.3537764046000005</v>
      </c>
      <c r="V4" s="2">
        <v>1.9271749174200008</v>
      </c>
      <c r="W4" s="2">
        <v>19.508564093029992</v>
      </c>
      <c r="X4" s="2">
        <v>2.9045140554899995</v>
      </c>
      <c r="Y4" s="2">
        <v>0.34481504817000008</v>
      </c>
      <c r="Z4" s="2">
        <v>0.94648948651999953</v>
      </c>
      <c r="AA4" s="2">
        <v>0.13961431219000003</v>
      </c>
      <c r="AB4" s="2">
        <v>3.1025402640000026E-2</v>
      </c>
      <c r="AC4" s="2">
        <v>4.3216479268400034</v>
      </c>
      <c r="AD4" s="2">
        <v>3.5636475980300015</v>
      </c>
      <c r="AE4" s="2">
        <v>4.4348050370000017E-2</v>
      </c>
      <c r="AF4" s="2">
        <v>1.6482891009600007</v>
      </c>
      <c r="AG4" s="2">
        <v>0.51989968807999976</v>
      </c>
      <c r="AH4" s="2">
        <v>0.1706397148299999</v>
      </c>
      <c r="AI4" s="2">
        <v>0.57396999130999982</v>
      </c>
      <c r="AJ4" s="2">
        <v>0.12410161955000007</v>
      </c>
      <c r="AK4" s="2">
        <v>0.51191918107000001</v>
      </c>
      <c r="AL4" s="2">
        <v>4.6861504950000001E-2</v>
      </c>
      <c r="AM4" s="2">
        <v>4.5559796350000001E-2</v>
      </c>
      <c r="AN4" s="2">
        <v>3.7749545679999996E-2</v>
      </c>
      <c r="AO4" s="2">
        <v>1.551270256000001E-2</v>
      </c>
      <c r="AP4" s="2">
        <v>0.83869268804000063</v>
      </c>
      <c r="AQ4" s="2">
        <v>0.26297005778999982</v>
      </c>
      <c r="AR4" s="2">
        <v>44.773638032580003</v>
      </c>
      <c r="AS4" s="2">
        <f t="shared" si="0"/>
        <v>419.6629294441201</v>
      </c>
      <c r="AT4" s="2">
        <f t="shared" si="1"/>
        <v>2030</v>
      </c>
    </row>
    <row r="5" spans="1:46" x14ac:dyDescent="0.25">
      <c r="A5" s="2" t="s">
        <v>44</v>
      </c>
      <c r="B5" s="2" t="s">
        <v>45</v>
      </c>
      <c r="C5" s="2" t="s">
        <v>46</v>
      </c>
      <c r="D5" s="2">
        <v>1</v>
      </c>
      <c r="E5" s="13">
        <v>47574</v>
      </c>
      <c r="F5" s="2" t="s">
        <v>47</v>
      </c>
      <c r="G5" s="2">
        <v>0.18761930009999989</v>
      </c>
      <c r="H5" s="2">
        <v>1.9340028279000008</v>
      </c>
      <c r="I5" s="2">
        <v>41.1885441258</v>
      </c>
      <c r="J5" s="2">
        <v>30.773200859200003</v>
      </c>
      <c r="K5" s="2">
        <v>21.137118362069998</v>
      </c>
      <c r="L5" s="2">
        <v>27.424514398929993</v>
      </c>
      <c r="M5" s="2">
        <v>2.9347511765999994</v>
      </c>
      <c r="N5" s="2">
        <v>4.1937650526000008</v>
      </c>
      <c r="O5" s="2">
        <v>4.6427322114000003</v>
      </c>
      <c r="P5" s="2">
        <v>7.5312544196999971</v>
      </c>
      <c r="Q5" s="2">
        <v>10.132553730899994</v>
      </c>
      <c r="R5" s="2">
        <v>5.896855824600002</v>
      </c>
      <c r="S5" s="2">
        <v>4.3435041105000023</v>
      </c>
      <c r="T5" s="2">
        <v>15.670729426199996</v>
      </c>
      <c r="U5" s="2">
        <v>1.1344303776</v>
      </c>
      <c r="V5" s="2">
        <v>1.8342795072000011</v>
      </c>
      <c r="W5" s="2">
        <v>17.107811993699993</v>
      </c>
      <c r="X5" s="2">
        <v>2.9594155502999988</v>
      </c>
      <c r="Y5" s="2">
        <v>0.33824737230000007</v>
      </c>
      <c r="Z5" s="2">
        <v>1.7409061383000006</v>
      </c>
      <c r="AA5" s="2">
        <v>0.2160564123</v>
      </c>
      <c r="AB5" s="2">
        <v>5.4014103000000001E-2</v>
      </c>
      <c r="AC5" s="2">
        <v>6.6902086778999976</v>
      </c>
      <c r="AD5" s="2">
        <v>4.9218050573999976</v>
      </c>
      <c r="AE5" s="2">
        <v>1.5852373200000006E-2</v>
      </c>
      <c r="AF5" s="2">
        <v>2.8471350872999994</v>
      </c>
      <c r="AG5" s="2">
        <v>0.85681702260000037</v>
      </c>
      <c r="AH5" s="2">
        <v>0.35109166980000006</v>
      </c>
      <c r="AI5" s="2">
        <v>0.75619749660000046</v>
      </c>
      <c r="AJ5" s="2">
        <v>0.35109169499999981</v>
      </c>
      <c r="AK5" s="2">
        <v>0.94524687059999923</v>
      </c>
      <c r="AL5" s="2">
        <v>8.1933019199999971E-2</v>
      </c>
      <c r="AM5" s="2">
        <v>7.9776887100000013E-2</v>
      </c>
      <c r="AN5" s="2">
        <v>5.3903302199999975E-2</v>
      </c>
      <c r="AO5" s="2">
        <v>2.700705359999999E-2</v>
      </c>
      <c r="AP5" s="2">
        <v>0.66421495259999974</v>
      </c>
      <c r="AQ5" s="2">
        <v>0.21913780440000011</v>
      </c>
      <c r="AR5" s="2">
        <v>38.624990407240006</v>
      </c>
      <c r="AS5" s="2">
        <f t="shared" si="0"/>
        <v>260.86271665793993</v>
      </c>
      <c r="AT5" s="2">
        <f t="shared" si="1"/>
        <v>2030</v>
      </c>
    </row>
    <row r="6" spans="1:46" x14ac:dyDescent="0.25">
      <c r="A6" s="2" t="s">
        <v>44</v>
      </c>
      <c r="B6" s="2" t="s">
        <v>45</v>
      </c>
      <c r="C6" s="2" t="s">
        <v>46</v>
      </c>
      <c r="D6" s="2">
        <v>1</v>
      </c>
      <c r="E6" s="13">
        <v>47604</v>
      </c>
      <c r="F6" s="2" t="s">
        <v>47</v>
      </c>
      <c r="G6" s="2">
        <v>0.35428261928999982</v>
      </c>
      <c r="H6" s="2">
        <v>2.5745712126799996</v>
      </c>
      <c r="I6" s="2">
        <v>54.549325208280024</v>
      </c>
      <c r="J6" s="2">
        <v>62.669383496519991</v>
      </c>
      <c r="K6" s="2">
        <v>19.236497039479996</v>
      </c>
      <c r="L6" s="2">
        <v>44.31632763387001</v>
      </c>
      <c r="M6" s="2">
        <v>4.2418558575200001</v>
      </c>
      <c r="N6" s="2">
        <v>5.6368952176000029</v>
      </c>
      <c r="O6" s="2">
        <v>5.9232103148799995</v>
      </c>
      <c r="P6" s="2">
        <v>11.629079734230007</v>
      </c>
      <c r="Q6" s="2">
        <v>15.248291888190009</v>
      </c>
      <c r="R6" s="2">
        <v>7.8032335713799998</v>
      </c>
      <c r="S6" s="2">
        <v>5.9352199281599969</v>
      </c>
      <c r="T6" s="2">
        <v>21.485868733180006</v>
      </c>
      <c r="U6" s="2">
        <v>1.3047750499400006</v>
      </c>
      <c r="V6" s="2">
        <v>2.3280674949500009</v>
      </c>
      <c r="W6" s="2">
        <v>23.333998149630016</v>
      </c>
      <c r="X6" s="2">
        <v>4.2121895075899989</v>
      </c>
      <c r="Y6" s="2">
        <v>0.4136707437399999</v>
      </c>
      <c r="Z6" s="2">
        <v>1.0992738232099997</v>
      </c>
      <c r="AA6" s="2">
        <v>0.11252445688999993</v>
      </c>
      <c r="AB6" s="2">
        <v>0.13127853278000004</v>
      </c>
      <c r="AC6" s="2">
        <v>2.79030953004</v>
      </c>
      <c r="AD6" s="2">
        <v>2.6676252921799994</v>
      </c>
      <c r="AE6" s="2">
        <v>4.2596025849999997E-2</v>
      </c>
      <c r="AF6" s="2">
        <v>1.4249042981799989</v>
      </c>
      <c r="AG6" s="2">
        <v>0.59153321739000042</v>
      </c>
      <c r="AH6" s="2">
        <v>0.22504891347000019</v>
      </c>
      <c r="AI6" s="2">
        <v>0.61888450530000005</v>
      </c>
      <c r="AJ6" s="2">
        <v>0.2438029868800001</v>
      </c>
      <c r="AK6" s="2">
        <v>0.52511412554000003</v>
      </c>
      <c r="AL6" s="2">
        <v>4.9359881129999991E-2</v>
      </c>
      <c r="AM6" s="2">
        <v>4.9359881129999991E-2</v>
      </c>
      <c r="AN6" s="2">
        <v>2.784403538999999E-2</v>
      </c>
      <c r="AO6" s="2">
        <v>1.875407589000001E-2</v>
      </c>
      <c r="AP6" s="2">
        <v>0.81793463017000001</v>
      </c>
      <c r="AQ6" s="2">
        <v>0.42867921611000021</v>
      </c>
      <c r="AR6" s="2">
        <v>63.109718523710008</v>
      </c>
      <c r="AS6" s="2">
        <f t="shared" si="0"/>
        <v>368.17128935235007</v>
      </c>
      <c r="AT6" s="2">
        <f t="shared" si="1"/>
        <v>2030</v>
      </c>
    </row>
    <row r="7" spans="1:46" x14ac:dyDescent="0.25">
      <c r="A7" s="2" t="s">
        <v>44</v>
      </c>
      <c r="B7" s="2" t="s">
        <v>45</v>
      </c>
      <c r="C7" s="2" t="s">
        <v>46</v>
      </c>
      <c r="D7" s="2">
        <v>1</v>
      </c>
      <c r="E7" s="13">
        <v>47635</v>
      </c>
      <c r="F7" s="2" t="s">
        <v>47</v>
      </c>
      <c r="G7" s="2">
        <v>0.38922732509999991</v>
      </c>
      <c r="H7" s="2">
        <v>2.4575768873999997</v>
      </c>
      <c r="I7" s="2">
        <v>45.4538761779</v>
      </c>
      <c r="J7" s="2">
        <v>63.844359158830017</v>
      </c>
      <c r="K7" s="2">
        <v>19.350668854940004</v>
      </c>
      <c r="L7" s="2">
        <v>48.563436834920012</v>
      </c>
      <c r="M7" s="2">
        <v>3.9630165063000025</v>
      </c>
      <c r="N7" s="2">
        <v>4.0184934962999987</v>
      </c>
      <c r="O7" s="2">
        <v>4.0014603033000009</v>
      </c>
      <c r="P7" s="2">
        <v>10.8794159412</v>
      </c>
      <c r="Q7" s="2">
        <v>12.638767526400004</v>
      </c>
      <c r="R7" s="2">
        <v>6.5632882469999982</v>
      </c>
      <c r="S7" s="2">
        <v>4.6391741124000037</v>
      </c>
      <c r="T7" s="2">
        <v>17.635220963100004</v>
      </c>
      <c r="U7" s="2">
        <v>1.1266439549999998</v>
      </c>
      <c r="V7" s="2">
        <v>1.7179547898</v>
      </c>
      <c r="W7" s="2">
        <v>20.118415295100004</v>
      </c>
      <c r="X7" s="2">
        <v>3.3906280479000026</v>
      </c>
      <c r="Y7" s="2">
        <v>0.30652113509999984</v>
      </c>
      <c r="Z7" s="2">
        <v>1.9267569720000015</v>
      </c>
      <c r="AA7" s="2">
        <v>0.23678388599999992</v>
      </c>
      <c r="AB7" s="2">
        <v>0.23678388599999992</v>
      </c>
      <c r="AC7" s="2">
        <v>3.7866868266000022</v>
      </c>
      <c r="AD7" s="2">
        <v>6.2363677092000005</v>
      </c>
      <c r="AE7" s="2">
        <v>0.25741833029999989</v>
      </c>
      <c r="AF7" s="2">
        <v>2.7122331551999994</v>
      </c>
      <c r="AG7" s="2">
        <v>1.7645140553999996</v>
      </c>
      <c r="AH7" s="2">
        <v>0.40591523309999983</v>
      </c>
      <c r="AI7" s="2">
        <v>1.0486143990000005</v>
      </c>
      <c r="AJ7" s="2">
        <v>0.40591525110000026</v>
      </c>
      <c r="AK7" s="2">
        <v>0.98096185710000006</v>
      </c>
      <c r="AL7" s="2">
        <v>6.5613205800000032E-2</v>
      </c>
      <c r="AM7" s="2">
        <v>6.2412561599999972E-2</v>
      </c>
      <c r="AN7" s="2">
        <v>3.0406119900000018E-2</v>
      </c>
      <c r="AO7" s="2">
        <v>6.7652541900000016E-2</v>
      </c>
      <c r="AP7" s="2">
        <v>0.67583862390000016</v>
      </c>
      <c r="AQ7" s="2">
        <v>0.49314943950000018</v>
      </c>
      <c r="AR7" s="2">
        <v>70.114263579330014</v>
      </c>
      <c r="AS7" s="2">
        <f t="shared" ref="AS7:AS13" si="2">SUM(G7:AR7)</f>
        <v>362.56643319092018</v>
      </c>
      <c r="AT7" s="2">
        <f t="shared" ref="AT7:AT13" si="3">YEAR(E7)</f>
        <v>2030</v>
      </c>
    </row>
    <row r="8" spans="1:46" x14ac:dyDescent="0.25">
      <c r="A8" s="2" t="s">
        <v>44</v>
      </c>
      <c r="B8" s="2" t="s">
        <v>45</v>
      </c>
      <c r="C8" s="2" t="s">
        <v>46</v>
      </c>
      <c r="D8" s="2">
        <v>1</v>
      </c>
      <c r="E8" s="13">
        <v>47665</v>
      </c>
      <c r="F8" s="2" t="s">
        <v>47</v>
      </c>
      <c r="G8" s="2">
        <v>0.36322948092999985</v>
      </c>
      <c r="H8" s="2">
        <v>2.1144972087799996</v>
      </c>
      <c r="I8" s="2">
        <v>17.369317187950003</v>
      </c>
      <c r="J8" s="2">
        <v>26.734735861569991</v>
      </c>
      <c r="K8" s="2">
        <v>5.3248449681500007</v>
      </c>
      <c r="L8" s="2">
        <v>19.209698526169998</v>
      </c>
      <c r="M8" s="2">
        <v>3.0019672715200021</v>
      </c>
      <c r="N8" s="2">
        <v>2.7758157088199993</v>
      </c>
      <c r="O8" s="2">
        <v>1.723187778740001</v>
      </c>
      <c r="P8" s="2">
        <v>7.6094918257500028</v>
      </c>
      <c r="Q8" s="2">
        <v>8.6195298565099989</v>
      </c>
      <c r="R8" s="2">
        <v>4.3182109301799985</v>
      </c>
      <c r="S8" s="2">
        <v>2.7932171629500004</v>
      </c>
      <c r="T8" s="2">
        <v>12.764506474160005</v>
      </c>
      <c r="U8" s="2">
        <v>0.86751576573999989</v>
      </c>
      <c r="V8" s="2">
        <v>1.0174812839</v>
      </c>
      <c r="W8" s="2">
        <v>11.869401825040004</v>
      </c>
      <c r="X8" s="2">
        <v>1.9180783744500005</v>
      </c>
      <c r="Y8" s="2">
        <v>0.19926827900000013</v>
      </c>
      <c r="Z8" s="2">
        <v>4.2241688016300003</v>
      </c>
      <c r="AA8" s="2">
        <v>0.56053470756000012</v>
      </c>
      <c r="AB8" s="2">
        <v>0.3736898050400001</v>
      </c>
      <c r="AC8" s="2">
        <v>1.5189946760599997</v>
      </c>
      <c r="AD8" s="2">
        <v>16.995714744319997</v>
      </c>
      <c r="AE8" s="2">
        <v>0.85947254604000001</v>
      </c>
      <c r="AF8" s="2">
        <v>6.3923049926600042</v>
      </c>
      <c r="AG8" s="2">
        <v>4.6022491574400011</v>
      </c>
      <c r="AH8" s="2">
        <v>0.68509797601000022</v>
      </c>
      <c r="AI8" s="2">
        <v>1.8061674410400008</v>
      </c>
      <c r="AJ8" s="2">
        <v>0.62281635930000023</v>
      </c>
      <c r="AK8" s="2">
        <v>2.0552939847599991</v>
      </c>
      <c r="AL8" s="2">
        <v>8.549147698000005E-2</v>
      </c>
      <c r="AM8" s="2">
        <v>8.7628763920000005E-2</v>
      </c>
      <c r="AN8" s="2">
        <v>4.0608451550000021E-2</v>
      </c>
      <c r="AO8" s="2">
        <v>0.12456327155000008</v>
      </c>
      <c r="AP8" s="2">
        <v>0.59391279258000007</v>
      </c>
      <c r="AQ8" s="2">
        <v>0.33091929785999991</v>
      </c>
      <c r="AR8" s="2">
        <v>53.727711983149995</v>
      </c>
      <c r="AS8" s="2">
        <f t="shared" si="2"/>
        <v>226.28133699975999</v>
      </c>
      <c r="AT8" s="2">
        <f t="shared" si="3"/>
        <v>2030</v>
      </c>
    </row>
    <row r="9" spans="1:46" x14ac:dyDescent="0.25">
      <c r="A9" s="2" t="s">
        <v>44</v>
      </c>
      <c r="B9" s="2" t="s">
        <v>45</v>
      </c>
      <c r="C9" s="2" t="s">
        <v>46</v>
      </c>
      <c r="D9" s="2">
        <v>1</v>
      </c>
      <c r="E9" s="13">
        <v>47696</v>
      </c>
      <c r="F9" s="2" t="s">
        <v>47</v>
      </c>
      <c r="G9" s="2">
        <v>0.30309595620999991</v>
      </c>
      <c r="H9" s="2">
        <v>1.8398534050400002</v>
      </c>
      <c r="I9" s="2">
        <v>12.671676963000008</v>
      </c>
      <c r="J9" s="2">
        <v>10.409113273620001</v>
      </c>
      <c r="K9" s="2">
        <v>4.3482669100300004</v>
      </c>
      <c r="L9" s="2">
        <v>8.8956432021200005</v>
      </c>
      <c r="M9" s="2">
        <v>2.6391835358699995</v>
      </c>
      <c r="N9" s="2">
        <v>2.1812465919899995</v>
      </c>
      <c r="O9" s="2">
        <v>0.65360115698999977</v>
      </c>
      <c r="P9" s="2">
        <v>6.6495567975799972</v>
      </c>
      <c r="Q9" s="2">
        <v>7.2604096071200033</v>
      </c>
      <c r="R9" s="2">
        <v>3.2989996863199984</v>
      </c>
      <c r="S9" s="2">
        <v>2.2758308119600001</v>
      </c>
      <c r="T9" s="2">
        <v>10.742157130559992</v>
      </c>
      <c r="U9" s="2">
        <v>0.93498399554999934</v>
      </c>
      <c r="V9" s="2">
        <v>0.79183964980999988</v>
      </c>
      <c r="W9" s="2">
        <v>9.9156449532199957</v>
      </c>
      <c r="X9" s="2">
        <v>1.3602845377800006</v>
      </c>
      <c r="Y9" s="2">
        <v>0.15154264533000006</v>
      </c>
      <c r="Z9" s="2">
        <v>2.81864257803</v>
      </c>
      <c r="AA9" s="2">
        <v>0.44354876445999963</v>
      </c>
      <c r="AB9" s="2">
        <v>0.22177438222999982</v>
      </c>
      <c r="AC9" s="2">
        <v>0.80593039104999953</v>
      </c>
      <c r="AD9" s="2">
        <v>13.132317003339992</v>
      </c>
      <c r="AE9" s="2">
        <v>0.67822454689</v>
      </c>
      <c r="AF9" s="2">
        <v>4.8858466189499987</v>
      </c>
      <c r="AG9" s="2">
        <v>3.0011422458899997</v>
      </c>
      <c r="AH9" s="2">
        <v>0.44354876445999963</v>
      </c>
      <c r="AI9" s="2">
        <v>1.2862914025499999</v>
      </c>
      <c r="AJ9" s="2">
        <v>0.39919388386000032</v>
      </c>
      <c r="AK9" s="2">
        <v>1.5967755338900012</v>
      </c>
      <c r="AL9" s="2">
        <v>4.8544913449999963E-2</v>
      </c>
      <c r="AM9" s="2">
        <v>4.392158832999999E-2</v>
      </c>
      <c r="AN9" s="2">
        <v>2.3116625290000005E-2</v>
      </c>
      <c r="AO9" s="2">
        <v>4.435487594999999E-2</v>
      </c>
      <c r="AP9" s="2">
        <v>0.64649826618000006</v>
      </c>
      <c r="AQ9" s="2">
        <v>0.3409234572799999</v>
      </c>
      <c r="AR9" s="2">
        <v>37.217566892640008</v>
      </c>
      <c r="AS9" s="2">
        <f t="shared" si="2"/>
        <v>155.40109354481996</v>
      </c>
      <c r="AT9" s="2">
        <f t="shared" si="3"/>
        <v>2030</v>
      </c>
    </row>
    <row r="10" spans="1:46" x14ac:dyDescent="0.25">
      <c r="A10" s="2" t="s">
        <v>44</v>
      </c>
      <c r="B10" s="2" t="s">
        <v>45</v>
      </c>
      <c r="C10" s="2" t="s">
        <v>46</v>
      </c>
      <c r="D10" s="2">
        <v>1</v>
      </c>
      <c r="E10" s="13">
        <v>47727</v>
      </c>
      <c r="F10" s="2" t="s">
        <v>47</v>
      </c>
      <c r="G10" s="2">
        <v>0.25491859350000001</v>
      </c>
      <c r="H10" s="2">
        <v>1.2340233033000001</v>
      </c>
      <c r="I10" s="2">
        <v>15.348526559699994</v>
      </c>
      <c r="J10" s="2">
        <v>10.29422208708</v>
      </c>
      <c r="K10" s="2">
        <v>11.051255655110001</v>
      </c>
      <c r="L10" s="2">
        <v>9.0653804269399991</v>
      </c>
      <c r="M10" s="2">
        <v>2.3884817108999994</v>
      </c>
      <c r="N10" s="2">
        <v>1.7840152011000008</v>
      </c>
      <c r="O10" s="2">
        <v>0.39115132380000028</v>
      </c>
      <c r="P10" s="2">
        <v>7.6185810528000033</v>
      </c>
      <c r="Q10" s="2">
        <v>8.104706262299997</v>
      </c>
      <c r="R10" s="2">
        <v>3.1510478411999983</v>
      </c>
      <c r="S10" s="2">
        <v>2.1533153583000018</v>
      </c>
      <c r="T10" s="2">
        <v>10.206606476699994</v>
      </c>
      <c r="U10" s="2">
        <v>0.81986428530000055</v>
      </c>
      <c r="V10" s="2">
        <v>0.51546012569999977</v>
      </c>
      <c r="W10" s="2">
        <v>8.4777902676000014</v>
      </c>
      <c r="X10" s="2">
        <v>0.87391615080000029</v>
      </c>
      <c r="Y10" s="2">
        <v>9.6014544300000018E-2</v>
      </c>
      <c r="Z10" s="2">
        <v>2.8144757262000017</v>
      </c>
      <c r="AA10" s="2">
        <v>0.29220902190000009</v>
      </c>
      <c r="AB10" s="2">
        <v>0.19480601460000002</v>
      </c>
      <c r="AC10" s="2">
        <v>1.8791613483000003</v>
      </c>
      <c r="AD10" s="2">
        <v>7.3420827666000026</v>
      </c>
      <c r="AE10" s="2">
        <v>0.34720542120000014</v>
      </c>
      <c r="AF10" s="2">
        <v>3.2213381919000019</v>
      </c>
      <c r="AG10" s="2">
        <v>1.765500102299999</v>
      </c>
      <c r="AH10" s="2">
        <v>0.48701503649999989</v>
      </c>
      <c r="AI10" s="2">
        <v>1.5584480072999998</v>
      </c>
      <c r="AJ10" s="2">
        <v>0.43831350240000005</v>
      </c>
      <c r="AK10" s="2">
        <v>1.801955508899999</v>
      </c>
      <c r="AL10" s="2">
        <v>4.6563792300000004E-2</v>
      </c>
      <c r="AM10" s="2">
        <v>3.9579223500000017E-2</v>
      </c>
      <c r="AN10" s="2">
        <v>3.0266465099999987E-2</v>
      </c>
      <c r="AO10" s="2">
        <v>9.7403000399999981E-2</v>
      </c>
      <c r="AP10" s="2">
        <v>0.66683905889999984</v>
      </c>
      <c r="AQ10" s="2">
        <v>0.33558720569999984</v>
      </c>
      <c r="AR10" s="2">
        <v>38.446167611749999</v>
      </c>
      <c r="AS10" s="2">
        <f t="shared" si="2"/>
        <v>155.63419423217999</v>
      </c>
      <c r="AT10" s="2">
        <f t="shared" si="3"/>
        <v>2030</v>
      </c>
    </row>
    <row r="11" spans="1:46" x14ac:dyDescent="0.25">
      <c r="A11" s="2" t="s">
        <v>44</v>
      </c>
      <c r="B11" s="2" t="s">
        <v>45</v>
      </c>
      <c r="C11" s="2" t="s">
        <v>46</v>
      </c>
      <c r="D11" s="2">
        <v>1</v>
      </c>
      <c r="E11" s="13">
        <v>47757</v>
      </c>
      <c r="F11" s="2" t="s">
        <v>47</v>
      </c>
      <c r="G11" s="2">
        <v>0.15196568527999998</v>
      </c>
      <c r="H11" s="2">
        <v>1.0954703619100001</v>
      </c>
      <c r="I11" s="2">
        <v>21.372919713310001</v>
      </c>
      <c r="J11" s="2">
        <v>33.743142694120003</v>
      </c>
      <c r="K11" s="2">
        <v>10.3471229799</v>
      </c>
      <c r="L11" s="2">
        <v>26.510602743209997</v>
      </c>
      <c r="M11" s="2">
        <v>2.3319479494000004</v>
      </c>
      <c r="N11" s="2">
        <v>1.9461604005599991</v>
      </c>
      <c r="O11" s="2">
        <v>0.59619770058999988</v>
      </c>
      <c r="P11" s="2">
        <v>8.5838530604200045</v>
      </c>
      <c r="Q11" s="2">
        <v>9.1844832560200018</v>
      </c>
      <c r="R11" s="2">
        <v>3.7098941317500023</v>
      </c>
      <c r="S11" s="2">
        <v>2.4818203568899984</v>
      </c>
      <c r="T11" s="2">
        <v>11.308931550980001</v>
      </c>
      <c r="U11" s="2">
        <v>0.26927021072999996</v>
      </c>
      <c r="V11" s="2">
        <v>0.64328199230999972</v>
      </c>
      <c r="W11" s="2">
        <v>10.04298558638</v>
      </c>
      <c r="X11" s="2">
        <v>0.87678744351999938</v>
      </c>
      <c r="Y11" s="2">
        <v>0.11960100885999995</v>
      </c>
      <c r="Z11" s="2">
        <v>0.78208177423000036</v>
      </c>
      <c r="AA11" s="2">
        <v>5.4179109510000031E-2</v>
      </c>
      <c r="AB11" s="2">
        <v>6.3208961250000001E-2</v>
      </c>
      <c r="AC11" s="2">
        <v>1.5204342968400006</v>
      </c>
      <c r="AD11" s="2">
        <v>1.5642598682500009</v>
      </c>
      <c r="AE11" s="2">
        <v>1.8011828320000003E-2</v>
      </c>
      <c r="AF11" s="2">
        <v>0.91304076954999991</v>
      </c>
      <c r="AG11" s="2">
        <v>0.26422966931999997</v>
      </c>
      <c r="AH11" s="2">
        <v>0.14447762535999992</v>
      </c>
      <c r="AI11" s="2">
        <v>0.20768655870999994</v>
      </c>
      <c r="AJ11" s="2">
        <v>0.10835820445000006</v>
      </c>
      <c r="AK11" s="2">
        <v>0.30701491265999992</v>
      </c>
      <c r="AL11" s="2">
        <v>1.9765499560000004E-2</v>
      </c>
      <c r="AM11" s="2">
        <v>1.5812399710000008E-2</v>
      </c>
      <c r="AN11" s="2">
        <v>1.383584962999999E-2</v>
      </c>
      <c r="AO11" s="2">
        <v>1.8059700689999993E-2</v>
      </c>
      <c r="AP11" s="2">
        <v>0.73854079304999942</v>
      </c>
      <c r="AQ11" s="2">
        <v>0.31145663078999974</v>
      </c>
      <c r="AR11" s="2">
        <v>36.620936230559998</v>
      </c>
      <c r="AS11" s="2">
        <f t="shared" si="2"/>
        <v>189.00182950858002</v>
      </c>
      <c r="AT11" s="2">
        <f t="shared" si="3"/>
        <v>2030</v>
      </c>
    </row>
    <row r="12" spans="1:46" x14ac:dyDescent="0.25">
      <c r="A12" s="2" t="s">
        <v>44</v>
      </c>
      <c r="B12" s="2" t="s">
        <v>45</v>
      </c>
      <c r="C12" s="2" t="s">
        <v>46</v>
      </c>
      <c r="D12" s="2">
        <v>1</v>
      </c>
      <c r="E12" s="13">
        <v>47788</v>
      </c>
      <c r="F12" s="2" t="s">
        <v>47</v>
      </c>
      <c r="G12" s="2">
        <v>8.4268165199999953E-2</v>
      </c>
      <c r="H12" s="2">
        <v>1.6622838720000013</v>
      </c>
      <c r="I12" s="2">
        <v>35.948126858700014</v>
      </c>
      <c r="J12" s="2">
        <v>81.683901103850019</v>
      </c>
      <c r="K12" s="2">
        <v>10.73180076187</v>
      </c>
      <c r="L12" s="2">
        <v>76.57487223472998</v>
      </c>
      <c r="M12" s="2">
        <v>2.4236924184000004</v>
      </c>
      <c r="N12" s="2">
        <v>2.1774253488000013</v>
      </c>
      <c r="O12" s="2">
        <v>1.4065012068000009</v>
      </c>
      <c r="P12" s="2">
        <v>8.7681688143000027</v>
      </c>
      <c r="Q12" s="2">
        <v>9.5513064978000024</v>
      </c>
      <c r="R12" s="2">
        <v>3.9700321358999977</v>
      </c>
      <c r="S12" s="2">
        <v>2.9133568305000024</v>
      </c>
      <c r="T12" s="2">
        <v>12.123636432</v>
      </c>
      <c r="U12" s="2">
        <v>0.85012644930000025</v>
      </c>
      <c r="V12" s="2">
        <v>0.6906533468999998</v>
      </c>
      <c r="W12" s="2">
        <v>12.024671059499992</v>
      </c>
      <c r="X12" s="2">
        <v>1.1833043927999998</v>
      </c>
      <c r="Y12" s="2">
        <v>0.12347974110000004</v>
      </c>
      <c r="Z12" s="2">
        <v>0.78756992760000022</v>
      </c>
      <c r="AA12" s="2">
        <v>7.0928044199999998E-2</v>
      </c>
      <c r="AB12" s="2">
        <v>4.2556826400000011E-2</v>
      </c>
      <c r="AC12" s="2">
        <v>2.3343384860999987</v>
      </c>
      <c r="AD12" s="2">
        <v>2.1041977586999989</v>
      </c>
      <c r="AE12" s="2">
        <v>3.0044164499999974E-2</v>
      </c>
      <c r="AF12" s="2">
        <v>1.0761396072000009</v>
      </c>
      <c r="AG12" s="2">
        <v>0.32191910669999996</v>
      </c>
      <c r="AH12" s="2">
        <v>0.14894889269999997</v>
      </c>
      <c r="AI12" s="2">
        <v>0.19859853720000009</v>
      </c>
      <c r="AJ12" s="2">
        <v>8.5113658799999978E-2</v>
      </c>
      <c r="AK12" s="2">
        <v>0.13476329310000004</v>
      </c>
      <c r="AL12" s="2">
        <v>3.6209089500000007E-2</v>
      </c>
      <c r="AM12" s="2">
        <v>3.0910198199999992E-2</v>
      </c>
      <c r="AN12" s="2">
        <v>2.2078713000000003E-2</v>
      </c>
      <c r="AO12" s="2">
        <v>2.1278414699999994E-2</v>
      </c>
      <c r="AP12" s="2">
        <v>0.70355517270000012</v>
      </c>
      <c r="AQ12" s="2">
        <v>0.29178724560000019</v>
      </c>
      <c r="AR12" s="2">
        <v>30.89652728483</v>
      </c>
      <c r="AS12" s="2">
        <f t="shared" si="2"/>
        <v>304.2290720921801</v>
      </c>
      <c r="AT12" s="2">
        <f t="shared" si="3"/>
        <v>2030</v>
      </c>
    </row>
    <row r="13" spans="1:46" x14ac:dyDescent="0.25">
      <c r="A13" s="2" t="s">
        <v>44</v>
      </c>
      <c r="B13" s="2" t="s">
        <v>45</v>
      </c>
      <c r="C13" s="2" t="s">
        <v>46</v>
      </c>
      <c r="D13" s="2">
        <v>1</v>
      </c>
      <c r="E13" s="13">
        <v>47818</v>
      </c>
      <c r="F13" s="2" t="s">
        <v>47</v>
      </c>
      <c r="G13" s="2">
        <v>9.781708649999997E-2</v>
      </c>
      <c r="H13" s="2">
        <v>1.4961631328999991</v>
      </c>
      <c r="I13" s="2">
        <v>38.167645206300008</v>
      </c>
      <c r="J13" s="2">
        <v>68.497609335160007</v>
      </c>
      <c r="K13" s="2">
        <v>21.891734953570005</v>
      </c>
      <c r="L13" s="2">
        <v>64.200050362070002</v>
      </c>
      <c r="M13" s="2">
        <v>2.7862613240999994</v>
      </c>
      <c r="N13" s="2">
        <v>2.8564458105000008</v>
      </c>
      <c r="O13" s="2">
        <v>2.6322321155999986</v>
      </c>
      <c r="P13" s="2">
        <v>8.9525020356000002</v>
      </c>
      <c r="Q13" s="2">
        <v>10.5957732207</v>
      </c>
      <c r="R13" s="2">
        <v>5.0700318615000031</v>
      </c>
      <c r="S13" s="2">
        <v>3.5927084694000024</v>
      </c>
      <c r="T13" s="2">
        <v>13.89999354359999</v>
      </c>
      <c r="U13" s="2">
        <v>1.0527505631999998</v>
      </c>
      <c r="V13" s="2">
        <v>1.3380145368000005</v>
      </c>
      <c r="W13" s="2">
        <v>13.438906950899995</v>
      </c>
      <c r="X13" s="2">
        <v>1.7054549315999989</v>
      </c>
      <c r="Y13" s="2">
        <v>0.23512949220000007</v>
      </c>
      <c r="Z13" s="2">
        <v>0.7701219806999996</v>
      </c>
      <c r="AA13" s="2">
        <v>7.0012266000000031E-2</v>
      </c>
      <c r="AB13" s="2">
        <v>3.5006133000000016E-2</v>
      </c>
      <c r="AC13" s="2">
        <v>2.3044856643000009</v>
      </c>
      <c r="AD13" s="2">
        <v>1.9061697506999999</v>
      </c>
      <c r="AE13" s="2">
        <v>2.6424801599999978E-2</v>
      </c>
      <c r="AF13" s="2">
        <v>0.82883971169999981</v>
      </c>
      <c r="AG13" s="2">
        <v>0.20960030939999991</v>
      </c>
      <c r="AH13" s="2">
        <v>0.12602207909999993</v>
      </c>
      <c r="AI13" s="2">
        <v>0.23104050869999992</v>
      </c>
      <c r="AJ13" s="2">
        <v>6.3011047799999984E-2</v>
      </c>
      <c r="AK13" s="2">
        <v>0.16102823310000006</v>
      </c>
      <c r="AL13" s="2">
        <v>3.7661669100000003E-2</v>
      </c>
      <c r="AM13" s="2">
        <v>3.2150205299999984E-2</v>
      </c>
      <c r="AN13" s="2">
        <v>2.2045855199999999E-2</v>
      </c>
      <c r="AO13" s="2">
        <v>1.400245499999999E-2</v>
      </c>
      <c r="AP13" s="2">
        <v>0.69800355840000017</v>
      </c>
      <c r="AQ13" s="2">
        <v>0.29571496320000001</v>
      </c>
      <c r="AR13" s="2">
        <v>39.449408125849999</v>
      </c>
      <c r="AS13" s="2">
        <f t="shared" si="2"/>
        <v>309.78797425034998</v>
      </c>
      <c r="AT13" s="2">
        <f t="shared" si="3"/>
        <v>2030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F70F29-68F7-4932-AB35-A7463F4845C0}">
  <sheetPr codeName="Sheet5"/>
  <dimension ref="A1:AT13"/>
  <sheetViews>
    <sheetView zoomScaleNormal="100" workbookViewId="0"/>
  </sheetViews>
  <sheetFormatPr defaultRowHeight="15" x14ac:dyDescent="0.25"/>
  <cols>
    <col min="1" max="3" width="9.140625" style="2"/>
    <col min="4" max="4" width="9.28515625" style="2" bestFit="1" customWidth="1"/>
    <col min="5" max="5" width="15.7109375" style="2" bestFit="1" customWidth="1"/>
    <col min="6" max="6" width="9.140625" style="2"/>
    <col min="7" max="46" width="9.28515625" style="2" bestFit="1" customWidth="1"/>
    <col min="47" max="16384" width="9.140625" style="2"/>
  </cols>
  <sheetData>
    <row r="1" spans="1:46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2" t="s">
        <v>30</v>
      </c>
      <c r="AF1" s="2" t="s">
        <v>31</v>
      </c>
      <c r="AG1" s="2" t="s">
        <v>32</v>
      </c>
      <c r="AH1" s="2" t="s">
        <v>33</v>
      </c>
      <c r="AI1" s="2" t="s">
        <v>34</v>
      </c>
      <c r="AJ1" s="2" t="s">
        <v>35</v>
      </c>
      <c r="AK1" s="2" t="s">
        <v>36</v>
      </c>
      <c r="AL1" s="2" t="s">
        <v>37</v>
      </c>
      <c r="AM1" s="2" t="s">
        <v>38</v>
      </c>
      <c r="AN1" s="2" t="s">
        <v>39</v>
      </c>
      <c r="AO1" s="2" t="s">
        <v>40</v>
      </c>
      <c r="AP1" s="2" t="s">
        <v>41</v>
      </c>
      <c r="AQ1" s="2" t="s">
        <v>42</v>
      </c>
      <c r="AR1" s="2" t="s">
        <v>43</v>
      </c>
      <c r="AS1" s="2" t="s">
        <v>48</v>
      </c>
      <c r="AT1" s="2" t="s">
        <v>49</v>
      </c>
    </row>
    <row r="2" spans="1:46" x14ac:dyDescent="0.25">
      <c r="A2" s="2" t="s">
        <v>44</v>
      </c>
      <c r="B2" s="2" t="s">
        <v>45</v>
      </c>
      <c r="C2" s="2" t="s">
        <v>46</v>
      </c>
      <c r="D2" s="2">
        <v>1</v>
      </c>
      <c r="E2" s="13">
        <v>47484</v>
      </c>
      <c r="F2" s="2" t="s">
        <v>47</v>
      </c>
      <c r="G2" s="2">
        <v>0.14686216085999998</v>
      </c>
      <c r="H2" s="2">
        <v>1.8262082404399997</v>
      </c>
      <c r="I2" s="2">
        <v>89.120025716439997</v>
      </c>
      <c r="J2" s="2">
        <v>103.46906315760003</v>
      </c>
      <c r="K2" s="2">
        <v>32.849048610830003</v>
      </c>
      <c r="L2" s="2">
        <v>102.30789875018998</v>
      </c>
      <c r="M2" s="2">
        <v>4.0322483562199976</v>
      </c>
      <c r="N2" s="2">
        <v>4.5904503023099998</v>
      </c>
      <c r="O2" s="2">
        <v>4.6143675481700033</v>
      </c>
      <c r="P2" s="2">
        <v>12.32246407751</v>
      </c>
      <c r="Q2" s="2">
        <v>14.319919520250007</v>
      </c>
      <c r="R2" s="2">
        <v>7.5190838523100023</v>
      </c>
      <c r="S2" s="2">
        <v>5.4690958337500017</v>
      </c>
      <c r="T2" s="2">
        <v>20.70874740256</v>
      </c>
      <c r="U2" s="2">
        <v>1.5434175579600009</v>
      </c>
      <c r="V2" s="2">
        <v>2.1394253528599996</v>
      </c>
      <c r="W2" s="2">
        <v>20.658157059509996</v>
      </c>
      <c r="X2" s="2">
        <v>2.9656466519299998</v>
      </c>
      <c r="Y2" s="2">
        <v>0.3905669205200003</v>
      </c>
      <c r="Z2" s="2">
        <v>1.4778312383299992</v>
      </c>
      <c r="AA2" s="2">
        <v>0.11183502433000009</v>
      </c>
      <c r="AB2" s="2">
        <v>4.7929296229999994E-2</v>
      </c>
      <c r="AC2" s="2">
        <v>4.4342005366899979</v>
      </c>
      <c r="AD2" s="2">
        <v>3.1178117478099976</v>
      </c>
      <c r="AE2" s="2">
        <v>4.0907294340000004E-2</v>
      </c>
      <c r="AF2" s="2">
        <v>1.3372841996900002</v>
      </c>
      <c r="AG2" s="2">
        <v>0.28546753527000013</v>
      </c>
      <c r="AH2" s="2">
        <v>0.22367004835000015</v>
      </c>
      <c r="AI2" s="2">
        <v>0.73491580370999954</v>
      </c>
      <c r="AJ2" s="2">
        <v>9.5858583469999994E-2</v>
      </c>
      <c r="AK2" s="2">
        <v>0.35148147138000013</v>
      </c>
      <c r="AL2" s="2">
        <v>6.4224940990000035E-2</v>
      </c>
      <c r="AM2" s="2">
        <v>6.0844680839999998E-2</v>
      </c>
      <c r="AN2" s="2">
        <v>4.3943380710000007E-2</v>
      </c>
      <c r="AO2" s="2">
        <v>1.5976430630000003E-2</v>
      </c>
      <c r="AP2" s="2">
        <v>0.9499398221699995</v>
      </c>
      <c r="AQ2" s="2">
        <v>0.32470949162999985</v>
      </c>
      <c r="AR2" s="2">
        <v>54.668328282950007</v>
      </c>
      <c r="AS2" s="2">
        <f t="shared" ref="AS2:AS6" si="0">SUM(G2:AR2)</f>
        <v>499.37985688174001</v>
      </c>
      <c r="AT2" s="2">
        <f t="shared" ref="AT2:AT6" si="1">YEAR(E2)</f>
        <v>2030</v>
      </c>
    </row>
    <row r="3" spans="1:46" x14ac:dyDescent="0.25">
      <c r="A3" s="2" t="s">
        <v>44</v>
      </c>
      <c r="B3" s="2" t="s">
        <v>45</v>
      </c>
      <c r="C3" s="2" t="s">
        <v>46</v>
      </c>
      <c r="D3" s="2">
        <v>1</v>
      </c>
      <c r="E3" s="13">
        <v>47515</v>
      </c>
      <c r="F3" s="2" t="s">
        <v>47</v>
      </c>
      <c r="G3" s="2">
        <v>0.13200420464000009</v>
      </c>
      <c r="H3" s="2">
        <v>1.4937531428400008</v>
      </c>
      <c r="I3" s="2">
        <v>52.800517753479966</v>
      </c>
      <c r="J3" s="2">
        <v>67.284387032090009</v>
      </c>
      <c r="K3" s="2">
        <v>20.172536723860002</v>
      </c>
      <c r="L3" s="2">
        <v>61.396382024570023</v>
      </c>
      <c r="M3" s="2">
        <v>3.0079301691599998</v>
      </c>
      <c r="N3" s="2">
        <v>3.7367961551199991</v>
      </c>
      <c r="O3" s="2">
        <v>3.7495852074800027</v>
      </c>
      <c r="P3" s="2">
        <v>9.7218252488000036</v>
      </c>
      <c r="Q3" s="2">
        <v>11.461493951599994</v>
      </c>
      <c r="R3" s="2">
        <v>6.2698536726000009</v>
      </c>
      <c r="S3" s="2">
        <v>4.4382922231199995</v>
      </c>
      <c r="T3" s="2">
        <v>16.052351288959994</v>
      </c>
      <c r="U3" s="2">
        <v>1.2205805029599996</v>
      </c>
      <c r="V3" s="2">
        <v>1.8231644530399997</v>
      </c>
      <c r="W3" s="2">
        <v>17.376251473559993</v>
      </c>
      <c r="X3" s="2">
        <v>2.6361792819600001</v>
      </c>
      <c r="Y3" s="2">
        <v>0.33120816372000006</v>
      </c>
      <c r="Z3" s="2">
        <v>1.3271108043200006</v>
      </c>
      <c r="AA3" s="2">
        <v>0.11033024828000003</v>
      </c>
      <c r="AB3" s="2">
        <v>4.7284392119999977E-2</v>
      </c>
      <c r="AC3" s="2">
        <v>4.3892655494800019</v>
      </c>
      <c r="AD3" s="2">
        <v>3.1008749226000019</v>
      </c>
      <c r="AE3" s="2">
        <v>4.1851477920000026E-2</v>
      </c>
      <c r="AF3" s="2">
        <v>1.4352811110400006</v>
      </c>
      <c r="AG3" s="2">
        <v>0.32334477923999982</v>
      </c>
      <c r="AH3" s="2">
        <v>0.20489903251999991</v>
      </c>
      <c r="AI3" s="2">
        <v>0.7092659204399997</v>
      </c>
      <c r="AJ3" s="2">
        <v>9.4568789559999991E-2</v>
      </c>
      <c r="AK3" s="2">
        <v>0.39403662284000013</v>
      </c>
      <c r="AL3" s="2">
        <v>6.335468692E-2</v>
      </c>
      <c r="AM3" s="2">
        <v>5.9930109119999964E-2</v>
      </c>
      <c r="AN3" s="2">
        <v>4.7944087239999975E-2</v>
      </c>
      <c r="AO3" s="2">
        <v>1.5761464880000003E-2</v>
      </c>
      <c r="AP3" s="2">
        <v>0.74697357644000018</v>
      </c>
      <c r="AQ3" s="2">
        <v>0.24714464600000013</v>
      </c>
      <c r="AR3" s="2">
        <v>36.418242611090001</v>
      </c>
      <c r="AS3" s="2">
        <f t="shared" si="0"/>
        <v>334.88255750560995</v>
      </c>
      <c r="AT3" s="2">
        <f t="shared" si="1"/>
        <v>2030</v>
      </c>
    </row>
    <row r="4" spans="1:46" x14ac:dyDescent="0.25">
      <c r="A4" s="2" t="s">
        <v>44</v>
      </c>
      <c r="B4" s="2" t="s">
        <v>45</v>
      </c>
      <c r="C4" s="2" t="s">
        <v>46</v>
      </c>
      <c r="D4" s="2">
        <v>1</v>
      </c>
      <c r="E4" s="13">
        <v>47543</v>
      </c>
      <c r="F4" s="2" t="s">
        <v>47</v>
      </c>
      <c r="G4" s="2">
        <v>0.15289552315000005</v>
      </c>
      <c r="H4" s="2">
        <v>1.9439426227400007</v>
      </c>
      <c r="I4" s="2">
        <v>34.908191984579986</v>
      </c>
      <c r="J4" s="2">
        <v>35.982970817740004</v>
      </c>
      <c r="K4" s="2">
        <v>12.611874365309998</v>
      </c>
      <c r="L4" s="2">
        <v>35.498446701519995</v>
      </c>
      <c r="M4" s="2">
        <v>3.5751030373300008</v>
      </c>
      <c r="N4" s="2">
        <v>4.5693254936699992</v>
      </c>
      <c r="O4" s="2">
        <v>4.5197262286799962</v>
      </c>
      <c r="P4" s="2">
        <v>9.5170022583500042</v>
      </c>
      <c r="Q4" s="2">
        <v>12.21844342933</v>
      </c>
      <c r="R4" s="2">
        <v>6.9885310241500038</v>
      </c>
      <c r="S4" s="2">
        <v>4.2956221186400017</v>
      </c>
      <c r="T4" s="2">
        <v>17.582748566530007</v>
      </c>
      <c r="U4" s="2">
        <v>1.3700718856800005</v>
      </c>
      <c r="V4" s="2">
        <v>1.9503724279100019</v>
      </c>
      <c r="W4" s="2">
        <v>19.743389754259997</v>
      </c>
      <c r="X4" s="2">
        <v>2.9394758511500019</v>
      </c>
      <c r="Y4" s="2">
        <v>0.34896560592999998</v>
      </c>
      <c r="Z4" s="2">
        <v>1.2032192647700004</v>
      </c>
      <c r="AA4" s="2">
        <v>0.1774838836699999</v>
      </c>
      <c r="AB4" s="2">
        <v>3.9440862900000012E-2</v>
      </c>
      <c r="AC4" s="2">
        <v>5.4938698377699993</v>
      </c>
      <c r="AD4" s="2">
        <v>4.5302663204399991</v>
      </c>
      <c r="AE4" s="2">
        <v>5.6377201709999998E-2</v>
      </c>
      <c r="AF4" s="2">
        <v>2.095377950410001</v>
      </c>
      <c r="AG4" s="2">
        <v>0.66091945998000012</v>
      </c>
      <c r="AH4" s="2">
        <v>0.21692474656999991</v>
      </c>
      <c r="AI4" s="2">
        <v>0.72965601914000022</v>
      </c>
      <c r="AJ4" s="2">
        <v>0.15776346337999997</v>
      </c>
      <c r="AK4" s="2">
        <v>0.65077428713999974</v>
      </c>
      <c r="AL4" s="2">
        <v>5.9572416039999958E-2</v>
      </c>
      <c r="AM4" s="2">
        <v>5.7917626740000019E-2</v>
      </c>
      <c r="AN4" s="2">
        <v>4.7988890629999989E-2</v>
      </c>
      <c r="AO4" s="2">
        <v>1.9720432999999999E-2</v>
      </c>
      <c r="AP4" s="2">
        <v>0.84878807828999969</v>
      </c>
      <c r="AQ4" s="2">
        <v>0.26613544268</v>
      </c>
      <c r="AR4" s="2">
        <v>39.924996841470005</v>
      </c>
      <c r="AS4" s="2">
        <f t="shared" si="0"/>
        <v>267.95429272338004</v>
      </c>
      <c r="AT4" s="2">
        <f t="shared" si="1"/>
        <v>2030</v>
      </c>
    </row>
    <row r="5" spans="1:46" x14ac:dyDescent="0.25">
      <c r="A5" s="2" t="s">
        <v>44</v>
      </c>
      <c r="B5" s="2" t="s">
        <v>45</v>
      </c>
      <c r="C5" s="2" t="s">
        <v>46</v>
      </c>
      <c r="D5" s="2">
        <v>1</v>
      </c>
      <c r="E5" s="13">
        <v>47574</v>
      </c>
      <c r="F5" s="2" t="s">
        <v>47</v>
      </c>
      <c r="G5" s="2">
        <v>0.21241236299999988</v>
      </c>
      <c r="H5" s="2">
        <v>2.1895727700000003</v>
      </c>
      <c r="I5" s="2">
        <v>25.391202917100017</v>
      </c>
      <c r="J5" s="2">
        <v>18.970531831300001</v>
      </c>
      <c r="K5" s="2">
        <v>15.943906787280003</v>
      </c>
      <c r="L5" s="2">
        <v>16.906191388470003</v>
      </c>
      <c r="M5" s="2">
        <v>3.3225655980000015</v>
      </c>
      <c r="N5" s="2">
        <v>4.7479526040000026</v>
      </c>
      <c r="O5" s="2">
        <v>5.2562487920999983</v>
      </c>
      <c r="P5" s="2">
        <v>8.5264764677999967</v>
      </c>
      <c r="Q5" s="2">
        <v>11.471526007800005</v>
      </c>
      <c r="R5" s="2">
        <v>6.676099308299996</v>
      </c>
      <c r="S5" s="2">
        <v>4.9174790178000007</v>
      </c>
      <c r="T5" s="2">
        <v>17.74154718989999</v>
      </c>
      <c r="U5" s="2">
        <v>1.2843403476000008</v>
      </c>
      <c r="V5" s="2">
        <v>2.0766714521999989</v>
      </c>
      <c r="W5" s="2">
        <v>19.36853387910001</v>
      </c>
      <c r="X5" s="2">
        <v>3.3504892598999989</v>
      </c>
      <c r="Y5" s="2">
        <v>0.3829452702000003</v>
      </c>
      <c r="Z5" s="2">
        <v>1.2586543683000004</v>
      </c>
      <c r="AA5" s="2">
        <v>0.15620620829999995</v>
      </c>
      <c r="AB5" s="2">
        <v>3.9051551999999982E-2</v>
      </c>
      <c r="AC5" s="2">
        <v>4.8369410574000034</v>
      </c>
      <c r="AD5" s="2">
        <v>3.558406337400001</v>
      </c>
      <c r="AE5" s="2">
        <v>1.1461076700000001E-2</v>
      </c>
      <c r="AF5" s="2">
        <v>2.0584447004999991</v>
      </c>
      <c r="AG5" s="2">
        <v>0.61946848529999998</v>
      </c>
      <c r="AH5" s="2">
        <v>0.25383508859999981</v>
      </c>
      <c r="AI5" s="2">
        <v>0.54672176820000018</v>
      </c>
      <c r="AJ5" s="2">
        <v>0.25383510690000011</v>
      </c>
      <c r="AK5" s="2">
        <v>0.68340221010000024</v>
      </c>
      <c r="AL5" s="2">
        <v>5.9236595399999981E-2</v>
      </c>
      <c r="AM5" s="2">
        <v>5.7677737800000017E-2</v>
      </c>
      <c r="AN5" s="2">
        <v>3.8971444500000001E-2</v>
      </c>
      <c r="AO5" s="2">
        <v>1.9525777500000001E-2</v>
      </c>
      <c r="AP5" s="2">
        <v>0.75198802860000002</v>
      </c>
      <c r="AQ5" s="2">
        <v>0.24809589870000018</v>
      </c>
      <c r="AR5" s="2">
        <v>47.461422295109983</v>
      </c>
      <c r="AS5" s="2">
        <f t="shared" si="0"/>
        <v>231.65003898915995</v>
      </c>
      <c r="AT5" s="2">
        <f t="shared" si="1"/>
        <v>2030</v>
      </c>
    </row>
    <row r="6" spans="1:46" x14ac:dyDescent="0.25">
      <c r="A6" s="2" t="s">
        <v>44</v>
      </c>
      <c r="B6" s="2" t="s">
        <v>45</v>
      </c>
      <c r="C6" s="2" t="s">
        <v>46</v>
      </c>
      <c r="D6" s="2">
        <v>1</v>
      </c>
      <c r="E6" s="13">
        <v>47604</v>
      </c>
      <c r="F6" s="2" t="s">
        <v>47</v>
      </c>
      <c r="G6" s="2">
        <v>0.28713408876000013</v>
      </c>
      <c r="H6" s="2">
        <v>2.0866029512200006</v>
      </c>
      <c r="I6" s="2">
        <v>25.350018243070014</v>
      </c>
      <c r="J6" s="2">
        <v>30.961134257489991</v>
      </c>
      <c r="K6" s="2">
        <v>7.8475698154800009</v>
      </c>
      <c r="L6" s="2">
        <v>22.120884378330004</v>
      </c>
      <c r="M6" s="2">
        <v>3.4378808041799989</v>
      </c>
      <c r="N6" s="2">
        <v>4.5685130552799977</v>
      </c>
      <c r="O6" s="2">
        <v>4.8005617647200003</v>
      </c>
      <c r="P6" s="2">
        <v>9.4249760793300066</v>
      </c>
      <c r="Q6" s="2">
        <v>12.358225206</v>
      </c>
      <c r="R6" s="2">
        <v>6.3242570718400044</v>
      </c>
      <c r="S6" s="2">
        <v>4.8102951503</v>
      </c>
      <c r="T6" s="2">
        <v>17.413570418310005</v>
      </c>
      <c r="U6" s="2">
        <v>1.0574760783600003</v>
      </c>
      <c r="V6" s="2">
        <v>1.8868200195200004</v>
      </c>
      <c r="W6" s="2">
        <v>18.911416846319995</v>
      </c>
      <c r="X6" s="2">
        <v>3.4138372302200004</v>
      </c>
      <c r="Y6" s="2">
        <v>0.33526615629999995</v>
      </c>
      <c r="Z6" s="2">
        <v>2.8270913192700013</v>
      </c>
      <c r="AA6" s="2">
        <v>0.28938823794999996</v>
      </c>
      <c r="AB6" s="2">
        <v>0.33761961119999995</v>
      </c>
      <c r="AC6" s="2">
        <v>7.1760644927799966</v>
      </c>
      <c r="AD6" s="2">
        <v>6.8605475238400029</v>
      </c>
      <c r="AE6" s="2">
        <v>0.10954764189999996</v>
      </c>
      <c r="AF6" s="2">
        <v>3.6645415245200015</v>
      </c>
      <c r="AG6" s="2">
        <v>1.5212937749399993</v>
      </c>
      <c r="AH6" s="2">
        <v>0.57877647620999995</v>
      </c>
      <c r="AI6" s="2">
        <v>1.5916352915200007</v>
      </c>
      <c r="AJ6" s="2">
        <v>0.62700784171000001</v>
      </c>
      <c r="AK6" s="2">
        <v>1.3504784293000003</v>
      </c>
      <c r="AL6" s="2">
        <v>0.12694279465999997</v>
      </c>
      <c r="AM6" s="2">
        <v>0.12694279465999997</v>
      </c>
      <c r="AN6" s="2">
        <v>7.1608755970000049E-2</v>
      </c>
      <c r="AO6" s="2">
        <v>4.8231372630000019E-2</v>
      </c>
      <c r="AP6" s="2">
        <v>0.66290837285999948</v>
      </c>
      <c r="AQ6" s="2">
        <v>0.34743001597000023</v>
      </c>
      <c r="AR6" s="2">
        <v>51.964388554909995</v>
      </c>
      <c r="AS6" s="2">
        <f t="shared" si="0"/>
        <v>257.67888444183006</v>
      </c>
      <c r="AT6" s="2">
        <f t="shared" si="1"/>
        <v>2030</v>
      </c>
    </row>
    <row r="7" spans="1:46" x14ac:dyDescent="0.25">
      <c r="A7" s="2" t="s">
        <v>44</v>
      </c>
      <c r="B7" s="2" t="s">
        <v>45</v>
      </c>
      <c r="C7" s="2" t="s">
        <v>46</v>
      </c>
      <c r="D7" s="2">
        <v>1</v>
      </c>
      <c r="E7" s="13">
        <v>47635</v>
      </c>
      <c r="F7" s="2" t="s">
        <v>47</v>
      </c>
      <c r="G7" s="2">
        <v>0.20689477320000013</v>
      </c>
      <c r="H7" s="2">
        <v>1.3063312364999999</v>
      </c>
      <c r="I7" s="2">
        <v>24.297733437299989</v>
      </c>
      <c r="J7" s="2">
        <v>32.822408906300005</v>
      </c>
      <c r="K7" s="2">
        <v>10.941551946280001</v>
      </c>
      <c r="L7" s="2">
        <v>25.038480074810007</v>
      </c>
      <c r="M7" s="2">
        <v>2.1065514894000006</v>
      </c>
      <c r="N7" s="2">
        <v>2.1360404243999995</v>
      </c>
      <c r="O7" s="2">
        <v>2.1269863872000001</v>
      </c>
      <c r="P7" s="2">
        <v>5.7829811757000016</v>
      </c>
      <c r="Q7" s="2">
        <v>6.718168979400005</v>
      </c>
      <c r="R7" s="2">
        <v>3.488732537699998</v>
      </c>
      <c r="S7" s="2">
        <v>2.4659647823999991</v>
      </c>
      <c r="T7" s="2">
        <v>9.3740464941000017</v>
      </c>
      <c r="U7" s="2">
        <v>0.5988704559000001</v>
      </c>
      <c r="V7" s="2">
        <v>0.91318323179999961</v>
      </c>
      <c r="W7" s="2">
        <v>10.693994747999994</v>
      </c>
      <c r="X7" s="2">
        <v>1.8022969505999993</v>
      </c>
      <c r="Y7" s="2">
        <v>0.16293208800000006</v>
      </c>
      <c r="Z7" s="2">
        <v>4.0251157037999983</v>
      </c>
      <c r="AA7" s="2">
        <v>0.49465633290000044</v>
      </c>
      <c r="AB7" s="2">
        <v>0.49465633290000044</v>
      </c>
      <c r="AC7" s="2">
        <v>7.9106253833999958</v>
      </c>
      <c r="AD7" s="2">
        <v>13.028161810199993</v>
      </c>
      <c r="AE7" s="2">
        <v>0.53776297620000013</v>
      </c>
      <c r="AF7" s="2">
        <v>5.666024529300004</v>
      </c>
      <c r="AG7" s="2">
        <v>3.6861801135000012</v>
      </c>
      <c r="AH7" s="2">
        <v>0.84798228509999973</v>
      </c>
      <c r="AI7" s="2">
        <v>2.1906209997000006</v>
      </c>
      <c r="AJ7" s="2">
        <v>0.84798232229999959</v>
      </c>
      <c r="AK7" s="2">
        <v>2.0492906126999992</v>
      </c>
      <c r="AL7" s="2">
        <v>0.13707008670000009</v>
      </c>
      <c r="AM7" s="2">
        <v>0.13038374099999997</v>
      </c>
      <c r="AN7" s="2">
        <v>6.3520283999999955E-2</v>
      </c>
      <c r="AO7" s="2">
        <v>0.14133038700000009</v>
      </c>
      <c r="AP7" s="2">
        <v>0.35924373690000005</v>
      </c>
      <c r="AQ7" s="2">
        <v>0.2621348369999999</v>
      </c>
      <c r="AR7" s="2">
        <v>38.805954314570002</v>
      </c>
      <c r="AS7" s="2">
        <f t="shared" ref="AS7:AS13" si="2">SUM(G7:AR7)</f>
        <v>224.66284690816002</v>
      </c>
      <c r="AT7" s="2">
        <f t="shared" ref="AT7:AT13" si="3">YEAR(E7)</f>
        <v>2030</v>
      </c>
    </row>
    <row r="8" spans="1:46" x14ac:dyDescent="0.25">
      <c r="A8" s="2" t="s">
        <v>44</v>
      </c>
      <c r="B8" s="2" t="s">
        <v>45</v>
      </c>
      <c r="C8" s="2" t="s">
        <v>46</v>
      </c>
      <c r="D8" s="2">
        <v>1</v>
      </c>
      <c r="E8" s="13">
        <v>47665</v>
      </c>
      <c r="F8" s="2" t="s">
        <v>47</v>
      </c>
      <c r="G8" s="2">
        <v>0.17557090280999996</v>
      </c>
      <c r="H8" s="2">
        <v>1.0220651224600006</v>
      </c>
      <c r="I8" s="2">
        <v>17.945642224769998</v>
      </c>
      <c r="J8" s="2">
        <v>27.437041191899997</v>
      </c>
      <c r="K8" s="2">
        <v>7.9536863499600008</v>
      </c>
      <c r="L8" s="2">
        <v>19.714935722810004</v>
      </c>
      <c r="M8" s="2">
        <v>1.4510333872200007</v>
      </c>
      <c r="N8" s="2">
        <v>1.3417205802400001</v>
      </c>
      <c r="O8" s="2">
        <v>0.8329214722899998</v>
      </c>
      <c r="P8" s="2">
        <v>3.6781302722199976</v>
      </c>
      <c r="Q8" s="2">
        <v>4.166343091439999</v>
      </c>
      <c r="R8" s="2">
        <v>2.0872540122900003</v>
      </c>
      <c r="S8" s="2">
        <v>1.3501317618799999</v>
      </c>
      <c r="T8" s="2">
        <v>6.1698624231000041</v>
      </c>
      <c r="U8" s="2">
        <v>0.41932313927999976</v>
      </c>
      <c r="V8" s="2">
        <v>0.49181059644999969</v>
      </c>
      <c r="W8" s="2">
        <v>5.7372038985000033</v>
      </c>
      <c r="X8" s="2">
        <v>0.92712395206000031</v>
      </c>
      <c r="Y8" s="2">
        <v>9.6318480559999961E-2</v>
      </c>
      <c r="Z8" s="2">
        <v>3.8735164633799988</v>
      </c>
      <c r="AA8" s="2">
        <v>0.51400417938000009</v>
      </c>
      <c r="AB8" s="2">
        <v>0.34266945291999978</v>
      </c>
      <c r="AC8" s="2">
        <v>1.3929014587199995</v>
      </c>
      <c r="AD8" s="2">
        <v>15.58488402361</v>
      </c>
      <c r="AE8" s="2">
        <v>0.78812689853999973</v>
      </c>
      <c r="AF8" s="2">
        <v>5.8616735720600017</v>
      </c>
      <c r="AG8" s="2">
        <v>4.2202120031699994</v>
      </c>
      <c r="AH8" s="2">
        <v>0.62822733025000044</v>
      </c>
      <c r="AI8" s="2">
        <v>1.6562357345800005</v>
      </c>
      <c r="AJ8" s="2">
        <v>0.57111577077999987</v>
      </c>
      <c r="AK8" s="2">
        <v>1.88468204314</v>
      </c>
      <c r="AL8" s="2">
        <v>7.8394746800000067E-2</v>
      </c>
      <c r="AM8" s="2">
        <v>8.035461546999996E-2</v>
      </c>
      <c r="AN8" s="2">
        <v>3.7237504730000023E-2</v>
      </c>
      <c r="AO8" s="2">
        <v>0.11422315397000003</v>
      </c>
      <c r="AP8" s="2">
        <v>0.28707417939999996</v>
      </c>
      <c r="AQ8" s="2">
        <v>0.15995342583000002</v>
      </c>
      <c r="AR8" s="2">
        <v>27.481633100890001</v>
      </c>
      <c r="AS8" s="2">
        <f t="shared" si="2"/>
        <v>168.55523823986002</v>
      </c>
      <c r="AT8" s="2">
        <f t="shared" si="3"/>
        <v>2030</v>
      </c>
    </row>
    <row r="9" spans="1:46" x14ac:dyDescent="0.25">
      <c r="A9" s="2" t="s">
        <v>44</v>
      </c>
      <c r="B9" s="2" t="s">
        <v>45</v>
      </c>
      <c r="C9" s="2" t="s">
        <v>46</v>
      </c>
      <c r="D9" s="2">
        <v>1</v>
      </c>
      <c r="E9" s="13">
        <v>47696</v>
      </c>
      <c r="F9" s="2" t="s">
        <v>47</v>
      </c>
      <c r="G9" s="2">
        <v>0.20841025153999998</v>
      </c>
      <c r="H9" s="2">
        <v>1.2650921371800004</v>
      </c>
      <c r="I9" s="2">
        <v>10.675164168259998</v>
      </c>
      <c r="J9" s="2">
        <v>9.0223699719200017</v>
      </c>
      <c r="K9" s="2">
        <v>5.22427395329</v>
      </c>
      <c r="L9" s="2">
        <v>7.4189566105400013</v>
      </c>
      <c r="M9" s="2">
        <v>1.8147154169999993</v>
      </c>
      <c r="N9" s="2">
        <v>1.4998357503999991</v>
      </c>
      <c r="O9" s="2">
        <v>0.44941932994000033</v>
      </c>
      <c r="P9" s="2">
        <v>4.5722675492900002</v>
      </c>
      <c r="Q9" s="2">
        <v>4.9922929083199978</v>
      </c>
      <c r="R9" s="2">
        <v>2.2684082069900002</v>
      </c>
      <c r="S9" s="2">
        <v>1.56487231944</v>
      </c>
      <c r="T9" s="2">
        <v>7.386359415360003</v>
      </c>
      <c r="U9" s="2">
        <v>0.64289953632000008</v>
      </c>
      <c r="V9" s="2">
        <v>0.54447278916000019</v>
      </c>
      <c r="W9" s="2">
        <v>6.8180456279399975</v>
      </c>
      <c r="X9" s="2">
        <v>0.93533825487000033</v>
      </c>
      <c r="Y9" s="2">
        <v>0.10420145877999996</v>
      </c>
      <c r="Z9" s="2">
        <v>2.33938249278</v>
      </c>
      <c r="AA9" s="2">
        <v>0.36813117860999972</v>
      </c>
      <c r="AB9" s="2">
        <v>0.18406558945999987</v>
      </c>
      <c r="AC9" s="2">
        <v>0.66889624884999999</v>
      </c>
      <c r="AD9" s="2">
        <v>10.89939984912</v>
      </c>
      <c r="AE9" s="2">
        <v>0.56290451403000008</v>
      </c>
      <c r="AF9" s="2">
        <v>4.0550952195099992</v>
      </c>
      <c r="AG9" s="2">
        <v>2.4908513351700003</v>
      </c>
      <c r="AH9" s="2">
        <v>0.36813117860999972</v>
      </c>
      <c r="AI9" s="2">
        <v>1.0675804059099994</v>
      </c>
      <c r="AJ9" s="2">
        <v>0.3313180573700002</v>
      </c>
      <c r="AK9" s="2">
        <v>1.3252722279300007</v>
      </c>
      <c r="AL9" s="2">
        <v>4.029071364000001E-2</v>
      </c>
      <c r="AM9" s="2">
        <v>3.6453502639999982E-2</v>
      </c>
      <c r="AN9" s="2">
        <v>1.918605407000001E-2</v>
      </c>
      <c r="AO9" s="2">
        <v>3.6813117209999996E-2</v>
      </c>
      <c r="AP9" s="2">
        <v>0.44453534751999985</v>
      </c>
      <c r="AQ9" s="2">
        <v>0.23442062484000015</v>
      </c>
      <c r="AR9" s="2">
        <v>31.870371452540009</v>
      </c>
      <c r="AS9" s="2">
        <f t="shared" si="2"/>
        <v>124.75049476635003</v>
      </c>
      <c r="AT9" s="2">
        <f t="shared" si="3"/>
        <v>2030</v>
      </c>
    </row>
    <row r="10" spans="1:46" x14ac:dyDescent="0.25">
      <c r="A10" s="2" t="s">
        <v>44</v>
      </c>
      <c r="B10" s="2" t="s">
        <v>45</v>
      </c>
      <c r="C10" s="2" t="s">
        <v>46</v>
      </c>
      <c r="D10" s="2">
        <v>1</v>
      </c>
      <c r="E10" s="13">
        <v>47727</v>
      </c>
      <c r="F10" s="2" t="s">
        <v>47</v>
      </c>
      <c r="G10" s="2">
        <v>0.20938699799999988</v>
      </c>
      <c r="H10" s="2">
        <v>1.0136115678000002</v>
      </c>
      <c r="I10" s="2">
        <v>8.5636928546999993</v>
      </c>
      <c r="J10" s="2">
        <v>6.0081280175700007</v>
      </c>
      <c r="K10" s="2">
        <v>4.6461140654499999</v>
      </c>
      <c r="L10" s="2">
        <v>5.2823433417399999</v>
      </c>
      <c r="M10" s="2">
        <v>1.9618695083999986</v>
      </c>
      <c r="N10" s="2">
        <v>1.4653681496999993</v>
      </c>
      <c r="O10" s="2">
        <v>0.32128688790000021</v>
      </c>
      <c r="P10" s="2">
        <v>6.2578087982999984</v>
      </c>
      <c r="Q10" s="2">
        <v>6.6571060680000018</v>
      </c>
      <c r="R10" s="2">
        <v>2.5882319514000005</v>
      </c>
      <c r="S10" s="2">
        <v>1.7687067579000009</v>
      </c>
      <c r="T10" s="2">
        <v>8.3835810591000044</v>
      </c>
      <c r="U10" s="2">
        <v>0.67342644270000018</v>
      </c>
      <c r="V10" s="2">
        <v>0.42339260910000021</v>
      </c>
      <c r="W10" s="2">
        <v>6.9635526825000031</v>
      </c>
      <c r="X10" s="2">
        <v>0.71782398059999974</v>
      </c>
      <c r="Y10" s="2">
        <v>7.8865166099999953E-2</v>
      </c>
      <c r="Z10" s="2">
        <v>1.1301337712999995</v>
      </c>
      <c r="AA10" s="2">
        <v>0.1173345648</v>
      </c>
      <c r="AB10" s="2">
        <v>7.82230431E-2</v>
      </c>
      <c r="AC10" s="2">
        <v>0.75456458280000038</v>
      </c>
      <c r="AD10" s="2">
        <v>2.9481638835000012</v>
      </c>
      <c r="AE10" s="2">
        <v>0.1394179983000001</v>
      </c>
      <c r="AF10" s="2">
        <v>1.2935066540999991</v>
      </c>
      <c r="AG10" s="2">
        <v>0.70892467500000023</v>
      </c>
      <c r="AH10" s="2">
        <v>0.19555760789999985</v>
      </c>
      <c r="AI10" s="2">
        <v>0.6257843006999998</v>
      </c>
      <c r="AJ10" s="2">
        <v>0.17600183460000002</v>
      </c>
      <c r="AK10" s="2">
        <v>0.72356309789999962</v>
      </c>
      <c r="AL10" s="2">
        <v>1.8697377300000009E-2</v>
      </c>
      <c r="AM10" s="2">
        <v>1.5892770599999995E-2</v>
      </c>
      <c r="AN10" s="2">
        <v>1.2153295200000009E-2</v>
      </c>
      <c r="AO10" s="2">
        <v>3.9111518699999979E-2</v>
      </c>
      <c r="AP10" s="2">
        <v>0.5477334033000002</v>
      </c>
      <c r="AQ10" s="2">
        <v>0.27564720420000005</v>
      </c>
      <c r="AR10" s="2">
        <v>29.492328925759999</v>
      </c>
      <c r="AS10" s="2">
        <f t="shared" si="2"/>
        <v>103.27703741602002</v>
      </c>
      <c r="AT10" s="2">
        <f t="shared" si="3"/>
        <v>2030</v>
      </c>
    </row>
    <row r="11" spans="1:46" x14ac:dyDescent="0.25">
      <c r="A11" s="2" t="s">
        <v>44</v>
      </c>
      <c r="B11" s="2" t="s">
        <v>45</v>
      </c>
      <c r="C11" s="2" t="s">
        <v>46</v>
      </c>
      <c r="D11" s="2">
        <v>1</v>
      </c>
      <c r="E11" s="13">
        <v>47757</v>
      </c>
      <c r="F11" s="2" t="s">
        <v>47</v>
      </c>
      <c r="G11" s="2">
        <v>0.1120587813999999</v>
      </c>
      <c r="H11" s="2">
        <v>0.80779469229999989</v>
      </c>
      <c r="I11" s="2">
        <v>20.450432365529995</v>
      </c>
      <c r="J11" s="2">
        <v>32.798759538909998</v>
      </c>
      <c r="K11" s="2">
        <v>10.384839286960002</v>
      </c>
      <c r="L11" s="2">
        <v>25.709598479600004</v>
      </c>
      <c r="M11" s="2">
        <v>1.7195674496299997</v>
      </c>
      <c r="N11" s="2">
        <v>1.4350895258100003</v>
      </c>
      <c r="O11" s="2">
        <v>0.43963338045000006</v>
      </c>
      <c r="P11" s="2">
        <v>6.3296928731700044</v>
      </c>
      <c r="Q11" s="2">
        <v>6.7725947544300027</v>
      </c>
      <c r="R11" s="2">
        <v>2.7356584833499991</v>
      </c>
      <c r="S11" s="2">
        <v>1.8300826579499991</v>
      </c>
      <c r="T11" s="2">
        <v>8.3391529347799978</v>
      </c>
      <c r="U11" s="2">
        <v>0.19855858700999998</v>
      </c>
      <c r="V11" s="2">
        <v>0.47435311540000041</v>
      </c>
      <c r="W11" s="2">
        <v>7.405650334679998</v>
      </c>
      <c r="X11" s="2">
        <v>0.64653893694000042</v>
      </c>
      <c r="Y11" s="2">
        <v>8.8193221219999979E-2</v>
      </c>
      <c r="Z11" s="2">
        <v>0.70486787881000001</v>
      </c>
      <c r="AA11" s="2">
        <v>4.8830077800000024E-2</v>
      </c>
      <c r="AB11" s="2">
        <v>5.6968424409999975E-2</v>
      </c>
      <c r="AC11" s="2">
        <v>1.3703238366299997</v>
      </c>
      <c r="AD11" s="2">
        <v>1.4098225678500012</v>
      </c>
      <c r="AE11" s="2">
        <v>1.6233544629999985E-2</v>
      </c>
      <c r="AF11" s="2">
        <v>0.82289746604999958</v>
      </c>
      <c r="AG11" s="2">
        <v>0.23814262464999991</v>
      </c>
      <c r="AH11" s="2">
        <v>0.13021354111000003</v>
      </c>
      <c r="AI11" s="2">
        <v>0.18718194041000014</v>
      </c>
      <c r="AJ11" s="2">
        <v>9.7660142889999996E-2</v>
      </c>
      <c r="AK11" s="2">
        <v>0.27670373762</v>
      </c>
      <c r="AL11" s="2">
        <v>1.7814078079999993E-2</v>
      </c>
      <c r="AM11" s="2">
        <v>1.425126234000001E-2</v>
      </c>
      <c r="AN11" s="2">
        <v>1.2469854780000005E-2</v>
      </c>
      <c r="AO11" s="2">
        <v>1.627669042999999E-2</v>
      </c>
      <c r="AP11" s="2">
        <v>0.54459650705999996</v>
      </c>
      <c r="AQ11" s="2">
        <v>0.22966665455999988</v>
      </c>
      <c r="AR11" s="2">
        <v>31.349589630209998</v>
      </c>
      <c r="AS11" s="2">
        <f t="shared" si="2"/>
        <v>166.22275985984004</v>
      </c>
      <c r="AT11" s="2">
        <f t="shared" si="3"/>
        <v>2030</v>
      </c>
    </row>
    <row r="12" spans="1:46" x14ac:dyDescent="0.25">
      <c r="A12" s="2" t="s">
        <v>44</v>
      </c>
      <c r="B12" s="2" t="s">
        <v>45</v>
      </c>
      <c r="C12" s="2" t="s">
        <v>46</v>
      </c>
      <c r="D12" s="2">
        <v>1</v>
      </c>
      <c r="E12" s="13">
        <v>47788</v>
      </c>
      <c r="F12" s="2" t="s">
        <v>47</v>
      </c>
      <c r="G12" s="2">
        <v>8.807522880000003E-2</v>
      </c>
      <c r="H12" s="2">
        <v>1.7373824627999994</v>
      </c>
      <c r="I12" s="2">
        <v>87.111090757500008</v>
      </c>
      <c r="J12" s="2">
        <v>176.15095559773991</v>
      </c>
      <c r="K12" s="2">
        <v>37.48731558862</v>
      </c>
      <c r="L12" s="2">
        <v>122.34271104000005</v>
      </c>
      <c r="M12" s="2">
        <v>2.5331898920999989</v>
      </c>
      <c r="N12" s="2">
        <v>2.2757969792999999</v>
      </c>
      <c r="O12" s="2">
        <v>1.4700440588999999</v>
      </c>
      <c r="P12" s="2">
        <v>9.1642967748000004</v>
      </c>
      <c r="Q12" s="2">
        <v>9.9828150195000003</v>
      </c>
      <c r="R12" s="2">
        <v>4.149390080099999</v>
      </c>
      <c r="S12" s="2">
        <v>3.0449763423000014</v>
      </c>
      <c r="T12" s="2">
        <v>12.671357566800003</v>
      </c>
      <c r="U12" s="2">
        <v>0.88853342610000008</v>
      </c>
      <c r="V12" s="2">
        <v>0.72185565450000011</v>
      </c>
      <c r="W12" s="2">
        <v>12.567921140999994</v>
      </c>
      <c r="X12" s="2">
        <v>1.2367636686000003</v>
      </c>
      <c r="Y12" s="2">
        <v>0.1290583038</v>
      </c>
      <c r="Z12" s="2">
        <v>0.88978711980000047</v>
      </c>
      <c r="AA12" s="2">
        <v>8.013365909999999E-2</v>
      </c>
      <c r="AB12" s="2">
        <v>4.8080195400000005E-2</v>
      </c>
      <c r="AC12" s="2">
        <v>2.6373078063000004</v>
      </c>
      <c r="AD12" s="2">
        <v>2.3772975545999988</v>
      </c>
      <c r="AE12" s="2">
        <v>3.3943538999999988E-2</v>
      </c>
      <c r="AF12" s="2">
        <v>1.215809705100001</v>
      </c>
      <c r="AG12" s="2">
        <v>0.36370037070000016</v>
      </c>
      <c r="AH12" s="2">
        <v>0.16828068419999989</v>
      </c>
      <c r="AI12" s="2">
        <v>0.22437426089999993</v>
      </c>
      <c r="AJ12" s="2">
        <v>9.6160397700000039E-2</v>
      </c>
      <c r="AK12" s="2">
        <v>0.1522539627</v>
      </c>
      <c r="AL12" s="2">
        <v>4.0908597899999989E-2</v>
      </c>
      <c r="AM12" s="2">
        <v>3.4921973700000025E-2</v>
      </c>
      <c r="AN12" s="2">
        <v>2.494426679999999E-2</v>
      </c>
      <c r="AO12" s="2">
        <v>2.4040099500000012E-2</v>
      </c>
      <c r="AP12" s="2">
        <v>0.73534035839999967</v>
      </c>
      <c r="AQ12" s="2">
        <v>0.30496959750000002</v>
      </c>
      <c r="AR12" s="2">
        <v>39.411140294800006</v>
      </c>
      <c r="AS12" s="2">
        <f t="shared" si="2"/>
        <v>534.61692402735991</v>
      </c>
      <c r="AT12" s="2">
        <f t="shared" si="3"/>
        <v>2030</v>
      </c>
    </row>
    <row r="13" spans="1:46" x14ac:dyDescent="0.25">
      <c r="A13" s="2" t="s">
        <v>44</v>
      </c>
      <c r="B13" s="2" t="s">
        <v>45</v>
      </c>
      <c r="C13" s="2" t="s">
        <v>46</v>
      </c>
      <c r="D13" s="2">
        <v>1</v>
      </c>
      <c r="E13" s="13">
        <v>47818</v>
      </c>
      <c r="F13" s="2" t="s">
        <v>47</v>
      </c>
      <c r="G13" s="2">
        <v>8.1613484099999953E-2</v>
      </c>
      <c r="H13" s="2">
        <v>1.2483206225999994</v>
      </c>
      <c r="I13" s="2">
        <v>62.952396663899975</v>
      </c>
      <c r="J13" s="2">
        <v>120.03593499329003</v>
      </c>
      <c r="K13" s="2">
        <v>34.139749798530012</v>
      </c>
      <c r="L13" s="2">
        <v>108.23567687716002</v>
      </c>
      <c r="M13" s="2">
        <v>2.3247113867999984</v>
      </c>
      <c r="N13" s="2">
        <v>2.3832696680999996</v>
      </c>
      <c r="O13" s="2">
        <v>2.1961974342000001</v>
      </c>
      <c r="P13" s="2">
        <v>7.4695016010000002</v>
      </c>
      <c r="Q13" s="2">
        <v>8.8405615235999999</v>
      </c>
      <c r="R13" s="2">
        <v>4.2301706222999984</v>
      </c>
      <c r="S13" s="2">
        <v>2.9975688983999991</v>
      </c>
      <c r="T13" s="2">
        <v>11.597430932400007</v>
      </c>
      <c r="U13" s="2">
        <v>0.87836026019999935</v>
      </c>
      <c r="V13" s="2">
        <v>1.1163696678000006</v>
      </c>
      <c r="W13" s="2">
        <v>11.212724285100004</v>
      </c>
      <c r="X13" s="2">
        <v>1.4229428031</v>
      </c>
      <c r="Y13" s="2">
        <v>0.19617980670000004</v>
      </c>
      <c r="Z13" s="2">
        <v>0.74699562269999964</v>
      </c>
      <c r="AA13" s="2">
        <v>6.7909834499999974E-2</v>
      </c>
      <c r="AB13" s="2">
        <v>3.39549174E-2</v>
      </c>
      <c r="AC13" s="2">
        <v>2.2352831721000004</v>
      </c>
      <c r="AD13" s="2">
        <v>1.8489284757000002</v>
      </c>
      <c r="AE13" s="2">
        <v>2.5631278499999997E-2</v>
      </c>
      <c r="AF13" s="2">
        <v>0.8039500910999996</v>
      </c>
      <c r="AG13" s="2">
        <v>0.20330612219999991</v>
      </c>
      <c r="AH13" s="2">
        <v>0.12223770209999994</v>
      </c>
      <c r="AI13" s="2">
        <v>0.22410248369999999</v>
      </c>
      <c r="AJ13" s="2">
        <v>6.1118859299999988E-2</v>
      </c>
      <c r="AK13" s="2">
        <v>0.15619263989999999</v>
      </c>
      <c r="AL13" s="2">
        <v>3.6530708999999995E-2</v>
      </c>
      <c r="AM13" s="2">
        <v>3.1184751600000012E-2</v>
      </c>
      <c r="AN13" s="2">
        <v>2.1383829600000008E-2</v>
      </c>
      <c r="AO13" s="2">
        <v>1.3581968700000004E-2</v>
      </c>
      <c r="AP13" s="2">
        <v>0.58237782869999954</v>
      </c>
      <c r="AQ13" s="2">
        <v>0.24672916949999979</v>
      </c>
      <c r="AR13" s="2">
        <v>28.68221989373</v>
      </c>
      <c r="AS13" s="2">
        <f t="shared" si="2"/>
        <v>419.7033006793099</v>
      </c>
      <c r="AT13" s="2">
        <f t="shared" si="3"/>
        <v>2030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0AC182-B546-4642-8F71-FE5A847A249A}">
  <sheetPr codeName="Sheet6"/>
  <dimension ref="A1:AT13"/>
  <sheetViews>
    <sheetView zoomScaleNormal="100" workbookViewId="0"/>
  </sheetViews>
  <sheetFormatPr defaultRowHeight="15" x14ac:dyDescent="0.25"/>
  <cols>
    <col min="1" max="3" width="9.140625" style="2"/>
    <col min="4" max="4" width="9.28515625" style="2" bestFit="1" customWidth="1"/>
    <col min="5" max="5" width="15.7109375" style="2" bestFit="1" customWidth="1"/>
    <col min="6" max="6" width="9.140625" style="2"/>
    <col min="7" max="46" width="9.28515625" style="2" bestFit="1" customWidth="1"/>
    <col min="47" max="16384" width="9.140625" style="2"/>
  </cols>
  <sheetData>
    <row r="1" spans="1:46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2" t="s">
        <v>30</v>
      </c>
      <c r="AF1" s="2" t="s">
        <v>31</v>
      </c>
      <c r="AG1" s="2" t="s">
        <v>32</v>
      </c>
      <c r="AH1" s="2" t="s">
        <v>33</v>
      </c>
      <c r="AI1" s="2" t="s">
        <v>34</v>
      </c>
      <c r="AJ1" s="2" t="s">
        <v>35</v>
      </c>
      <c r="AK1" s="2" t="s">
        <v>36</v>
      </c>
      <c r="AL1" s="2" t="s">
        <v>37</v>
      </c>
      <c r="AM1" s="2" t="s">
        <v>38</v>
      </c>
      <c r="AN1" s="2" t="s">
        <v>39</v>
      </c>
      <c r="AO1" s="2" t="s">
        <v>40</v>
      </c>
      <c r="AP1" s="2" t="s">
        <v>41</v>
      </c>
      <c r="AQ1" s="2" t="s">
        <v>42</v>
      </c>
      <c r="AR1" s="2" t="s">
        <v>43</v>
      </c>
      <c r="AS1" s="2" t="s">
        <v>48</v>
      </c>
      <c r="AT1" s="2" t="s">
        <v>49</v>
      </c>
    </row>
    <row r="2" spans="1:46" x14ac:dyDescent="0.25">
      <c r="A2" s="2" t="s">
        <v>44</v>
      </c>
      <c r="B2" s="2" t="s">
        <v>45</v>
      </c>
      <c r="C2" s="2" t="s">
        <v>46</v>
      </c>
      <c r="D2" s="2">
        <v>1</v>
      </c>
      <c r="E2" s="13">
        <v>47484</v>
      </c>
      <c r="F2" s="2" t="s">
        <v>47</v>
      </c>
      <c r="G2" s="2">
        <v>0.13075788932999999</v>
      </c>
      <c r="H2" s="2">
        <v>1.6259541140099998</v>
      </c>
      <c r="I2" s="2">
        <v>84.375996637029985</v>
      </c>
      <c r="J2" s="2">
        <v>97.00838914085999</v>
      </c>
      <c r="K2" s="2">
        <v>30.834705369940007</v>
      </c>
      <c r="L2" s="2">
        <v>97.349134745289973</v>
      </c>
      <c r="M2" s="2">
        <v>3.590089376630003</v>
      </c>
      <c r="N2" s="2">
        <v>4.0870813028500006</v>
      </c>
      <c r="O2" s="2">
        <v>4.1083758863999993</v>
      </c>
      <c r="P2" s="2">
        <v>10.971235765340005</v>
      </c>
      <c r="Q2" s="2">
        <v>12.74965885118</v>
      </c>
      <c r="R2" s="2">
        <v>6.6945735173299949</v>
      </c>
      <c r="S2" s="2">
        <v>4.8693783513100017</v>
      </c>
      <c r="T2" s="2">
        <v>18.437915397950007</v>
      </c>
      <c r="U2" s="2">
        <v>1.3741730393600009</v>
      </c>
      <c r="V2" s="2">
        <v>1.9048251874899986</v>
      </c>
      <c r="W2" s="2">
        <v>18.392872573719998</v>
      </c>
      <c r="X2" s="2">
        <v>2.6404466193999996</v>
      </c>
      <c r="Y2" s="2">
        <v>0.34773903513000026</v>
      </c>
      <c r="Z2" s="2">
        <v>3.6554632947999974</v>
      </c>
      <c r="AA2" s="2">
        <v>0.27662754427000003</v>
      </c>
      <c r="AB2" s="2">
        <v>0.11855466183000003</v>
      </c>
      <c r="AC2" s="2">
        <v>10.968138230459999</v>
      </c>
      <c r="AD2" s="2">
        <v>7.7120080485800022</v>
      </c>
      <c r="AE2" s="2">
        <v>0.10118551373000004</v>
      </c>
      <c r="AF2" s="2">
        <v>3.3078156557300011</v>
      </c>
      <c r="AG2" s="2">
        <v>0.70611316802999946</v>
      </c>
      <c r="AH2" s="2">
        <v>0.55325508854000005</v>
      </c>
      <c r="AI2" s="2">
        <v>1.8178379744599988</v>
      </c>
      <c r="AJ2" s="2">
        <v>0.23710930164999999</v>
      </c>
      <c r="AK2" s="2">
        <v>0.86940077033999952</v>
      </c>
      <c r="AL2" s="2">
        <v>0.15886246577000002</v>
      </c>
      <c r="AM2" s="2">
        <v>0.15050128310000005</v>
      </c>
      <c r="AN2" s="2">
        <v>0.10869537130000001</v>
      </c>
      <c r="AO2" s="2">
        <v>3.9518216889999992E-2</v>
      </c>
      <c r="AP2" s="2">
        <v>0.84577351459999972</v>
      </c>
      <c r="AQ2" s="2">
        <v>0.28910324782000002</v>
      </c>
      <c r="AR2" s="2">
        <v>48.094336691230019</v>
      </c>
      <c r="AS2" s="2">
        <f t="shared" ref="AS2:AS6" si="0">SUM(G2:AR2)</f>
        <v>481.50360284367997</v>
      </c>
      <c r="AT2" s="2">
        <f t="shared" ref="AT2:AT6" si="1">YEAR(E2)</f>
        <v>2030</v>
      </c>
    </row>
    <row r="3" spans="1:46" x14ac:dyDescent="0.25">
      <c r="A3" s="2" t="s">
        <v>44</v>
      </c>
      <c r="B3" s="2" t="s">
        <v>45</v>
      </c>
      <c r="C3" s="2" t="s">
        <v>46</v>
      </c>
      <c r="D3" s="2">
        <v>1</v>
      </c>
      <c r="E3" s="13">
        <v>47515</v>
      </c>
      <c r="F3" s="2" t="s">
        <v>47</v>
      </c>
      <c r="G3" s="2">
        <v>0.17227438564000006</v>
      </c>
      <c r="H3" s="2">
        <v>1.9494485491600013</v>
      </c>
      <c r="I3" s="2">
        <v>80.631929630000016</v>
      </c>
      <c r="J3" s="2">
        <v>106.74536477787002</v>
      </c>
      <c r="K3" s="2">
        <v>34.098110800520004</v>
      </c>
      <c r="L3" s="2">
        <v>96.326903381220021</v>
      </c>
      <c r="M3" s="2">
        <v>3.9255516431600026</v>
      </c>
      <c r="N3" s="2">
        <v>4.8767708892000003</v>
      </c>
      <c r="O3" s="2">
        <v>4.893461464919997</v>
      </c>
      <c r="P3" s="2">
        <v>12.687637322640008</v>
      </c>
      <c r="Q3" s="2">
        <v>14.958022255119991</v>
      </c>
      <c r="R3" s="2">
        <v>8.1825817094000062</v>
      </c>
      <c r="S3" s="2">
        <v>5.7922705475599958</v>
      </c>
      <c r="T3" s="2">
        <v>20.94940056187999</v>
      </c>
      <c r="U3" s="2">
        <v>1.5929398388400009</v>
      </c>
      <c r="V3" s="2">
        <v>2.379352515119999</v>
      </c>
      <c r="W3" s="2">
        <v>22.677179549919998</v>
      </c>
      <c r="X3" s="2">
        <v>3.4403916744400012</v>
      </c>
      <c r="Y3" s="2">
        <v>0.43224898107999987</v>
      </c>
      <c r="Z3" s="2">
        <v>3.5720339692800009</v>
      </c>
      <c r="AA3" s="2">
        <v>0.2969634438399999</v>
      </c>
      <c r="AB3" s="2">
        <v>0.12727004723999999</v>
      </c>
      <c r="AC3" s="2">
        <v>11.814089368200007</v>
      </c>
      <c r="AD3" s="2">
        <v>8.346274118560002</v>
      </c>
      <c r="AE3" s="2">
        <v>0.11264688707999997</v>
      </c>
      <c r="AF3" s="2">
        <v>3.8631837428800009</v>
      </c>
      <c r="AG3" s="2">
        <v>0.87031055103999955</v>
      </c>
      <c r="AH3" s="2">
        <v>0.55150353831999999</v>
      </c>
      <c r="AI3" s="2">
        <v>1.9090508138799986</v>
      </c>
      <c r="AJ3" s="2">
        <v>0.25454010876000016</v>
      </c>
      <c r="AK3" s="2">
        <v>1.06058378608</v>
      </c>
      <c r="AL3" s="2">
        <v>0.17052464099999992</v>
      </c>
      <c r="AM3" s="2">
        <v>0.1613070928</v>
      </c>
      <c r="AN3" s="2">
        <v>0.12904567424000005</v>
      </c>
      <c r="AO3" s="2">
        <v>4.2423351319999983E-2</v>
      </c>
      <c r="AP3" s="2">
        <v>0.97485087280000016</v>
      </c>
      <c r="AQ3" s="2">
        <v>0.32254042380000014</v>
      </c>
      <c r="AR3" s="2">
        <v>54.001555195899989</v>
      </c>
      <c r="AS3" s="2">
        <f t="shared" si="0"/>
        <v>515.29253810471005</v>
      </c>
      <c r="AT3" s="2">
        <f t="shared" si="1"/>
        <v>2030</v>
      </c>
    </row>
    <row r="4" spans="1:46" x14ac:dyDescent="0.25">
      <c r="A4" s="2" t="s">
        <v>44</v>
      </c>
      <c r="B4" s="2" t="s">
        <v>45</v>
      </c>
      <c r="C4" s="2" t="s">
        <v>46</v>
      </c>
      <c r="D4" s="2">
        <v>1</v>
      </c>
      <c r="E4" s="13">
        <v>47543</v>
      </c>
      <c r="F4" s="2" t="s">
        <v>47</v>
      </c>
      <c r="G4" s="2">
        <v>0.16773500770000002</v>
      </c>
      <c r="H4" s="2">
        <v>2.1326146389099989</v>
      </c>
      <c r="I4" s="2">
        <v>22.818148857690005</v>
      </c>
      <c r="J4" s="2">
        <v>24.573919892630009</v>
      </c>
      <c r="K4" s="2">
        <v>8.8510134939199965</v>
      </c>
      <c r="L4" s="2">
        <v>23.56279263467</v>
      </c>
      <c r="M4" s="2">
        <v>3.9220895632699966</v>
      </c>
      <c r="N4" s="2">
        <v>5.0128076431600022</v>
      </c>
      <c r="O4" s="2">
        <v>4.9583944532699995</v>
      </c>
      <c r="P4" s="2">
        <v>10.440687958559993</v>
      </c>
      <c r="Q4" s="2">
        <v>13.404321205129992</v>
      </c>
      <c r="R4" s="2">
        <v>7.6668124823900028</v>
      </c>
      <c r="S4" s="2">
        <v>4.7125396117300014</v>
      </c>
      <c r="T4" s="2">
        <v>19.289266331180006</v>
      </c>
      <c r="U4" s="2">
        <v>1.5030460908699994</v>
      </c>
      <c r="V4" s="2">
        <v>2.1396684976400002</v>
      </c>
      <c r="W4" s="2">
        <v>21.659611511120008</v>
      </c>
      <c r="X4" s="2">
        <v>3.2247707092900004</v>
      </c>
      <c r="Y4" s="2">
        <v>0.38283494113000022</v>
      </c>
      <c r="Z4" s="2">
        <v>4.7955794871899986</v>
      </c>
      <c r="AA4" s="2">
        <v>0.70738401272000029</v>
      </c>
      <c r="AB4" s="2">
        <v>0.15719644733999996</v>
      </c>
      <c r="AC4" s="2">
        <v>21.896499056440014</v>
      </c>
      <c r="AD4" s="2">
        <v>18.055937825059988</v>
      </c>
      <c r="AE4" s="2">
        <v>0.22469832392999997</v>
      </c>
      <c r="AF4" s="2">
        <v>8.3513884872200066</v>
      </c>
      <c r="AG4" s="2">
        <v>2.6341764115300004</v>
      </c>
      <c r="AH4" s="2">
        <v>0.86458046006000044</v>
      </c>
      <c r="AI4" s="2">
        <v>2.9081344859700002</v>
      </c>
      <c r="AJ4" s="2">
        <v>0.62878583399999999</v>
      </c>
      <c r="AK4" s="2">
        <v>2.5937415674200008</v>
      </c>
      <c r="AL4" s="2">
        <v>0.2374332463800001</v>
      </c>
      <c r="AM4" s="2">
        <v>0.23083787826999982</v>
      </c>
      <c r="AN4" s="2">
        <v>0.19126567053999999</v>
      </c>
      <c r="AO4" s="2">
        <v>7.859822956000001E-2</v>
      </c>
      <c r="AP4" s="2">
        <v>0.9311683686099993</v>
      </c>
      <c r="AQ4" s="2">
        <v>0.29196558291000024</v>
      </c>
      <c r="AR4" s="2">
        <v>49.712717471000012</v>
      </c>
      <c r="AS4" s="2">
        <f t="shared" si="0"/>
        <v>295.91516437041003</v>
      </c>
      <c r="AT4" s="2">
        <f t="shared" si="1"/>
        <v>2030</v>
      </c>
    </row>
    <row r="5" spans="1:46" x14ac:dyDescent="0.25">
      <c r="A5" s="2" t="s">
        <v>44</v>
      </c>
      <c r="B5" s="2" t="s">
        <v>45</v>
      </c>
      <c r="C5" s="2" t="s">
        <v>46</v>
      </c>
      <c r="D5" s="2">
        <v>1</v>
      </c>
      <c r="E5" s="13">
        <v>47574</v>
      </c>
      <c r="F5" s="2" t="s">
        <v>47</v>
      </c>
      <c r="G5" s="2">
        <v>0.27872313749999994</v>
      </c>
      <c r="H5" s="2">
        <v>2.8731123935999983</v>
      </c>
      <c r="I5" s="2">
        <v>33.353801834399995</v>
      </c>
      <c r="J5" s="2">
        <v>24.919629111880003</v>
      </c>
      <c r="K5" s="2">
        <v>21.540904364990006</v>
      </c>
      <c r="L5" s="2">
        <v>22.207918198710001</v>
      </c>
      <c r="M5" s="2">
        <v>4.359802299900001</v>
      </c>
      <c r="N5" s="2">
        <v>6.2301658376999995</v>
      </c>
      <c r="O5" s="2">
        <v>6.8971416500999965</v>
      </c>
      <c r="P5" s="2">
        <v>11.188267203900001</v>
      </c>
      <c r="Q5" s="2">
        <v>15.052700689800005</v>
      </c>
      <c r="R5" s="2">
        <v>8.7602403198000012</v>
      </c>
      <c r="S5" s="2">
        <v>6.4526149139999962</v>
      </c>
      <c r="T5" s="2">
        <v>23.280093637199993</v>
      </c>
      <c r="U5" s="2">
        <v>1.6852850112000013</v>
      </c>
      <c r="V5" s="2">
        <v>2.7249656046000008</v>
      </c>
      <c r="W5" s="2">
        <v>25.414992136799988</v>
      </c>
      <c r="X5" s="2">
        <v>4.3964431550999992</v>
      </c>
      <c r="Y5" s="2">
        <v>0.50249291429999987</v>
      </c>
      <c r="Z5" s="2">
        <v>3.1533948054000009</v>
      </c>
      <c r="AA5" s="2">
        <v>0.3913543371</v>
      </c>
      <c r="AB5" s="2">
        <v>9.7838584200000009E-2</v>
      </c>
      <c r="AC5" s="2">
        <v>12.118326674399997</v>
      </c>
      <c r="AD5" s="2">
        <v>8.9151242339999985</v>
      </c>
      <c r="AE5" s="2">
        <v>2.8714237200000013E-2</v>
      </c>
      <c r="AF5" s="2">
        <v>5.1571654539000003</v>
      </c>
      <c r="AG5" s="2">
        <v>1.5519977151</v>
      </c>
      <c r="AH5" s="2">
        <v>0.63595079789999998</v>
      </c>
      <c r="AI5" s="2">
        <v>1.3697402778000003</v>
      </c>
      <c r="AJ5" s="2">
        <v>0.63595084349999975</v>
      </c>
      <c r="AK5" s="2">
        <v>1.7121753470999994</v>
      </c>
      <c r="AL5" s="2">
        <v>0.14840958509999999</v>
      </c>
      <c r="AM5" s="2">
        <v>0.14450406959999995</v>
      </c>
      <c r="AN5" s="2">
        <v>9.7637884799999963E-2</v>
      </c>
      <c r="AO5" s="2">
        <v>4.8919295700000025E-2</v>
      </c>
      <c r="AP5" s="2">
        <v>0.98674323809999975</v>
      </c>
      <c r="AQ5" s="2">
        <v>0.32554633979999986</v>
      </c>
      <c r="AR5" s="2">
        <v>60.297133538909989</v>
      </c>
      <c r="AS5" s="2">
        <f t="shared" si="0"/>
        <v>319.93592167508996</v>
      </c>
      <c r="AT5" s="2">
        <f t="shared" si="1"/>
        <v>2030</v>
      </c>
    </row>
    <row r="6" spans="1:46" x14ac:dyDescent="0.25">
      <c r="A6" s="2" t="s">
        <v>44</v>
      </c>
      <c r="B6" s="2" t="s">
        <v>45</v>
      </c>
      <c r="C6" s="2" t="s">
        <v>46</v>
      </c>
      <c r="D6" s="2">
        <v>1</v>
      </c>
      <c r="E6" s="13">
        <v>47604</v>
      </c>
      <c r="F6" s="2" t="s">
        <v>47</v>
      </c>
      <c r="G6" s="2">
        <v>0.39516458011999983</v>
      </c>
      <c r="H6" s="2">
        <v>2.8716603565499996</v>
      </c>
      <c r="I6" s="2">
        <v>37.894637352120007</v>
      </c>
      <c r="J6" s="2">
        <v>46.532585687930002</v>
      </c>
      <c r="K6" s="2">
        <v>14.909619305099996</v>
      </c>
      <c r="L6" s="2">
        <v>32.167635975170001</v>
      </c>
      <c r="M6" s="2">
        <v>4.7313390455800013</v>
      </c>
      <c r="N6" s="2">
        <v>6.2873570758899984</v>
      </c>
      <c r="O6" s="2">
        <v>6.6067111144700013</v>
      </c>
      <c r="P6" s="2">
        <v>12.971001576079999</v>
      </c>
      <c r="Q6" s="2">
        <v>17.00784779464</v>
      </c>
      <c r="R6" s="2">
        <v>8.7036770978499955</v>
      </c>
      <c r="S6" s="2">
        <v>6.6201065607399974</v>
      </c>
      <c r="T6" s="2">
        <v>23.965201337589999</v>
      </c>
      <c r="U6" s="2">
        <v>1.4553377924000008</v>
      </c>
      <c r="V6" s="2">
        <v>2.5967116774200019</v>
      </c>
      <c r="W6" s="2">
        <v>26.026593134569982</v>
      </c>
      <c r="X6" s="2">
        <v>4.6982493879700016</v>
      </c>
      <c r="Y6" s="2">
        <v>0.46140571677999981</v>
      </c>
      <c r="Z6" s="2">
        <v>3.3440511300999991</v>
      </c>
      <c r="AA6" s="2">
        <v>0.34230555569999987</v>
      </c>
      <c r="AB6" s="2">
        <v>0.39935648134000012</v>
      </c>
      <c r="AC6" s="2">
        <v>8.4882742953499974</v>
      </c>
      <c r="AD6" s="2">
        <v>8.1150621290099973</v>
      </c>
      <c r="AE6" s="2">
        <v>0.12957944199999999</v>
      </c>
      <c r="AF6" s="2">
        <v>4.3346368552299994</v>
      </c>
      <c r="AG6" s="2">
        <v>1.7994764205700002</v>
      </c>
      <c r="AH6" s="2">
        <v>0.68461111108999972</v>
      </c>
      <c r="AI6" s="2">
        <v>1.882680534340001</v>
      </c>
      <c r="AJ6" s="2">
        <v>0.74166202835999984</v>
      </c>
      <c r="AK6" s="2">
        <v>1.5974259080000006</v>
      </c>
      <c r="AL6" s="2">
        <v>0.15015545919000012</v>
      </c>
      <c r="AM6" s="2">
        <v>0.15015545919000012</v>
      </c>
      <c r="AN6" s="2">
        <v>8.4703079709999948E-2</v>
      </c>
      <c r="AO6" s="2">
        <v>5.7050925329999974E-2</v>
      </c>
      <c r="AP6" s="2">
        <v>0.91231908428000041</v>
      </c>
      <c r="AQ6" s="2">
        <v>0.47814607111000035</v>
      </c>
      <c r="AR6" s="2">
        <v>72.944205505020008</v>
      </c>
      <c r="AS6" s="2">
        <f t="shared" si="0"/>
        <v>363.53870004388995</v>
      </c>
      <c r="AT6" s="2">
        <f t="shared" si="1"/>
        <v>2030</v>
      </c>
    </row>
    <row r="7" spans="1:46" x14ac:dyDescent="0.25">
      <c r="A7" s="2" t="s">
        <v>44</v>
      </c>
      <c r="B7" s="2" t="s">
        <v>45</v>
      </c>
      <c r="C7" s="2" t="s">
        <v>46</v>
      </c>
      <c r="D7" s="2">
        <v>1</v>
      </c>
      <c r="E7" s="13">
        <v>47635</v>
      </c>
      <c r="F7" s="2" t="s">
        <v>47</v>
      </c>
      <c r="G7" s="2">
        <v>0.35176172400000022</v>
      </c>
      <c r="H7" s="2">
        <v>2.2210195097999992</v>
      </c>
      <c r="I7" s="2">
        <v>24.541925945399999</v>
      </c>
      <c r="J7" s="2">
        <v>30.197171369269999</v>
      </c>
      <c r="K7" s="2">
        <v>10.838797408339998</v>
      </c>
      <c r="L7" s="2">
        <v>23.847784682150007</v>
      </c>
      <c r="M7" s="2">
        <v>3.5815510076999995</v>
      </c>
      <c r="N7" s="2">
        <v>3.6316879854000019</v>
      </c>
      <c r="O7" s="2">
        <v>3.6162943452000014</v>
      </c>
      <c r="P7" s="2">
        <v>9.8322030873000053</v>
      </c>
      <c r="Q7" s="2">
        <v>11.422205912700003</v>
      </c>
      <c r="R7" s="2">
        <v>5.9315300853000004</v>
      </c>
      <c r="S7" s="2">
        <v>4.1926241513999987</v>
      </c>
      <c r="T7" s="2">
        <v>15.9377189856</v>
      </c>
      <c r="U7" s="2">
        <v>1.0181973216000004</v>
      </c>
      <c r="V7" s="2">
        <v>1.5525907343999994</v>
      </c>
      <c r="W7" s="2">
        <v>18.181890098099995</v>
      </c>
      <c r="X7" s="2">
        <v>3.0642585722999978</v>
      </c>
      <c r="Y7" s="2">
        <v>0.27701652989999997</v>
      </c>
      <c r="Z7" s="2">
        <v>3.3569151413999996</v>
      </c>
      <c r="AA7" s="2">
        <v>0.41253952829999979</v>
      </c>
      <c r="AB7" s="2">
        <v>0.41253952829999979</v>
      </c>
      <c r="AC7" s="2">
        <v>6.5973999461999986</v>
      </c>
      <c r="AD7" s="2">
        <v>10.865385460799997</v>
      </c>
      <c r="AE7" s="2">
        <v>0.44849013300000012</v>
      </c>
      <c r="AF7" s="2">
        <v>4.7254203191999986</v>
      </c>
      <c r="AG7" s="2">
        <v>3.0742454994000021</v>
      </c>
      <c r="AH7" s="2">
        <v>0.70721061989999967</v>
      </c>
      <c r="AI7" s="2">
        <v>1.8269608488000015</v>
      </c>
      <c r="AJ7" s="2">
        <v>0.70721065079999978</v>
      </c>
      <c r="AK7" s="2">
        <v>1.7090924069999986</v>
      </c>
      <c r="AL7" s="2">
        <v>0.1143153846</v>
      </c>
      <c r="AM7" s="2">
        <v>0.1087390245</v>
      </c>
      <c r="AN7" s="2">
        <v>5.2975421999999987E-2</v>
      </c>
      <c r="AO7" s="2">
        <v>0.1178684418000001</v>
      </c>
      <c r="AP7" s="2">
        <v>0.61078486560000012</v>
      </c>
      <c r="AQ7" s="2">
        <v>0.44568067500000019</v>
      </c>
      <c r="AR7" s="2">
        <v>68.383507680440005</v>
      </c>
      <c r="AS7" s="2">
        <f t="shared" ref="AS7:AS13" si="2">SUM(G7:AR7)</f>
        <v>278.91551103289999</v>
      </c>
      <c r="AT7" s="2">
        <f t="shared" ref="AT7:AT13" si="3">YEAR(E7)</f>
        <v>2030</v>
      </c>
    </row>
    <row r="8" spans="1:46" x14ac:dyDescent="0.25">
      <c r="A8" s="2" t="s">
        <v>44</v>
      </c>
      <c r="B8" s="2" t="s">
        <v>45</v>
      </c>
      <c r="C8" s="2" t="s">
        <v>46</v>
      </c>
      <c r="D8" s="2">
        <v>1</v>
      </c>
      <c r="E8" s="13">
        <v>47665</v>
      </c>
      <c r="F8" s="2" t="s">
        <v>47</v>
      </c>
      <c r="G8" s="2">
        <v>0.30021186191000016</v>
      </c>
      <c r="H8" s="2">
        <v>1.747647637440001</v>
      </c>
      <c r="I8" s="2">
        <v>16.549513546389996</v>
      </c>
      <c r="J8" s="2">
        <v>27.538583097300002</v>
      </c>
      <c r="K8" s="2">
        <v>4.5966772088300001</v>
      </c>
      <c r="L8" s="2">
        <v>20.258159544730006</v>
      </c>
      <c r="M8" s="2">
        <v>2.4811482313200015</v>
      </c>
      <c r="N8" s="2">
        <v>2.2942322861000011</v>
      </c>
      <c r="O8" s="2">
        <v>1.4242274891300002</v>
      </c>
      <c r="P8" s="2">
        <v>6.2893014733900001</v>
      </c>
      <c r="Q8" s="2">
        <v>7.1241054023899952</v>
      </c>
      <c r="R8" s="2">
        <v>3.5690333845799995</v>
      </c>
      <c r="S8" s="2">
        <v>2.3086147171899998</v>
      </c>
      <c r="T8" s="2">
        <v>10.549959342100006</v>
      </c>
      <c r="U8" s="2">
        <v>0.71700821940000048</v>
      </c>
      <c r="V8" s="2">
        <v>0.84095583311999977</v>
      </c>
      <c r="W8" s="2">
        <v>9.8101487059699952</v>
      </c>
      <c r="X8" s="2">
        <v>1.5853060131500003</v>
      </c>
      <c r="Y8" s="2">
        <v>0.16469671164999986</v>
      </c>
      <c r="Z8" s="2">
        <v>4.0247454680700017</v>
      </c>
      <c r="AA8" s="2">
        <v>0.53407182106000006</v>
      </c>
      <c r="AB8" s="2">
        <v>0.35604788080999972</v>
      </c>
      <c r="AC8" s="2">
        <v>1.4472828206000008</v>
      </c>
      <c r="AD8" s="2">
        <v>16.193345746110001</v>
      </c>
      <c r="AE8" s="2">
        <v>0.81889678119999987</v>
      </c>
      <c r="AF8" s="2">
        <v>6.0905237830299965</v>
      </c>
      <c r="AG8" s="2">
        <v>4.384976621249999</v>
      </c>
      <c r="AH8" s="2">
        <v>0.65275444810000027</v>
      </c>
      <c r="AI8" s="2">
        <v>1.720898137340001</v>
      </c>
      <c r="AJ8" s="2">
        <v>0.59341315101000003</v>
      </c>
      <c r="AK8" s="2">
        <v>1.9582633979300013</v>
      </c>
      <c r="AL8" s="2">
        <v>8.1455417719999951E-2</v>
      </c>
      <c r="AM8" s="2">
        <v>8.3491803070000037E-2</v>
      </c>
      <c r="AN8" s="2">
        <v>3.8691323509999986E-2</v>
      </c>
      <c r="AO8" s="2">
        <v>0.11868262982999991</v>
      </c>
      <c r="AP8" s="2">
        <v>0.49087333128999966</v>
      </c>
      <c r="AQ8" s="2">
        <v>0.27350725570000023</v>
      </c>
      <c r="AR8" s="2">
        <v>45.273326921629995</v>
      </c>
      <c r="AS8" s="2">
        <f t="shared" si="2"/>
        <v>205.28477944535004</v>
      </c>
      <c r="AT8" s="2">
        <f t="shared" si="3"/>
        <v>2030</v>
      </c>
    </row>
    <row r="9" spans="1:46" x14ac:dyDescent="0.25">
      <c r="A9" s="2" t="s">
        <v>44</v>
      </c>
      <c r="B9" s="2" t="s">
        <v>45</v>
      </c>
      <c r="C9" s="2" t="s">
        <v>46</v>
      </c>
      <c r="D9" s="2">
        <v>1</v>
      </c>
      <c r="E9" s="13">
        <v>47696</v>
      </c>
      <c r="F9" s="2" t="s">
        <v>47</v>
      </c>
      <c r="G9" s="2">
        <v>0.27464466368000018</v>
      </c>
      <c r="H9" s="2">
        <v>1.6671483378400007</v>
      </c>
      <c r="I9" s="2">
        <v>8.4017916801699997</v>
      </c>
      <c r="J9" s="2">
        <v>6.173614176050001</v>
      </c>
      <c r="K9" s="2">
        <v>4.7875653560000009</v>
      </c>
      <c r="L9" s="2">
        <v>5.1253376599499996</v>
      </c>
      <c r="M9" s="2">
        <v>2.3914462056899994</v>
      </c>
      <c r="N9" s="2">
        <v>1.9764953119899988</v>
      </c>
      <c r="O9" s="2">
        <v>0.59224831671000011</v>
      </c>
      <c r="P9" s="2">
        <v>6.0253700274799957</v>
      </c>
      <c r="Q9" s="2">
        <v>6.5788827387299982</v>
      </c>
      <c r="R9" s="2">
        <v>2.9893261212800017</v>
      </c>
      <c r="S9" s="2">
        <v>2.062201012920001</v>
      </c>
      <c r="T9" s="2">
        <v>9.7338023533000015</v>
      </c>
      <c r="U9" s="2">
        <v>0.8472180501200004</v>
      </c>
      <c r="V9" s="2">
        <v>0.71751051053999981</v>
      </c>
      <c r="W9" s="2">
        <v>8.9848739881800039</v>
      </c>
      <c r="X9" s="2">
        <v>1.2325960858599996</v>
      </c>
      <c r="Y9" s="2">
        <v>0.13731749956</v>
      </c>
      <c r="Z9" s="2">
        <v>3.7932772320799986</v>
      </c>
      <c r="AA9" s="2">
        <v>0.5969197522799996</v>
      </c>
      <c r="AB9" s="2">
        <v>0.2984598761399998</v>
      </c>
      <c r="AC9" s="2">
        <v>1.0846062665199996</v>
      </c>
      <c r="AD9" s="2">
        <v>17.673230185739996</v>
      </c>
      <c r="AE9" s="2">
        <v>0.91274209477999957</v>
      </c>
      <c r="AF9" s="2">
        <v>6.5752823302200021</v>
      </c>
      <c r="AG9" s="2">
        <v>4.0388819212900033</v>
      </c>
      <c r="AH9" s="2">
        <v>0.5969197522799996</v>
      </c>
      <c r="AI9" s="2">
        <v>1.731067262330001</v>
      </c>
      <c r="AJ9" s="2">
        <v>0.53722777141</v>
      </c>
      <c r="AK9" s="2">
        <v>2.1489110840900003</v>
      </c>
      <c r="AL9" s="2">
        <v>6.5330849870000013E-2</v>
      </c>
      <c r="AM9" s="2">
        <v>5.9108864050000022E-2</v>
      </c>
      <c r="AN9" s="2">
        <v>3.1109928480000014E-2</v>
      </c>
      <c r="AO9" s="2">
        <v>5.9691974359999976E-2</v>
      </c>
      <c r="AP9" s="2">
        <v>0.58581216677000003</v>
      </c>
      <c r="AQ9" s="2">
        <v>0.30892133764000013</v>
      </c>
      <c r="AR9" s="2">
        <v>39.845094502409992</v>
      </c>
      <c r="AS9" s="2">
        <f t="shared" si="2"/>
        <v>151.64198524879001</v>
      </c>
      <c r="AT9" s="2">
        <f t="shared" si="3"/>
        <v>2030</v>
      </c>
    </row>
    <row r="10" spans="1:46" x14ac:dyDescent="0.25">
      <c r="A10" s="2" t="s">
        <v>44</v>
      </c>
      <c r="B10" s="2" t="s">
        <v>45</v>
      </c>
      <c r="C10" s="2" t="s">
        <v>46</v>
      </c>
      <c r="D10" s="2">
        <v>1</v>
      </c>
      <c r="E10" s="13">
        <v>47727</v>
      </c>
      <c r="F10" s="2" t="s">
        <v>47</v>
      </c>
      <c r="G10" s="2">
        <v>0.11348077440000004</v>
      </c>
      <c r="H10" s="2">
        <v>0.54934368720000026</v>
      </c>
      <c r="I10" s="2">
        <v>9.5535052184999945</v>
      </c>
      <c r="J10" s="2">
        <v>7.0972977737500003</v>
      </c>
      <c r="K10" s="2">
        <v>3.4103571740500005</v>
      </c>
      <c r="L10" s="2">
        <v>6.2276952591099999</v>
      </c>
      <c r="M10" s="2">
        <v>1.0632678869999996</v>
      </c>
      <c r="N10" s="2">
        <v>0.79418069819999959</v>
      </c>
      <c r="O10" s="2">
        <v>0.17412678510000004</v>
      </c>
      <c r="P10" s="2">
        <v>3.3915238037999975</v>
      </c>
      <c r="Q10" s="2">
        <v>3.6079296159000003</v>
      </c>
      <c r="R10" s="2">
        <v>1.4027354549999995</v>
      </c>
      <c r="S10" s="2">
        <v>0.95858011409999921</v>
      </c>
      <c r="T10" s="2">
        <v>4.5436215197999994</v>
      </c>
      <c r="U10" s="2">
        <v>0.36497468760000024</v>
      </c>
      <c r="V10" s="2">
        <v>0.22946468310000007</v>
      </c>
      <c r="W10" s="2">
        <v>3.7740134673000028</v>
      </c>
      <c r="X10" s="2">
        <v>0.38903667330000014</v>
      </c>
      <c r="Y10" s="2">
        <v>4.2742291500000029E-2</v>
      </c>
      <c r="Z10" s="2">
        <v>2.4524476284000003</v>
      </c>
      <c r="AA10" s="2">
        <v>0.25462195890000006</v>
      </c>
      <c r="AB10" s="2">
        <v>0.16974797280000006</v>
      </c>
      <c r="AC10" s="2">
        <v>1.6374434318999991</v>
      </c>
      <c r="AD10" s="2">
        <v>6.3976652208000049</v>
      </c>
      <c r="AE10" s="2">
        <v>0.30254413079999992</v>
      </c>
      <c r="AF10" s="2">
        <v>2.8069750736999985</v>
      </c>
      <c r="AG10" s="2">
        <v>1.538402516100001</v>
      </c>
      <c r="AH10" s="2">
        <v>0.42436993169999981</v>
      </c>
      <c r="AI10" s="2">
        <v>1.3579836854999996</v>
      </c>
      <c r="AJ10" s="2">
        <v>0.38193291179999972</v>
      </c>
      <c r="AK10" s="2">
        <v>1.5701686367999996</v>
      </c>
      <c r="AL10" s="2">
        <v>4.0574257199999998E-2</v>
      </c>
      <c r="AM10" s="2">
        <v>3.4488118500000019E-2</v>
      </c>
      <c r="AN10" s="2">
        <v>2.637326700000002E-2</v>
      </c>
      <c r="AO10" s="2">
        <v>8.4873980399999979E-2</v>
      </c>
      <c r="AP10" s="2">
        <v>0.29685324930000018</v>
      </c>
      <c r="AQ10" s="2">
        <v>0.14939159760000004</v>
      </c>
      <c r="AR10" s="2">
        <v>10.539690641569999</v>
      </c>
      <c r="AS10" s="2">
        <f t="shared" si="2"/>
        <v>78.154425779479993</v>
      </c>
      <c r="AT10" s="2">
        <f t="shared" si="3"/>
        <v>2030</v>
      </c>
    </row>
    <row r="11" spans="1:46" x14ac:dyDescent="0.25">
      <c r="A11" s="2" t="s">
        <v>44</v>
      </c>
      <c r="B11" s="2" t="s">
        <v>45</v>
      </c>
      <c r="C11" s="2" t="s">
        <v>46</v>
      </c>
      <c r="D11" s="2">
        <v>1</v>
      </c>
      <c r="E11" s="13">
        <v>47757</v>
      </c>
      <c r="F11" s="2" t="s">
        <v>47</v>
      </c>
      <c r="G11" s="2">
        <v>3.8900075030000023E-2</v>
      </c>
      <c r="H11" s="2">
        <v>0.2804177744600001</v>
      </c>
      <c r="I11" s="2">
        <v>35.538404941090015</v>
      </c>
      <c r="J11" s="2">
        <v>40.414764663230009</v>
      </c>
      <c r="K11" s="2">
        <v>18.830415382900004</v>
      </c>
      <c r="L11" s="2">
        <v>36.10792025864</v>
      </c>
      <c r="M11" s="2">
        <v>0.59693048447999986</v>
      </c>
      <c r="N11" s="2">
        <v>0.49817684448999972</v>
      </c>
      <c r="O11" s="2">
        <v>0.15261429084000006</v>
      </c>
      <c r="P11" s="2">
        <v>2.1972889946500005</v>
      </c>
      <c r="Q11" s="2">
        <v>2.3510379124600016</v>
      </c>
      <c r="R11" s="2">
        <v>0.94965623138000022</v>
      </c>
      <c r="S11" s="2">
        <v>0.63529472357999994</v>
      </c>
      <c r="T11" s="2">
        <v>2.8948527734299994</v>
      </c>
      <c r="U11" s="2">
        <v>6.892760936999999E-2</v>
      </c>
      <c r="V11" s="2">
        <v>0.16466689646999999</v>
      </c>
      <c r="W11" s="2">
        <v>2.5707967676900001</v>
      </c>
      <c r="X11" s="2">
        <v>0.22443946648999985</v>
      </c>
      <c r="Y11" s="2">
        <v>3.0615386720000019E-2</v>
      </c>
      <c r="Z11" s="2">
        <v>1.2722314663200012</v>
      </c>
      <c r="AA11" s="2">
        <v>8.8134476839999976E-2</v>
      </c>
      <c r="AB11" s="2">
        <v>0.10282355620999997</v>
      </c>
      <c r="AC11" s="2">
        <v>2.4733274939700007</v>
      </c>
      <c r="AD11" s="2">
        <v>2.5446196184200001</v>
      </c>
      <c r="AE11" s="2">
        <v>2.9300279920000019E-2</v>
      </c>
      <c r="AF11" s="2">
        <v>1.4852656527500012</v>
      </c>
      <c r="AG11" s="2">
        <v>0.42982883715999981</v>
      </c>
      <c r="AH11" s="2">
        <v>0.23502527146999982</v>
      </c>
      <c r="AI11" s="2">
        <v>0.33784878210999975</v>
      </c>
      <c r="AJ11" s="2">
        <v>0.17626892980999995</v>
      </c>
      <c r="AK11" s="2">
        <v>0.49942863441000024</v>
      </c>
      <c r="AL11" s="2">
        <v>3.2153019579999984E-2</v>
      </c>
      <c r="AM11" s="2">
        <v>2.5722415539999981E-2</v>
      </c>
      <c r="AN11" s="2">
        <v>2.2507113830000012E-2</v>
      </c>
      <c r="AO11" s="2">
        <v>2.9378155019999977E-2</v>
      </c>
      <c r="AP11" s="2">
        <v>0.18905118089000011</v>
      </c>
      <c r="AQ11" s="2">
        <v>7.9726460920000006E-2</v>
      </c>
      <c r="AR11" s="2">
        <v>9.8651426665200024</v>
      </c>
      <c r="AS11" s="2">
        <f t="shared" si="2"/>
        <v>164.46390548909</v>
      </c>
      <c r="AT11" s="2">
        <f t="shared" si="3"/>
        <v>2030</v>
      </c>
    </row>
    <row r="12" spans="1:46" x14ac:dyDescent="0.25">
      <c r="A12" s="2" t="s">
        <v>44</v>
      </c>
      <c r="B12" s="2" t="s">
        <v>45</v>
      </c>
      <c r="C12" s="2" t="s">
        <v>46</v>
      </c>
      <c r="D12" s="2">
        <v>1</v>
      </c>
      <c r="E12" s="13">
        <v>47788</v>
      </c>
      <c r="F12" s="2" t="s">
        <v>47</v>
      </c>
      <c r="G12" s="2">
        <v>7.8358834799999985E-2</v>
      </c>
      <c r="H12" s="2">
        <v>1.5457157163000006</v>
      </c>
      <c r="I12" s="2">
        <v>40.605744644400012</v>
      </c>
      <c r="J12" s="2">
        <v>104.98396578966998</v>
      </c>
      <c r="K12" s="2">
        <v>15.950684137970002</v>
      </c>
      <c r="L12" s="2">
        <v>93.488983174210006</v>
      </c>
      <c r="M12" s="2">
        <v>2.2537302594000006</v>
      </c>
      <c r="N12" s="2">
        <v>2.0247327419999999</v>
      </c>
      <c r="O12" s="2">
        <v>1.307869887000001</v>
      </c>
      <c r="P12" s="2">
        <v>8.1532983419999994</v>
      </c>
      <c r="Q12" s="2">
        <v>8.8815182601</v>
      </c>
      <c r="R12" s="2">
        <v>3.6916324397999993</v>
      </c>
      <c r="S12" s="2">
        <v>2.7090568073999992</v>
      </c>
      <c r="T12" s="2">
        <v>11.273462784900003</v>
      </c>
      <c r="U12" s="2">
        <v>0.79051107660000008</v>
      </c>
      <c r="V12" s="2">
        <v>0.64222107329999989</v>
      </c>
      <c r="W12" s="2">
        <v>11.181437388899997</v>
      </c>
      <c r="X12" s="2">
        <v>1.1003248166999999</v>
      </c>
      <c r="Y12" s="2">
        <v>0.11482068719999997</v>
      </c>
      <c r="Z12" s="2">
        <v>1.311103287300001</v>
      </c>
      <c r="AA12" s="2">
        <v>0.11807712390000001</v>
      </c>
      <c r="AB12" s="2">
        <v>7.0846274400000006E-2</v>
      </c>
      <c r="AC12" s="2">
        <v>3.8860788806999977</v>
      </c>
      <c r="AD12" s="2">
        <v>3.502953200399999</v>
      </c>
      <c r="AE12" s="2">
        <v>5.0015879700000009E-2</v>
      </c>
      <c r="AF12" s="2">
        <v>1.7914982873999992</v>
      </c>
      <c r="AG12" s="2">
        <v>0.53591330010000016</v>
      </c>
      <c r="AH12" s="2">
        <v>0.24796196010000016</v>
      </c>
      <c r="AI12" s="2">
        <v>0.33061596929999998</v>
      </c>
      <c r="AJ12" s="2">
        <v>0.1416925584</v>
      </c>
      <c r="AK12" s="2">
        <v>0.22434655050000007</v>
      </c>
      <c r="AL12" s="2">
        <v>6.0278909099999972E-2</v>
      </c>
      <c r="AM12" s="2">
        <v>5.1457605300000007E-2</v>
      </c>
      <c r="AN12" s="2">
        <v>3.6755432399999975E-2</v>
      </c>
      <c r="AO12" s="2">
        <v>3.54231396E-2</v>
      </c>
      <c r="AP12" s="2">
        <v>0.65421815489999957</v>
      </c>
      <c r="AQ12" s="2">
        <v>0.27132557760000003</v>
      </c>
      <c r="AR12" s="2">
        <v>33.728314559730002</v>
      </c>
      <c r="AS12" s="2">
        <f t="shared" si="2"/>
        <v>357.82694551348004</v>
      </c>
      <c r="AT12" s="2">
        <f t="shared" si="3"/>
        <v>2030</v>
      </c>
    </row>
    <row r="13" spans="1:46" x14ac:dyDescent="0.25">
      <c r="A13" s="2" t="s">
        <v>44</v>
      </c>
      <c r="B13" s="2" t="s">
        <v>45</v>
      </c>
      <c r="C13" s="2" t="s">
        <v>46</v>
      </c>
      <c r="D13" s="2">
        <v>1</v>
      </c>
      <c r="E13" s="13">
        <v>47818</v>
      </c>
      <c r="F13" s="2" t="s">
        <v>47</v>
      </c>
      <c r="G13" s="2">
        <v>0.11308660979999993</v>
      </c>
      <c r="H13" s="2">
        <v>1.7297184218999997</v>
      </c>
      <c r="I13" s="2">
        <v>61.454876965799961</v>
      </c>
      <c r="J13" s="2">
        <v>111.57054256204002</v>
      </c>
      <c r="K13" s="2">
        <v>37.09005297245001</v>
      </c>
      <c r="L13" s="2">
        <v>103.88557197763004</v>
      </c>
      <c r="M13" s="2">
        <v>3.2212045833000018</v>
      </c>
      <c r="N13" s="2">
        <v>3.3023450660999996</v>
      </c>
      <c r="O13" s="2">
        <v>3.0431309804999982</v>
      </c>
      <c r="P13" s="2">
        <v>10.350012879299998</v>
      </c>
      <c r="Q13" s="2">
        <v>12.249803336100003</v>
      </c>
      <c r="R13" s="2">
        <v>5.8614781493999972</v>
      </c>
      <c r="S13" s="2">
        <v>4.153540404900002</v>
      </c>
      <c r="T13" s="2">
        <v>16.069821780300003</v>
      </c>
      <c r="U13" s="2">
        <v>1.2170878986</v>
      </c>
      <c r="V13" s="2">
        <v>1.5468823836000012</v>
      </c>
      <c r="W13" s="2">
        <v>15.536758268699995</v>
      </c>
      <c r="X13" s="2">
        <v>1.971681261300001</v>
      </c>
      <c r="Y13" s="2">
        <v>0.27183386970000001</v>
      </c>
      <c r="Z13" s="2">
        <v>1.446529377600001</v>
      </c>
      <c r="AA13" s="2">
        <v>0.13150488120000001</v>
      </c>
      <c r="AB13" s="2">
        <v>6.5752440600000003E-2</v>
      </c>
      <c r="AC13" s="2">
        <v>4.3285431357000013</v>
      </c>
      <c r="AD13" s="2">
        <v>3.5803815651000011</v>
      </c>
      <c r="AE13" s="2">
        <v>4.9634022299999983E-2</v>
      </c>
      <c r="AF13" s="2">
        <v>1.556819597700001</v>
      </c>
      <c r="AG13" s="2">
        <v>0.39369478169999972</v>
      </c>
      <c r="AH13" s="2">
        <v>0.23670878640000012</v>
      </c>
      <c r="AI13" s="2">
        <v>0.43396616610000011</v>
      </c>
      <c r="AJ13" s="2">
        <v>0.11835440910000011</v>
      </c>
      <c r="AK13" s="2">
        <v>0.30246126689999997</v>
      </c>
      <c r="AL13" s="2">
        <v>7.0740366000000013E-2</v>
      </c>
      <c r="AM13" s="2">
        <v>6.0388117499999984E-2</v>
      </c>
      <c r="AN13" s="2">
        <v>4.1408994900000017E-2</v>
      </c>
      <c r="AO13" s="2">
        <v>2.6300979900000011E-2</v>
      </c>
      <c r="AP13" s="2">
        <v>0.80696388450000034</v>
      </c>
      <c r="AQ13" s="2">
        <v>0.34187690399999981</v>
      </c>
      <c r="AR13" s="2">
        <v>48.143516516930006</v>
      </c>
      <c r="AS13" s="2">
        <f t="shared" si="2"/>
        <v>456.77497656555005</v>
      </c>
      <c r="AT13" s="2">
        <f t="shared" si="3"/>
        <v>2030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9C4D85-E856-4D76-9A46-428866C6F602}">
  <sheetPr codeName="Sheet7"/>
  <dimension ref="A1:AT13"/>
  <sheetViews>
    <sheetView zoomScaleNormal="100" workbookViewId="0"/>
  </sheetViews>
  <sheetFormatPr defaultRowHeight="15" x14ac:dyDescent="0.25"/>
  <cols>
    <col min="1" max="3" width="9.140625" style="2"/>
    <col min="4" max="4" width="9.28515625" style="2" bestFit="1" customWidth="1"/>
    <col min="5" max="5" width="15.7109375" style="2" bestFit="1" customWidth="1"/>
    <col min="6" max="6" width="9.140625" style="2"/>
    <col min="7" max="46" width="9.28515625" style="2" bestFit="1" customWidth="1"/>
    <col min="47" max="16384" width="9.140625" style="2"/>
  </cols>
  <sheetData>
    <row r="1" spans="1:46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2" t="s">
        <v>30</v>
      </c>
      <c r="AF1" s="2" t="s">
        <v>31</v>
      </c>
      <c r="AG1" s="2" t="s">
        <v>32</v>
      </c>
      <c r="AH1" s="2" t="s">
        <v>33</v>
      </c>
      <c r="AI1" s="2" t="s">
        <v>34</v>
      </c>
      <c r="AJ1" s="2" t="s">
        <v>35</v>
      </c>
      <c r="AK1" s="2" t="s">
        <v>36</v>
      </c>
      <c r="AL1" s="2" t="s">
        <v>37</v>
      </c>
      <c r="AM1" s="2" t="s">
        <v>38</v>
      </c>
      <c r="AN1" s="2" t="s">
        <v>39</v>
      </c>
      <c r="AO1" s="2" t="s">
        <v>40</v>
      </c>
      <c r="AP1" s="2" t="s">
        <v>41</v>
      </c>
      <c r="AQ1" s="2" t="s">
        <v>42</v>
      </c>
      <c r="AR1" s="2" t="s">
        <v>43</v>
      </c>
      <c r="AS1" s="2" t="s">
        <v>48</v>
      </c>
      <c r="AT1" s="2" t="s">
        <v>49</v>
      </c>
    </row>
    <row r="2" spans="1:46" x14ac:dyDescent="0.25">
      <c r="A2" s="2" t="s">
        <v>44</v>
      </c>
      <c r="B2" s="2" t="s">
        <v>45</v>
      </c>
      <c r="C2" s="2" t="s">
        <v>46</v>
      </c>
      <c r="D2" s="2">
        <v>1</v>
      </c>
      <c r="E2" s="13">
        <v>47484</v>
      </c>
      <c r="F2" s="2" t="s">
        <v>47</v>
      </c>
      <c r="G2" s="2">
        <v>0.14388434952999998</v>
      </c>
      <c r="H2" s="2">
        <v>1.7891796155699988</v>
      </c>
      <c r="I2" s="2">
        <v>58.544254652219969</v>
      </c>
      <c r="J2" s="2">
        <v>68.044187319169993</v>
      </c>
      <c r="K2" s="2">
        <v>21.820434680119995</v>
      </c>
      <c r="L2" s="2">
        <v>68.199472212639989</v>
      </c>
      <c r="M2" s="2">
        <v>3.9504895467699974</v>
      </c>
      <c r="N2" s="2">
        <v>4.4973732598699998</v>
      </c>
      <c r="O2" s="2">
        <v>4.5208055541300025</v>
      </c>
      <c r="P2" s="2">
        <v>12.072610918279993</v>
      </c>
      <c r="Q2" s="2">
        <v>14.029565487839992</v>
      </c>
      <c r="R2" s="2">
        <v>7.3666251520200037</v>
      </c>
      <c r="S2" s="2">
        <v>5.358203169430003</v>
      </c>
      <c r="T2" s="2">
        <v>20.288852003900001</v>
      </c>
      <c r="U2" s="2">
        <v>1.5121228629700005</v>
      </c>
      <c r="V2" s="2">
        <v>2.0960458649399998</v>
      </c>
      <c r="W2" s="2">
        <v>20.239287442480013</v>
      </c>
      <c r="X2" s="2">
        <v>2.9055145079499987</v>
      </c>
      <c r="Y2" s="2">
        <v>0.38264769462000014</v>
      </c>
      <c r="Z2" s="2">
        <v>1.4652077804099999</v>
      </c>
      <c r="AA2" s="2">
        <v>0.11087974290000001</v>
      </c>
      <c r="AB2" s="2">
        <v>4.7519889769999983E-2</v>
      </c>
      <c r="AC2" s="2">
        <v>4.3963241247499996</v>
      </c>
      <c r="AD2" s="2">
        <v>3.0911797721200003</v>
      </c>
      <c r="AE2" s="2">
        <v>4.0557869159999996E-2</v>
      </c>
      <c r="AF2" s="2">
        <v>1.3258612778400001</v>
      </c>
      <c r="AG2" s="2">
        <v>0.28302910565000006</v>
      </c>
      <c r="AH2" s="2">
        <v>0.22175948548999999</v>
      </c>
      <c r="AI2" s="2">
        <v>0.72863824047000014</v>
      </c>
      <c r="AJ2" s="2">
        <v>9.5039770859999984E-2</v>
      </c>
      <c r="AK2" s="2">
        <v>0.34847915858</v>
      </c>
      <c r="AL2" s="2">
        <v>6.3676339259999978E-2</v>
      </c>
      <c r="AM2" s="2">
        <v>6.0324952819999979E-2</v>
      </c>
      <c r="AN2" s="2">
        <v>4.356802155000003E-2</v>
      </c>
      <c r="AO2" s="2">
        <v>1.5839961810000008E-2</v>
      </c>
      <c r="AP2" s="2">
        <v>0.93067862068999962</v>
      </c>
      <c r="AQ2" s="2">
        <v>0.31812560592000028</v>
      </c>
      <c r="AR2" s="2">
        <v>52.31326183713</v>
      </c>
      <c r="AS2" s="2">
        <f t="shared" ref="AS2:AS6" si="0">SUM(G2:AR2)</f>
        <v>383.66150785162984</v>
      </c>
      <c r="AT2" s="2">
        <f t="shared" ref="AT2:AT6" si="1">YEAR(E2)</f>
        <v>2030</v>
      </c>
    </row>
    <row r="3" spans="1:46" x14ac:dyDescent="0.25">
      <c r="A3" s="2" t="s">
        <v>44</v>
      </c>
      <c r="B3" s="2" t="s">
        <v>45</v>
      </c>
      <c r="C3" s="2" t="s">
        <v>46</v>
      </c>
      <c r="D3" s="2">
        <v>1</v>
      </c>
      <c r="E3" s="13">
        <v>47515</v>
      </c>
      <c r="F3" s="2" t="s">
        <v>47</v>
      </c>
      <c r="G3" s="2">
        <v>0.13290017999999992</v>
      </c>
      <c r="H3" s="2">
        <v>1.5038919585199992</v>
      </c>
      <c r="I3" s="2">
        <v>19.295099628839996</v>
      </c>
      <c r="J3" s="2">
        <v>22.971669836459998</v>
      </c>
      <c r="K3" s="2">
        <v>8.5873066605000012</v>
      </c>
      <c r="L3" s="2">
        <v>20.330678533250001</v>
      </c>
      <c r="M3" s="2">
        <v>3.0283464273999985</v>
      </c>
      <c r="N3" s="2">
        <v>3.7621595748799979</v>
      </c>
      <c r="O3" s="2">
        <v>3.7750354325599984</v>
      </c>
      <c r="P3" s="2">
        <v>9.7878119183600045</v>
      </c>
      <c r="Q3" s="2">
        <v>11.539288583200003</v>
      </c>
      <c r="R3" s="2">
        <v>6.3124101630799974</v>
      </c>
      <c r="S3" s="2">
        <v>4.4684170314000005</v>
      </c>
      <c r="T3" s="2">
        <v>16.161306261239989</v>
      </c>
      <c r="U3" s="2">
        <v>1.2288651656400005</v>
      </c>
      <c r="V3" s="2">
        <v>1.8355391406799995</v>
      </c>
      <c r="W3" s="2">
        <v>17.494192388399998</v>
      </c>
      <c r="X3" s="2">
        <v>2.6540722891199993</v>
      </c>
      <c r="Y3" s="2">
        <v>0.33345623164000004</v>
      </c>
      <c r="Z3" s="2">
        <v>1.5773959717599995</v>
      </c>
      <c r="AA3" s="2">
        <v>0.13113787371999994</v>
      </c>
      <c r="AB3" s="2">
        <v>5.6201945800000028E-2</v>
      </c>
      <c r="AC3" s="2">
        <v>5.21705480408</v>
      </c>
      <c r="AD3" s="2">
        <v>3.6856814036000012</v>
      </c>
      <c r="AE3" s="2">
        <v>4.9744416680000028E-2</v>
      </c>
      <c r="AF3" s="2">
        <v>1.7059665520800009</v>
      </c>
      <c r="AG3" s="2">
        <v>0.38432567236000009</v>
      </c>
      <c r="AH3" s="2">
        <v>0.24354176559999985</v>
      </c>
      <c r="AI3" s="2">
        <v>0.84302923487999948</v>
      </c>
      <c r="AJ3" s="2">
        <v>0.11240389803999992</v>
      </c>
      <c r="AK3" s="2">
        <v>0.46834957511999986</v>
      </c>
      <c r="AL3" s="2">
        <v>7.5303002040000025E-2</v>
      </c>
      <c r="AM3" s="2">
        <v>7.1232569519999997E-2</v>
      </c>
      <c r="AN3" s="2">
        <v>5.6986055560000019E-2</v>
      </c>
      <c r="AO3" s="2">
        <v>1.8733982959999989E-2</v>
      </c>
      <c r="AP3" s="2">
        <v>0.75204364284000047</v>
      </c>
      <c r="AQ3" s="2">
        <v>0.24882213468</v>
      </c>
      <c r="AR3" s="2">
        <v>43.272186481729996</v>
      </c>
      <c r="AS3" s="2">
        <f t="shared" si="0"/>
        <v>214.17258838821996</v>
      </c>
      <c r="AT3" s="2">
        <f t="shared" si="1"/>
        <v>2030</v>
      </c>
    </row>
    <row r="4" spans="1:46" x14ac:dyDescent="0.25">
      <c r="A4" s="2" t="s">
        <v>44</v>
      </c>
      <c r="B4" s="2" t="s">
        <v>45</v>
      </c>
      <c r="C4" s="2" t="s">
        <v>46</v>
      </c>
      <c r="D4" s="2">
        <v>1</v>
      </c>
      <c r="E4" s="13">
        <v>47543</v>
      </c>
      <c r="F4" s="2" t="s">
        <v>47</v>
      </c>
      <c r="G4" s="2">
        <v>0.18511251959999994</v>
      </c>
      <c r="H4" s="2">
        <v>2.3535556159000004</v>
      </c>
      <c r="I4" s="2">
        <v>20.610561521059985</v>
      </c>
      <c r="J4" s="2">
        <v>20.093804615630003</v>
      </c>
      <c r="K4" s="2">
        <v>10.63844943066</v>
      </c>
      <c r="L4" s="2">
        <v>20.229379126540003</v>
      </c>
      <c r="M4" s="2">
        <v>4.3284219048600008</v>
      </c>
      <c r="N4" s="2">
        <v>5.5321394518500009</v>
      </c>
      <c r="O4" s="2">
        <v>5.4720890021699988</v>
      </c>
      <c r="P4" s="2">
        <v>11.522353513619999</v>
      </c>
      <c r="Q4" s="2">
        <v>14.793022083559991</v>
      </c>
      <c r="R4" s="2">
        <v>8.4611018064500048</v>
      </c>
      <c r="S4" s="2">
        <v>5.2007633569000031</v>
      </c>
      <c r="T4" s="2">
        <v>21.287653320200011</v>
      </c>
      <c r="U4" s="2">
        <v>1.658763145979999</v>
      </c>
      <c r="V4" s="2">
        <v>2.3613402611899996</v>
      </c>
      <c r="W4" s="2">
        <v>23.903568595209993</v>
      </c>
      <c r="X4" s="2">
        <v>3.5588601306999994</v>
      </c>
      <c r="Y4" s="2">
        <v>0.42249701785999971</v>
      </c>
      <c r="Z4" s="2">
        <v>1.5384241263199994</v>
      </c>
      <c r="AA4" s="2">
        <v>0.22692911988999998</v>
      </c>
      <c r="AB4" s="2">
        <v>5.042869324000001E-2</v>
      </c>
      <c r="AC4" s="2">
        <v>7.0244070646799965</v>
      </c>
      <c r="AD4" s="2">
        <v>5.7923532382600031</v>
      </c>
      <c r="AE4" s="2">
        <v>7.2083326599999997E-2</v>
      </c>
      <c r="AF4" s="2">
        <v>2.6791293044499986</v>
      </c>
      <c r="AG4" s="2">
        <v>0.84504501584000036</v>
      </c>
      <c r="AH4" s="2">
        <v>0.2773578131299998</v>
      </c>
      <c r="AI4" s="2">
        <v>0.93293089344999969</v>
      </c>
      <c r="AJ4" s="2">
        <v>0.20171478752999997</v>
      </c>
      <c r="AK4" s="2">
        <v>0.83207349922000029</v>
      </c>
      <c r="AL4" s="2">
        <v>7.6168695700000039E-2</v>
      </c>
      <c r="AM4" s="2">
        <v>7.4052898580000012E-2</v>
      </c>
      <c r="AN4" s="2">
        <v>6.1358115859999972E-2</v>
      </c>
      <c r="AO4" s="2">
        <v>2.5214348479999999E-2</v>
      </c>
      <c r="AP4" s="2">
        <v>1.0276383288099993</v>
      </c>
      <c r="AQ4" s="2">
        <v>0.32221350493000012</v>
      </c>
      <c r="AR4" s="2">
        <v>56.324587602410034</v>
      </c>
      <c r="AS4" s="2">
        <f t="shared" si="0"/>
        <v>260.99754679732001</v>
      </c>
      <c r="AT4" s="2">
        <f t="shared" si="1"/>
        <v>2030</v>
      </c>
    </row>
    <row r="5" spans="1:46" x14ac:dyDescent="0.25">
      <c r="A5" s="2" t="s">
        <v>44</v>
      </c>
      <c r="B5" s="2" t="s">
        <v>45</v>
      </c>
      <c r="C5" s="2" t="s">
        <v>46</v>
      </c>
      <c r="D5" s="2">
        <v>1</v>
      </c>
      <c r="E5" s="13">
        <v>47574</v>
      </c>
      <c r="F5" s="2" t="s">
        <v>47</v>
      </c>
      <c r="G5" s="2">
        <v>0.32517320399999999</v>
      </c>
      <c r="H5" s="2">
        <v>3.3519253913999996</v>
      </c>
      <c r="I5" s="2">
        <v>44.151882795899979</v>
      </c>
      <c r="J5" s="2">
        <v>35.6424185885</v>
      </c>
      <c r="K5" s="2">
        <v>25.569393960819998</v>
      </c>
      <c r="L5" s="2">
        <v>31.391910673279998</v>
      </c>
      <c r="M5" s="2">
        <v>5.0863767333000007</v>
      </c>
      <c r="N5" s="2">
        <v>7.2684420947999957</v>
      </c>
      <c r="O5" s="2">
        <v>8.0465714735999967</v>
      </c>
      <c r="P5" s="2">
        <v>13.052826270299997</v>
      </c>
      <c r="Q5" s="2">
        <v>17.561279457000008</v>
      </c>
      <c r="R5" s="2">
        <v>10.220161254599992</v>
      </c>
      <c r="S5" s="2">
        <v>7.5279629928</v>
      </c>
      <c r="T5" s="2">
        <v>27.15979268909998</v>
      </c>
      <c r="U5" s="2">
        <v>1.9661429303999993</v>
      </c>
      <c r="V5" s="2">
        <v>3.1790894853</v>
      </c>
      <c r="W5" s="2">
        <v>29.650478575499982</v>
      </c>
      <c r="X5" s="2">
        <v>5.1291238997999971</v>
      </c>
      <c r="Y5" s="2">
        <v>0.58623490050000004</v>
      </c>
      <c r="Z5" s="2">
        <v>4.3224522032999984</v>
      </c>
      <c r="AA5" s="2">
        <v>0.53644104899999967</v>
      </c>
      <c r="AB5" s="2">
        <v>0.13411026209999991</v>
      </c>
      <c r="AC5" s="2">
        <v>16.610951393099992</v>
      </c>
      <c r="AD5" s="2">
        <v>12.220226380500009</v>
      </c>
      <c r="AE5" s="2">
        <v>3.9359460299999989E-2</v>
      </c>
      <c r="AF5" s="2">
        <v>7.0690803261000053</v>
      </c>
      <c r="AG5" s="2">
        <v>2.1273695040000011</v>
      </c>
      <c r="AH5" s="2">
        <v>0.87171670439999938</v>
      </c>
      <c r="AI5" s="2">
        <v>1.8775438049999986</v>
      </c>
      <c r="AJ5" s="2">
        <v>0.87171676680000021</v>
      </c>
      <c r="AK5" s="2">
        <v>2.3469297560999993</v>
      </c>
      <c r="AL5" s="2">
        <v>0.20342943929999993</v>
      </c>
      <c r="AM5" s="2">
        <v>0.19807603320000003</v>
      </c>
      <c r="AN5" s="2">
        <v>0.13383515760000009</v>
      </c>
      <c r="AO5" s="2">
        <v>6.7055135999999946E-2</v>
      </c>
      <c r="AP5" s="2">
        <v>1.151187027</v>
      </c>
      <c r="AQ5" s="2">
        <v>0.37979963639999997</v>
      </c>
      <c r="AR5" s="2">
        <v>61.84075774934</v>
      </c>
      <c r="AS5" s="2">
        <f t="shared" si="0"/>
        <v>389.8692251604399</v>
      </c>
      <c r="AT5" s="2">
        <f t="shared" si="1"/>
        <v>2030</v>
      </c>
    </row>
    <row r="6" spans="1:46" x14ac:dyDescent="0.25">
      <c r="A6" s="2" t="s">
        <v>44</v>
      </c>
      <c r="B6" s="2" t="s">
        <v>45</v>
      </c>
      <c r="C6" s="2" t="s">
        <v>46</v>
      </c>
      <c r="D6" s="2">
        <v>1</v>
      </c>
      <c r="E6" s="13">
        <v>47604</v>
      </c>
      <c r="F6" s="2" t="s">
        <v>47</v>
      </c>
      <c r="G6" s="2">
        <v>0.41758220903999987</v>
      </c>
      <c r="H6" s="2">
        <v>3.0345692290700019</v>
      </c>
      <c r="I6" s="2">
        <v>24.75722257671999</v>
      </c>
      <c r="J6" s="2">
        <v>30.335527690080003</v>
      </c>
      <c r="K6" s="2">
        <v>10.970841775740002</v>
      </c>
      <c r="L6" s="2">
        <v>21.372137799750003</v>
      </c>
      <c r="M6" s="2">
        <v>4.9997472182299987</v>
      </c>
      <c r="N6" s="2">
        <v>6.6440379240000036</v>
      </c>
      <c r="O6" s="2">
        <v>6.9815088703600052</v>
      </c>
      <c r="P6" s="2">
        <v>13.706844600020004</v>
      </c>
      <c r="Q6" s="2">
        <v>17.972700514629992</v>
      </c>
      <c r="R6" s="2">
        <v>9.1974354277100012</v>
      </c>
      <c r="S6" s="2">
        <v>6.9956642382300043</v>
      </c>
      <c r="T6" s="2">
        <v>25.324743707470017</v>
      </c>
      <c r="U6" s="2">
        <v>1.5378988927000006</v>
      </c>
      <c r="V6" s="2">
        <v>2.7440227514500011</v>
      </c>
      <c r="W6" s="2">
        <v>27.503077959819986</v>
      </c>
      <c r="X6" s="2">
        <v>4.9647803890999986</v>
      </c>
      <c r="Y6" s="2">
        <v>0.48758119545999978</v>
      </c>
      <c r="Z6" s="2">
        <v>5.3707806800799984</v>
      </c>
      <c r="AA6" s="2">
        <v>0.54976673294</v>
      </c>
      <c r="AB6" s="2">
        <v>0.64139452165999988</v>
      </c>
      <c r="AC6" s="2">
        <v>13.632763920169991</v>
      </c>
      <c r="AD6" s="2">
        <v>13.033359002360006</v>
      </c>
      <c r="AE6" s="2">
        <v>0.20811367299000014</v>
      </c>
      <c r="AF6" s="2">
        <v>6.961730838739995</v>
      </c>
      <c r="AG6" s="2">
        <v>2.8900853538</v>
      </c>
      <c r="AH6" s="2">
        <v>1.09953346588</v>
      </c>
      <c r="AI6" s="2">
        <v>3.0237169970699989</v>
      </c>
      <c r="AJ6" s="2">
        <v>1.1911612406499998</v>
      </c>
      <c r="AK6" s="2">
        <v>2.5655780578100007</v>
      </c>
      <c r="AL6" s="2">
        <v>0.2411602003000001</v>
      </c>
      <c r="AM6" s="2">
        <v>0.2411602003000001</v>
      </c>
      <c r="AN6" s="2">
        <v>0.13603908714999993</v>
      </c>
      <c r="AO6" s="2">
        <v>9.162778778999997E-2</v>
      </c>
      <c r="AP6" s="2">
        <v>0.96407481280999963</v>
      </c>
      <c r="AQ6" s="2">
        <v>0.50527122797000013</v>
      </c>
      <c r="AR6" s="2">
        <v>73.188891697619979</v>
      </c>
      <c r="AS6" s="2">
        <f t="shared" si="0"/>
        <v>346.48413446766983</v>
      </c>
      <c r="AT6" s="2">
        <f t="shared" si="1"/>
        <v>2030</v>
      </c>
    </row>
    <row r="7" spans="1:46" x14ac:dyDescent="0.25">
      <c r="A7" s="2" t="s">
        <v>44</v>
      </c>
      <c r="B7" s="2" t="s">
        <v>45</v>
      </c>
      <c r="C7" s="2" t="s">
        <v>46</v>
      </c>
      <c r="D7" s="2">
        <v>1</v>
      </c>
      <c r="E7" s="13">
        <v>47635</v>
      </c>
      <c r="F7" s="2" t="s">
        <v>47</v>
      </c>
      <c r="G7" s="2">
        <v>0.37737223139999998</v>
      </c>
      <c r="H7" s="2">
        <v>2.3827239606000008</v>
      </c>
      <c r="I7" s="2">
        <v>23.276773015199989</v>
      </c>
      <c r="J7" s="2">
        <v>30.174566847279998</v>
      </c>
      <c r="K7" s="2">
        <v>9.5727770252900015</v>
      </c>
      <c r="L7" s="2">
        <v>23.235496400830002</v>
      </c>
      <c r="M7" s="2">
        <v>3.842310869099999</v>
      </c>
      <c r="N7" s="2">
        <v>3.8960981400000012</v>
      </c>
      <c r="O7" s="2">
        <v>3.8795837441999979</v>
      </c>
      <c r="P7" s="2">
        <v>10.548050469600001</v>
      </c>
      <c r="Q7" s="2">
        <v>12.253815688499992</v>
      </c>
      <c r="R7" s="2">
        <v>6.363383480400004</v>
      </c>
      <c r="S7" s="2">
        <v>4.4978740529999977</v>
      </c>
      <c r="T7" s="2">
        <v>17.0980870452</v>
      </c>
      <c r="U7" s="2">
        <v>1.0923286104000003</v>
      </c>
      <c r="V7" s="2">
        <v>1.6656292877999994</v>
      </c>
      <c r="W7" s="2">
        <v>19.505648193599999</v>
      </c>
      <c r="X7" s="2">
        <v>3.287356229999999</v>
      </c>
      <c r="Y7" s="2">
        <v>0.29718510810000026</v>
      </c>
      <c r="Z7" s="2">
        <v>4.5351900012000002</v>
      </c>
      <c r="AA7" s="2">
        <v>0.55734061320000017</v>
      </c>
      <c r="AB7" s="2">
        <v>0.55734061320000017</v>
      </c>
      <c r="AC7" s="2">
        <v>8.9130826992000003</v>
      </c>
      <c r="AD7" s="2">
        <v>14.679128135700012</v>
      </c>
      <c r="AE7" s="2">
        <v>0.60590985509999995</v>
      </c>
      <c r="AF7" s="2">
        <v>6.3840395364000022</v>
      </c>
      <c r="AG7" s="2">
        <v>4.1533035132000009</v>
      </c>
      <c r="AH7" s="2">
        <v>0.95544105150000003</v>
      </c>
      <c r="AI7" s="2">
        <v>2.4682228251000007</v>
      </c>
      <c r="AJ7" s="2">
        <v>0.95544109320000015</v>
      </c>
      <c r="AK7" s="2">
        <v>2.3089826430000002</v>
      </c>
      <c r="AL7" s="2">
        <v>0.15444000449999998</v>
      </c>
      <c r="AM7" s="2">
        <v>0.1469063457</v>
      </c>
      <c r="AN7" s="2">
        <v>7.1569758000000025E-2</v>
      </c>
      <c r="AO7" s="2">
        <v>0.15924018210000004</v>
      </c>
      <c r="AP7" s="2">
        <v>0.65525391720000015</v>
      </c>
      <c r="AQ7" s="2">
        <v>0.47812908359999973</v>
      </c>
      <c r="AR7" s="2">
        <v>72.73321168324</v>
      </c>
      <c r="AS7" s="2">
        <f t="shared" ref="AS7:AS13" si="2">SUM(G7:AR7)</f>
        <v>298.71923395484009</v>
      </c>
      <c r="AT7" s="2">
        <f t="shared" ref="AT7:AT13" si="3">YEAR(E7)</f>
        <v>2030</v>
      </c>
    </row>
    <row r="8" spans="1:46" x14ac:dyDescent="0.25">
      <c r="A8" s="2" t="s">
        <v>44</v>
      </c>
      <c r="B8" s="2" t="s">
        <v>45</v>
      </c>
      <c r="C8" s="2" t="s">
        <v>46</v>
      </c>
      <c r="D8" s="2">
        <v>1</v>
      </c>
      <c r="E8" s="13">
        <v>47665</v>
      </c>
      <c r="F8" s="2" t="s">
        <v>47</v>
      </c>
      <c r="G8" s="2">
        <v>0.37755870392999968</v>
      </c>
      <c r="H8" s="2">
        <v>2.1979130767300008</v>
      </c>
      <c r="I8" s="2">
        <v>11.998200693860005</v>
      </c>
      <c r="J8" s="2">
        <v>18.923410472539999</v>
      </c>
      <c r="K8" s="2">
        <v>4.6197036469200006</v>
      </c>
      <c r="L8" s="2">
        <v>13.592840409459997</v>
      </c>
      <c r="M8" s="2">
        <v>3.1203933940199988</v>
      </c>
      <c r="N8" s="2">
        <v>2.8853202641300006</v>
      </c>
      <c r="O8" s="2">
        <v>1.7911666833299993</v>
      </c>
      <c r="P8" s="2">
        <v>7.9096825103200032</v>
      </c>
      <c r="Q8" s="2">
        <v>8.9595660413999987</v>
      </c>
      <c r="R8" s="2">
        <v>4.488562213259998</v>
      </c>
      <c r="S8" s="2">
        <v>2.903408197140001</v>
      </c>
      <c r="T8" s="2">
        <v>13.268059934470001</v>
      </c>
      <c r="U8" s="2">
        <v>0.90173883326000071</v>
      </c>
      <c r="V8" s="2">
        <v>1.0576204168400003</v>
      </c>
      <c r="W8" s="2">
        <v>12.337643849990005</v>
      </c>
      <c r="X8" s="2">
        <v>1.9937456166299985</v>
      </c>
      <c r="Y8" s="2">
        <v>0.20712931417999991</v>
      </c>
      <c r="Z8" s="2">
        <v>3.4935046978299975</v>
      </c>
      <c r="AA8" s="2">
        <v>0.46357774201000018</v>
      </c>
      <c r="AB8" s="2">
        <v>0.30905182779999985</v>
      </c>
      <c r="AC8" s="2">
        <v>1.2562507052999998</v>
      </c>
      <c r="AD8" s="2">
        <v>14.055927234049994</v>
      </c>
      <c r="AE8" s="2">
        <v>0.71080762110000006</v>
      </c>
      <c r="AF8" s="2">
        <v>5.2866134307199975</v>
      </c>
      <c r="AG8" s="2">
        <v>3.8061876328200013</v>
      </c>
      <c r="AH8" s="2">
        <v>0.56659501783999999</v>
      </c>
      <c r="AI8" s="2">
        <v>1.4937505427800011</v>
      </c>
      <c r="AJ8" s="2">
        <v>0.51508639434000048</v>
      </c>
      <c r="AK8" s="2">
        <v>1.6997851006400002</v>
      </c>
      <c r="AL8" s="2">
        <v>7.0703821330000041E-2</v>
      </c>
      <c r="AM8" s="2">
        <v>7.2471416839999997E-2</v>
      </c>
      <c r="AN8" s="2">
        <v>3.3584314999999997E-2</v>
      </c>
      <c r="AO8" s="2">
        <v>0.10301727862000006</v>
      </c>
      <c r="AP8" s="2">
        <v>0.61734235821999972</v>
      </c>
      <c r="AQ8" s="2">
        <v>0.34397390036999997</v>
      </c>
      <c r="AR8" s="2">
        <v>61.815792009699983</v>
      </c>
      <c r="AS8" s="2">
        <f t="shared" si="2"/>
        <v>210.24768731971994</v>
      </c>
      <c r="AT8" s="2">
        <f t="shared" si="3"/>
        <v>2030</v>
      </c>
    </row>
    <row r="9" spans="1:46" x14ac:dyDescent="0.25">
      <c r="A9" s="2" t="s">
        <v>44</v>
      </c>
      <c r="B9" s="2" t="s">
        <v>45</v>
      </c>
      <c r="C9" s="2" t="s">
        <v>46</v>
      </c>
      <c r="D9" s="2">
        <v>1</v>
      </c>
      <c r="E9" s="13">
        <v>47696</v>
      </c>
      <c r="F9" s="2" t="s">
        <v>47</v>
      </c>
      <c r="G9" s="2">
        <v>0.36064696548000008</v>
      </c>
      <c r="H9" s="2">
        <v>2.189199604170001</v>
      </c>
      <c r="I9" s="2">
        <v>7.4488132662099957</v>
      </c>
      <c r="J9" s="2">
        <v>6.7763022509700006</v>
      </c>
      <c r="K9" s="2">
        <v>4.4424566442200009</v>
      </c>
      <c r="L9" s="2">
        <v>5.6524347731499995</v>
      </c>
      <c r="M9" s="2">
        <v>3.1403042959800018</v>
      </c>
      <c r="N9" s="2">
        <v>2.5954155708300011</v>
      </c>
      <c r="O9" s="2">
        <v>0.77770510959999983</v>
      </c>
      <c r="P9" s="2">
        <v>7.9121559733500026</v>
      </c>
      <c r="Q9" s="2">
        <v>8.6389957996600071</v>
      </c>
      <c r="R9" s="2">
        <v>3.9254044847199983</v>
      </c>
      <c r="S9" s="2">
        <v>2.707959177039998</v>
      </c>
      <c r="T9" s="2">
        <v>12.781847767520004</v>
      </c>
      <c r="U9" s="2">
        <v>1.1125161316499999</v>
      </c>
      <c r="V9" s="2">
        <v>0.94219193946999991</v>
      </c>
      <c r="W9" s="2">
        <v>11.798399778439995</v>
      </c>
      <c r="X9" s="2">
        <v>1.618571546780001</v>
      </c>
      <c r="Y9" s="2">
        <v>0.1803171373500001</v>
      </c>
      <c r="Z9" s="2">
        <v>4.2980075977800034</v>
      </c>
      <c r="AA9" s="2">
        <v>0.67634540655999997</v>
      </c>
      <c r="AB9" s="2">
        <v>0.33817270327999999</v>
      </c>
      <c r="AC9" s="2">
        <v>1.2289230889899998</v>
      </c>
      <c r="AD9" s="2">
        <v>20.024815738000015</v>
      </c>
      <c r="AE9" s="2">
        <v>1.0341908115200005</v>
      </c>
      <c r="AF9" s="2">
        <v>7.4501840186299999</v>
      </c>
      <c r="AG9" s="2">
        <v>4.5762922461199995</v>
      </c>
      <c r="AH9" s="2">
        <v>0.67634540655999997</v>
      </c>
      <c r="AI9" s="2">
        <v>1.9614016562700012</v>
      </c>
      <c r="AJ9" s="2">
        <v>0.6087108592699999</v>
      </c>
      <c r="AK9" s="2">
        <v>2.4348434352199995</v>
      </c>
      <c r="AL9" s="2">
        <v>7.402371920999995E-2</v>
      </c>
      <c r="AM9" s="2">
        <v>6.6973841190000008E-2</v>
      </c>
      <c r="AN9" s="2">
        <v>3.5249390100000028E-2</v>
      </c>
      <c r="AO9" s="2">
        <v>6.7634539850000008E-2</v>
      </c>
      <c r="AP9" s="2">
        <v>0.76925354177999972</v>
      </c>
      <c r="AQ9" s="2">
        <v>0.4056570459600003</v>
      </c>
      <c r="AR9" s="2">
        <v>49.718809555370015</v>
      </c>
      <c r="AS9" s="2">
        <f t="shared" si="2"/>
        <v>181.44747281825005</v>
      </c>
      <c r="AT9" s="2">
        <f t="shared" si="3"/>
        <v>2030</v>
      </c>
    </row>
    <row r="10" spans="1:46" x14ac:dyDescent="0.25">
      <c r="A10" s="2" t="s">
        <v>44</v>
      </c>
      <c r="B10" s="2" t="s">
        <v>45</v>
      </c>
      <c r="C10" s="2" t="s">
        <v>46</v>
      </c>
      <c r="D10" s="2">
        <v>1</v>
      </c>
      <c r="E10" s="13">
        <v>47727</v>
      </c>
      <c r="F10" s="2" t="s">
        <v>47</v>
      </c>
      <c r="G10" s="2">
        <v>0.3630804150000001</v>
      </c>
      <c r="H10" s="2">
        <v>1.7576187255000006</v>
      </c>
      <c r="I10" s="2">
        <v>14.403900868199994</v>
      </c>
      <c r="J10" s="2">
        <v>10.023780044630001</v>
      </c>
      <c r="K10" s="2">
        <v>9.9889494615600025</v>
      </c>
      <c r="L10" s="2">
        <v>8.815438166149999</v>
      </c>
      <c r="M10" s="2">
        <v>3.4019132126999989</v>
      </c>
      <c r="N10" s="2">
        <v>2.5409718884999992</v>
      </c>
      <c r="O10" s="2">
        <v>0.55711661970000015</v>
      </c>
      <c r="P10" s="2">
        <v>10.851140883899999</v>
      </c>
      <c r="Q10" s="2">
        <v>11.543528757600008</v>
      </c>
      <c r="R10" s="2">
        <v>4.4880357405</v>
      </c>
      <c r="S10" s="2">
        <v>3.0669659031000012</v>
      </c>
      <c r="T10" s="2">
        <v>14.537264099399994</v>
      </c>
      <c r="U10" s="2">
        <v>1.1677322592000003</v>
      </c>
      <c r="V10" s="2">
        <v>0.73416957900000024</v>
      </c>
      <c r="W10" s="2">
        <v>12.074912105099999</v>
      </c>
      <c r="X10" s="2">
        <v>1.2447183024000004</v>
      </c>
      <c r="Y10" s="2">
        <v>0.13675346370000005</v>
      </c>
      <c r="Z10" s="2">
        <v>3.5651665194000017</v>
      </c>
      <c r="AA10" s="2">
        <v>0.37014844800000002</v>
      </c>
      <c r="AB10" s="2">
        <v>0.24676563209999991</v>
      </c>
      <c r="AC10" s="2">
        <v>2.3803804952999998</v>
      </c>
      <c r="AD10" s="2">
        <v>9.3003991530000008</v>
      </c>
      <c r="AE10" s="2">
        <v>0.43981375709999981</v>
      </c>
      <c r="AF10" s="2">
        <v>4.0805493405000002</v>
      </c>
      <c r="AG10" s="2">
        <v>2.2364029635000011</v>
      </c>
      <c r="AH10" s="2">
        <v>0.61691407980000024</v>
      </c>
      <c r="AI10" s="2">
        <v>1.9741249163999999</v>
      </c>
      <c r="AJ10" s="2">
        <v>0.55522263299999974</v>
      </c>
      <c r="AK10" s="2">
        <v>2.2825819350000018</v>
      </c>
      <c r="AL10" s="2">
        <v>5.8983515699999961E-2</v>
      </c>
      <c r="AM10" s="2">
        <v>5.0135988299999996E-2</v>
      </c>
      <c r="AN10" s="2">
        <v>3.8339285100000002E-2</v>
      </c>
      <c r="AO10" s="2">
        <v>0.12338280719999999</v>
      </c>
      <c r="AP10" s="2">
        <v>0.94977851190000051</v>
      </c>
      <c r="AQ10" s="2">
        <v>0.4779766757999997</v>
      </c>
      <c r="AR10" s="2">
        <v>52.438480611809986</v>
      </c>
      <c r="AS10" s="2">
        <f t="shared" si="2"/>
        <v>193.88353776474997</v>
      </c>
      <c r="AT10" s="2">
        <f t="shared" si="3"/>
        <v>2030</v>
      </c>
    </row>
    <row r="11" spans="1:46" x14ac:dyDescent="0.25">
      <c r="A11" s="2" t="s">
        <v>44</v>
      </c>
      <c r="B11" s="2" t="s">
        <v>45</v>
      </c>
      <c r="C11" s="2" t="s">
        <v>46</v>
      </c>
      <c r="D11" s="2">
        <v>1</v>
      </c>
      <c r="E11" s="13">
        <v>47757</v>
      </c>
      <c r="F11" s="2" t="s">
        <v>47</v>
      </c>
      <c r="G11" s="2">
        <v>0.19695616911000002</v>
      </c>
      <c r="H11" s="2">
        <v>1.4197918792399997</v>
      </c>
      <c r="I11" s="2">
        <v>31.762533884440014</v>
      </c>
      <c r="J11" s="2">
        <v>39.526784128990002</v>
      </c>
      <c r="K11" s="2">
        <v>14.533974653710004</v>
      </c>
      <c r="L11" s="2">
        <v>35.247137488190006</v>
      </c>
      <c r="M11" s="2">
        <v>3.0223371408799977</v>
      </c>
      <c r="N11" s="2">
        <v>2.522334541160002</v>
      </c>
      <c r="O11" s="2">
        <v>0.7727061208999999</v>
      </c>
      <c r="P11" s="2">
        <v>11.125161658119991</v>
      </c>
      <c r="Q11" s="2">
        <v>11.903612544329992</v>
      </c>
      <c r="R11" s="2">
        <v>4.808233745159999</v>
      </c>
      <c r="S11" s="2">
        <v>3.2165803028299993</v>
      </c>
      <c r="T11" s="2">
        <v>14.65701833393001</v>
      </c>
      <c r="U11" s="2">
        <v>0.3489895044500001</v>
      </c>
      <c r="V11" s="2">
        <v>0.83373004002000028</v>
      </c>
      <c r="W11" s="2">
        <v>13.016280380369993</v>
      </c>
      <c r="X11" s="2">
        <v>1.1363663824799997</v>
      </c>
      <c r="Y11" s="2">
        <v>0.15500970795999999</v>
      </c>
      <c r="Z11" s="2">
        <v>2.7976824010900008</v>
      </c>
      <c r="AA11" s="2">
        <v>0.19381085981999993</v>
      </c>
      <c r="AB11" s="2">
        <v>0.22611266978999994</v>
      </c>
      <c r="AC11" s="2">
        <v>5.4389354330999984</v>
      </c>
      <c r="AD11" s="2">
        <v>5.5957093591199962</v>
      </c>
      <c r="AE11" s="2">
        <v>6.4432361369999969E-2</v>
      </c>
      <c r="AF11" s="2">
        <v>3.2661521799400024</v>
      </c>
      <c r="AG11" s="2">
        <v>0.94520895339999955</v>
      </c>
      <c r="AH11" s="2">
        <v>0.51682895983000021</v>
      </c>
      <c r="AI11" s="2">
        <v>0.74294152979999983</v>
      </c>
      <c r="AJ11" s="2">
        <v>0.38762166787000013</v>
      </c>
      <c r="AK11" s="2">
        <v>1.0982613914200003</v>
      </c>
      <c r="AL11" s="2">
        <v>7.0705637620000011E-2</v>
      </c>
      <c r="AM11" s="2">
        <v>5.6564510220000024E-2</v>
      </c>
      <c r="AN11" s="2">
        <v>4.949394621E-2</v>
      </c>
      <c r="AO11" s="2">
        <v>6.4603611259999985E-2</v>
      </c>
      <c r="AP11" s="2">
        <v>0.95719086229000061</v>
      </c>
      <c r="AQ11" s="2">
        <v>0.40366550335000023</v>
      </c>
      <c r="AR11" s="2">
        <v>47.017260619650017</v>
      </c>
      <c r="AS11" s="2">
        <f t="shared" si="2"/>
        <v>260.0987210634201</v>
      </c>
      <c r="AT11" s="2">
        <f t="shared" si="3"/>
        <v>2030</v>
      </c>
    </row>
    <row r="12" spans="1:46" x14ac:dyDescent="0.25">
      <c r="A12" s="2" t="s">
        <v>44</v>
      </c>
      <c r="B12" s="2" t="s">
        <v>45</v>
      </c>
      <c r="C12" s="2" t="s">
        <v>46</v>
      </c>
      <c r="D12" s="2">
        <v>1</v>
      </c>
      <c r="E12" s="13">
        <v>47788</v>
      </c>
      <c r="F12" s="2" t="s">
        <v>47</v>
      </c>
      <c r="G12" s="2">
        <v>8.8994127000000006E-2</v>
      </c>
      <c r="H12" s="2">
        <v>1.7555087622000005</v>
      </c>
      <c r="I12" s="2">
        <v>25.084919083799988</v>
      </c>
      <c r="J12" s="2">
        <v>63.589619979819993</v>
      </c>
      <c r="K12" s="2">
        <v>8.7261789818900013</v>
      </c>
      <c r="L12" s="2">
        <v>55.589900430529994</v>
      </c>
      <c r="M12" s="2">
        <v>2.559618936900002</v>
      </c>
      <c r="N12" s="2">
        <v>2.2995406158000002</v>
      </c>
      <c r="O12" s="2">
        <v>1.4853811878000007</v>
      </c>
      <c r="P12" s="2">
        <v>9.2599088759999955</v>
      </c>
      <c r="Q12" s="2">
        <v>10.086966810300005</v>
      </c>
      <c r="R12" s="2">
        <v>4.192681116300002</v>
      </c>
      <c r="S12" s="2">
        <v>3.0767449103999986</v>
      </c>
      <c r="T12" s="2">
        <v>12.803559213300005</v>
      </c>
      <c r="U12" s="2">
        <v>0.89780359170000035</v>
      </c>
      <c r="V12" s="2">
        <v>0.72938685300000017</v>
      </c>
      <c r="W12" s="2">
        <v>12.699043623899996</v>
      </c>
      <c r="X12" s="2">
        <v>1.2496669580999999</v>
      </c>
      <c r="Y12" s="2">
        <v>0.13040478300000008</v>
      </c>
      <c r="Z12" s="2">
        <v>1.9821047024999987</v>
      </c>
      <c r="AA12" s="2">
        <v>0.17850708240000007</v>
      </c>
      <c r="AB12" s="2">
        <v>0.10710424949999994</v>
      </c>
      <c r="AC12" s="2">
        <v>5.8749110760000018</v>
      </c>
      <c r="AD12" s="2">
        <v>5.2957078815000003</v>
      </c>
      <c r="AE12" s="2">
        <v>7.5613196400000041E-2</v>
      </c>
      <c r="AF12" s="2">
        <v>2.7083580789000012</v>
      </c>
      <c r="AG12" s="2">
        <v>0.8101850424</v>
      </c>
      <c r="AH12" s="2">
        <v>0.37486487309999983</v>
      </c>
      <c r="AI12" s="2">
        <v>0.4998198645000001</v>
      </c>
      <c r="AJ12" s="2">
        <v>0.21420851370000016</v>
      </c>
      <c r="AK12" s="2">
        <v>0.33916347929999985</v>
      </c>
      <c r="AL12" s="2">
        <v>9.1128677999999977E-2</v>
      </c>
      <c r="AM12" s="2">
        <v>7.7792774100000031E-2</v>
      </c>
      <c r="AN12" s="2">
        <v>5.5566266999999982E-2</v>
      </c>
      <c r="AO12" s="2">
        <v>5.3552128500000011E-2</v>
      </c>
      <c r="AP12" s="2">
        <v>0.74301224399999977</v>
      </c>
      <c r="AQ12" s="2">
        <v>0.3081513783</v>
      </c>
      <c r="AR12" s="2">
        <v>38.03916876600001</v>
      </c>
      <c r="AS12" s="2">
        <f t="shared" si="2"/>
        <v>274.13474911783993</v>
      </c>
      <c r="AT12" s="2">
        <f t="shared" si="3"/>
        <v>2030</v>
      </c>
    </row>
    <row r="13" spans="1:46" x14ac:dyDescent="0.25">
      <c r="A13" s="2" t="s">
        <v>44</v>
      </c>
      <c r="B13" s="2" t="s">
        <v>45</v>
      </c>
      <c r="C13" s="2" t="s">
        <v>46</v>
      </c>
      <c r="D13" s="2">
        <v>1</v>
      </c>
      <c r="E13" s="13">
        <v>47818</v>
      </c>
      <c r="F13" s="2" t="s">
        <v>47</v>
      </c>
      <c r="G13" s="2">
        <v>0.10953128249999999</v>
      </c>
      <c r="H13" s="2">
        <v>1.6753378445999993</v>
      </c>
      <c r="I13" s="2">
        <v>33.608703799200008</v>
      </c>
      <c r="J13" s="2">
        <v>60.002284448219996</v>
      </c>
      <c r="K13" s="2">
        <v>19.737088787339999</v>
      </c>
      <c r="L13" s="2">
        <v>56.657661890140005</v>
      </c>
      <c r="M13" s="2">
        <v>3.1199332071000012</v>
      </c>
      <c r="N13" s="2">
        <v>3.1985227160999989</v>
      </c>
      <c r="O13" s="2">
        <v>2.947458056099999</v>
      </c>
      <c r="P13" s="2">
        <v>10.024619064000005</v>
      </c>
      <c r="Q13" s="2">
        <v>11.864682052800006</v>
      </c>
      <c r="R13" s="2">
        <v>5.6771992736999977</v>
      </c>
      <c r="S13" s="2">
        <v>4.0229573442000017</v>
      </c>
      <c r="T13" s="2">
        <v>15.564603025500004</v>
      </c>
      <c r="U13" s="2">
        <v>1.1788239003000005</v>
      </c>
      <c r="V13" s="2">
        <v>1.4982499842000001</v>
      </c>
      <c r="W13" s="2">
        <v>15.048298485299995</v>
      </c>
      <c r="X13" s="2">
        <v>1.9096936199999994</v>
      </c>
      <c r="Y13" s="2">
        <v>0.26328769110000017</v>
      </c>
      <c r="Z13" s="2">
        <v>3.3069144071999985</v>
      </c>
      <c r="AA13" s="2">
        <v>0.30063363630000001</v>
      </c>
      <c r="AB13" s="2">
        <v>0.15031681799999999</v>
      </c>
      <c r="AC13" s="2">
        <v>9.8954932272000011</v>
      </c>
      <c r="AD13" s="2">
        <v>8.1851192000999955</v>
      </c>
      <c r="AE13" s="2">
        <v>0.11346846210000003</v>
      </c>
      <c r="AF13" s="2">
        <v>3.5590491540000015</v>
      </c>
      <c r="AG13" s="2">
        <v>0.90002661929999928</v>
      </c>
      <c r="AH13" s="2">
        <v>0.54114054539999989</v>
      </c>
      <c r="AI13" s="2">
        <v>0.99209113140000016</v>
      </c>
      <c r="AJ13" s="2">
        <v>0.27057030869999993</v>
      </c>
      <c r="AK13" s="2">
        <v>0.69145745430000038</v>
      </c>
      <c r="AL13" s="2">
        <v>0.16171972680000005</v>
      </c>
      <c r="AM13" s="2">
        <v>0.13805342549999997</v>
      </c>
      <c r="AN13" s="2">
        <v>9.4665206100000038E-2</v>
      </c>
      <c r="AO13" s="2">
        <v>6.0126735299999991E-2</v>
      </c>
      <c r="AP13" s="2">
        <v>0.78159376560000049</v>
      </c>
      <c r="AQ13" s="2">
        <v>0.33112864409999992</v>
      </c>
      <c r="AR13" s="2">
        <v>43.33025950419001</v>
      </c>
      <c r="AS13" s="2">
        <f t="shared" si="2"/>
        <v>321.91276444399</v>
      </c>
      <c r="AT13" s="2">
        <f t="shared" si="3"/>
        <v>2030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C23DB2-1F78-4326-8D25-1C408E09479D}">
  <sheetPr codeName="Sheet8"/>
  <dimension ref="A1:AT13"/>
  <sheetViews>
    <sheetView zoomScaleNormal="100" workbookViewId="0"/>
  </sheetViews>
  <sheetFormatPr defaultRowHeight="15" x14ac:dyDescent="0.25"/>
  <cols>
    <col min="1" max="3" width="9.140625" style="2"/>
    <col min="4" max="4" width="9.28515625" style="2" bestFit="1" customWidth="1"/>
    <col min="5" max="5" width="15.7109375" style="2" bestFit="1" customWidth="1"/>
    <col min="6" max="6" width="9.140625" style="2"/>
    <col min="7" max="46" width="9.28515625" style="2" bestFit="1" customWidth="1"/>
    <col min="47" max="16384" width="9.140625" style="2"/>
  </cols>
  <sheetData>
    <row r="1" spans="1:46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2" t="s">
        <v>30</v>
      </c>
      <c r="AF1" s="2" t="s">
        <v>31</v>
      </c>
      <c r="AG1" s="2" t="s">
        <v>32</v>
      </c>
      <c r="AH1" s="2" t="s">
        <v>33</v>
      </c>
      <c r="AI1" s="2" t="s">
        <v>34</v>
      </c>
      <c r="AJ1" s="2" t="s">
        <v>35</v>
      </c>
      <c r="AK1" s="2" t="s">
        <v>36</v>
      </c>
      <c r="AL1" s="2" t="s">
        <v>37</v>
      </c>
      <c r="AM1" s="2" t="s">
        <v>38</v>
      </c>
      <c r="AN1" s="2" t="s">
        <v>39</v>
      </c>
      <c r="AO1" s="2" t="s">
        <v>40</v>
      </c>
      <c r="AP1" s="2" t="s">
        <v>41</v>
      </c>
      <c r="AQ1" s="2" t="s">
        <v>42</v>
      </c>
      <c r="AR1" s="2" t="s">
        <v>43</v>
      </c>
      <c r="AS1" s="2" t="s">
        <v>48</v>
      </c>
      <c r="AT1" s="2" t="s">
        <v>49</v>
      </c>
    </row>
    <row r="2" spans="1:46" x14ac:dyDescent="0.25">
      <c r="A2" s="2" t="s">
        <v>44</v>
      </c>
      <c r="B2" s="2" t="s">
        <v>45</v>
      </c>
      <c r="C2" s="2" t="s">
        <v>46</v>
      </c>
      <c r="D2" s="2">
        <v>1</v>
      </c>
      <c r="E2" s="13">
        <v>47484</v>
      </c>
      <c r="F2" s="2" t="s">
        <v>47</v>
      </c>
      <c r="G2" s="2">
        <v>0.19401959646000014</v>
      </c>
      <c r="H2" s="2">
        <v>2.4126036511299982</v>
      </c>
      <c r="I2" s="2">
        <v>89.002002401739958</v>
      </c>
      <c r="J2" s="2">
        <v>105.01425385019996</v>
      </c>
      <c r="K2" s="2">
        <v>33.870126465290006</v>
      </c>
      <c r="L2" s="2">
        <v>102.25030559378</v>
      </c>
      <c r="M2" s="2">
        <v>5.3270031809899985</v>
      </c>
      <c r="N2" s="2">
        <v>6.064443755210001</v>
      </c>
      <c r="O2" s="2">
        <v>6.0960408279199987</v>
      </c>
      <c r="P2" s="2">
        <v>16.27920691916999</v>
      </c>
      <c r="Q2" s="2">
        <v>18.918045243690006</v>
      </c>
      <c r="R2" s="2">
        <v>9.9334614489900002</v>
      </c>
      <c r="S2" s="2">
        <v>7.2252223400899984</v>
      </c>
      <c r="T2" s="2">
        <v>27.358325565339985</v>
      </c>
      <c r="U2" s="2">
        <v>2.0390088889900002</v>
      </c>
      <c r="V2" s="2">
        <v>2.8263947687999988</v>
      </c>
      <c r="W2" s="2">
        <v>27.291490664290002</v>
      </c>
      <c r="X2" s="2">
        <v>3.9179157018799997</v>
      </c>
      <c r="Y2" s="2">
        <v>0.51597794690000032</v>
      </c>
      <c r="Z2" s="2">
        <v>8.3753844070499994</v>
      </c>
      <c r="AA2" s="2">
        <v>0.63380803828999988</v>
      </c>
      <c r="AB2" s="2">
        <v>0.27163201641000001</v>
      </c>
      <c r="AC2" s="2">
        <v>25.13015902565002</v>
      </c>
      <c r="AD2" s="2">
        <v>17.669725216309992</v>
      </c>
      <c r="AE2" s="2">
        <v>0.2318358869999998</v>
      </c>
      <c r="AF2" s="2">
        <v>7.5788553819700031</v>
      </c>
      <c r="AG2" s="2">
        <v>1.6178439612800009</v>
      </c>
      <c r="AH2" s="2">
        <v>1.2676160768899998</v>
      </c>
      <c r="AI2" s="2">
        <v>4.1650238554399985</v>
      </c>
      <c r="AJ2" s="2">
        <v>0.54326398260000042</v>
      </c>
      <c r="AK2" s="2">
        <v>1.9919679306200011</v>
      </c>
      <c r="AL2" s="2">
        <v>0.36398511212999979</v>
      </c>
      <c r="AM2" s="2">
        <v>0.3448280009000001</v>
      </c>
      <c r="AN2" s="2">
        <v>0.24904244506000009</v>
      </c>
      <c r="AO2" s="2">
        <v>9.0543997099999982E-2</v>
      </c>
      <c r="AP2" s="2">
        <v>1.25496547041</v>
      </c>
      <c r="AQ2" s="2">
        <v>0.42897369936999968</v>
      </c>
      <c r="AR2" s="2">
        <v>74.06741331047003</v>
      </c>
      <c r="AS2" s="2">
        <f t="shared" ref="AS2:AS6" si="0">SUM(G2:AR2)</f>
        <v>612.81271662580991</v>
      </c>
      <c r="AT2" s="2">
        <f t="shared" ref="AT2:AT6" si="1">YEAR(E2)</f>
        <v>2030</v>
      </c>
    </row>
    <row r="3" spans="1:46" x14ac:dyDescent="0.25">
      <c r="A3" s="2" t="s">
        <v>44</v>
      </c>
      <c r="B3" s="2" t="s">
        <v>45</v>
      </c>
      <c r="C3" s="2" t="s">
        <v>46</v>
      </c>
      <c r="D3" s="2">
        <v>1</v>
      </c>
      <c r="E3" s="13">
        <v>47515</v>
      </c>
      <c r="F3" s="2" t="s">
        <v>47</v>
      </c>
      <c r="G3" s="2">
        <v>0.18418765092</v>
      </c>
      <c r="H3" s="2">
        <v>2.0842584778399988</v>
      </c>
      <c r="I3" s="2">
        <v>62.477040898160034</v>
      </c>
      <c r="J3" s="2">
        <v>77.744327549270011</v>
      </c>
      <c r="K3" s="2">
        <v>25.071871265160002</v>
      </c>
      <c r="L3" s="2">
        <v>72.673249710280004</v>
      </c>
      <c r="M3" s="2">
        <v>4.1970147382799983</v>
      </c>
      <c r="N3" s="2">
        <v>5.2140135093200026</v>
      </c>
      <c r="O3" s="2">
        <v>5.2318582856399996</v>
      </c>
      <c r="P3" s="2">
        <v>13.565023639719994</v>
      </c>
      <c r="Q3" s="2">
        <v>15.992412167759992</v>
      </c>
      <c r="R3" s="2">
        <v>8.7484305787200061</v>
      </c>
      <c r="S3" s="2">
        <v>6.1928225805600006</v>
      </c>
      <c r="T3" s="2">
        <v>22.398111376759992</v>
      </c>
      <c r="U3" s="2">
        <v>1.7030961729599994</v>
      </c>
      <c r="V3" s="2">
        <v>2.543891529760002</v>
      </c>
      <c r="W3" s="2">
        <v>24.245371211319995</v>
      </c>
      <c r="X3" s="2">
        <v>3.6783045737200011</v>
      </c>
      <c r="Y3" s="2">
        <v>0.4621402312800002</v>
      </c>
      <c r="Z3" s="2">
        <v>6.6407999677599978</v>
      </c>
      <c r="AA3" s="2">
        <v>0.55208736659999991</v>
      </c>
      <c r="AB3" s="2">
        <v>0.23660887151999999</v>
      </c>
      <c r="AC3" s="2">
        <v>21.963678108120003</v>
      </c>
      <c r="AD3" s="2">
        <v>15.516632084239991</v>
      </c>
      <c r="AE3" s="2">
        <v>0.20942282507999999</v>
      </c>
      <c r="AF3" s="2">
        <v>7.182079088520001</v>
      </c>
      <c r="AG3" s="2">
        <v>1.6180020483200004</v>
      </c>
      <c r="AH3" s="2">
        <v>1.0253051093599999</v>
      </c>
      <c r="AI3" s="2">
        <v>3.5491332645999978</v>
      </c>
      <c r="AJ3" s="2">
        <v>0.47321776880000016</v>
      </c>
      <c r="AK3" s="2">
        <v>1.9717407037999994</v>
      </c>
      <c r="AL3" s="2">
        <v>0.31702386911999986</v>
      </c>
      <c r="AM3" s="2">
        <v>0.29988744380000015</v>
      </c>
      <c r="AN3" s="2">
        <v>0.23990995503999996</v>
      </c>
      <c r="AO3" s="2">
        <v>7.8869628040000042E-2</v>
      </c>
      <c r="AP3" s="2">
        <v>1.0422645917600002</v>
      </c>
      <c r="AQ3" s="2">
        <v>0.34484501435999998</v>
      </c>
      <c r="AR3" s="2">
        <v>53.427598337470002</v>
      </c>
      <c r="AS3" s="2">
        <f t="shared" si="0"/>
        <v>471.09653219374002</v>
      </c>
      <c r="AT3" s="2">
        <f t="shared" si="1"/>
        <v>2030</v>
      </c>
    </row>
    <row r="4" spans="1:46" x14ac:dyDescent="0.25">
      <c r="A4" s="2" t="s">
        <v>44</v>
      </c>
      <c r="B4" s="2" t="s">
        <v>45</v>
      </c>
      <c r="C4" s="2" t="s">
        <v>46</v>
      </c>
      <c r="D4" s="2">
        <v>1</v>
      </c>
      <c r="E4" s="13">
        <v>47543</v>
      </c>
      <c r="F4" s="2" t="s">
        <v>47</v>
      </c>
      <c r="G4" s="2">
        <v>0.20737596351000004</v>
      </c>
      <c r="H4" s="2">
        <v>2.6366172566699988</v>
      </c>
      <c r="I4" s="2">
        <v>29.134481086739989</v>
      </c>
      <c r="J4" s="2">
        <v>31.666680486550007</v>
      </c>
      <c r="K4" s="2">
        <v>14.143041182130002</v>
      </c>
      <c r="L4" s="2">
        <v>31.141558477330008</v>
      </c>
      <c r="M4" s="2">
        <v>4.8490003004299984</v>
      </c>
      <c r="N4" s="2">
        <v>6.1974887045699969</v>
      </c>
      <c r="O4" s="2">
        <v>6.130215999819999</v>
      </c>
      <c r="P4" s="2">
        <v>12.908144556899996</v>
      </c>
      <c r="Q4" s="2">
        <v>16.572175750120003</v>
      </c>
      <c r="R4" s="2">
        <v>9.478716748090001</v>
      </c>
      <c r="S4" s="2">
        <v>5.8262580762100011</v>
      </c>
      <c r="T4" s="2">
        <v>23.847914925129988</v>
      </c>
      <c r="U4" s="2">
        <v>1.8582622419899995</v>
      </c>
      <c r="V4" s="2">
        <v>2.6453381596199992</v>
      </c>
      <c r="W4" s="2">
        <v>26.77844578208002</v>
      </c>
      <c r="X4" s="2">
        <v>3.9868834931399997</v>
      </c>
      <c r="Y4" s="2">
        <v>0.47331064585000016</v>
      </c>
      <c r="Z4" s="2">
        <v>4.4982927790799998</v>
      </c>
      <c r="AA4" s="2">
        <v>0.66353198931999968</v>
      </c>
      <c r="AB4" s="2">
        <v>0.14745155332000001</v>
      </c>
      <c r="AC4" s="2">
        <v>20.539095193350004</v>
      </c>
      <c r="AD4" s="2">
        <v>16.936617348719995</v>
      </c>
      <c r="AE4" s="2">
        <v>0.21076886546000001</v>
      </c>
      <c r="AF4" s="2">
        <v>7.8336707022099974</v>
      </c>
      <c r="AG4" s="2">
        <v>2.4708790175599997</v>
      </c>
      <c r="AH4" s="2">
        <v>0.8109835423299997</v>
      </c>
      <c r="AI4" s="2">
        <v>2.7278539320299999</v>
      </c>
      <c r="AJ4" s="2">
        <v>0.58980625482000004</v>
      </c>
      <c r="AK4" s="2">
        <v>2.4329508030699993</v>
      </c>
      <c r="AL4" s="2">
        <v>0.22271432671999994</v>
      </c>
      <c r="AM4" s="2">
        <v>0.21652781761000001</v>
      </c>
      <c r="AN4" s="2">
        <v>0.17940876325999996</v>
      </c>
      <c r="AO4" s="2">
        <v>7.3725782240000023E-2</v>
      </c>
      <c r="AP4" s="2">
        <v>1.1512321751800001</v>
      </c>
      <c r="AQ4" s="2">
        <v>0.36096605560999989</v>
      </c>
      <c r="AR4" s="2">
        <v>60.885282498149998</v>
      </c>
      <c r="AS4" s="2">
        <f t="shared" si="0"/>
        <v>353.43366923691997</v>
      </c>
      <c r="AT4" s="2">
        <f t="shared" si="1"/>
        <v>2030</v>
      </c>
    </row>
    <row r="5" spans="1:46" x14ac:dyDescent="0.25">
      <c r="A5" s="2" t="s">
        <v>44</v>
      </c>
      <c r="B5" s="2" t="s">
        <v>45</v>
      </c>
      <c r="C5" s="2" t="s">
        <v>46</v>
      </c>
      <c r="D5" s="2">
        <v>1</v>
      </c>
      <c r="E5" s="13">
        <v>47574</v>
      </c>
      <c r="F5" s="2" t="s">
        <v>47</v>
      </c>
      <c r="G5" s="2">
        <v>0.30724457760000029</v>
      </c>
      <c r="H5" s="2">
        <v>3.1671149060999997</v>
      </c>
      <c r="I5" s="2">
        <v>65.647963993499985</v>
      </c>
      <c r="J5" s="2">
        <v>50.780531014840001</v>
      </c>
      <c r="K5" s="2">
        <v>33.62215909791999</v>
      </c>
      <c r="L5" s="2">
        <v>44.873651447800007</v>
      </c>
      <c r="M5" s="2">
        <v>4.8059361974999977</v>
      </c>
      <c r="N5" s="2">
        <v>6.8676920319000017</v>
      </c>
      <c r="O5" s="2">
        <v>7.6029187647000009</v>
      </c>
      <c r="P5" s="2">
        <v>12.333150598200008</v>
      </c>
      <c r="Q5" s="2">
        <v>16.593027421799999</v>
      </c>
      <c r="R5" s="2">
        <v>9.6566663247000033</v>
      </c>
      <c r="S5" s="2">
        <v>7.1129040840000002</v>
      </c>
      <c r="T5" s="2">
        <v>25.662320673599986</v>
      </c>
      <c r="U5" s="2">
        <v>1.8577384206000009</v>
      </c>
      <c r="V5" s="2">
        <v>3.0038084148000008</v>
      </c>
      <c r="W5" s="2">
        <v>28.015681048800019</v>
      </c>
      <c r="X5" s="2">
        <v>4.8463264722000039</v>
      </c>
      <c r="Y5" s="2">
        <v>0.55391247569999991</v>
      </c>
      <c r="Z5" s="2">
        <v>3.4683991982999975</v>
      </c>
      <c r="AA5" s="2">
        <v>0.43044818460000017</v>
      </c>
      <c r="AB5" s="2">
        <v>0.10761204600000003</v>
      </c>
      <c r="AC5" s="2">
        <v>13.328871618599992</v>
      </c>
      <c r="AD5" s="2">
        <v>9.8056893140999986</v>
      </c>
      <c r="AE5" s="2">
        <v>3.1582609500000025E-2</v>
      </c>
      <c r="AF5" s="2">
        <v>5.6723339861999991</v>
      </c>
      <c r="AG5" s="2">
        <v>1.7070325674000004</v>
      </c>
      <c r="AH5" s="2">
        <v>0.69947829989999966</v>
      </c>
      <c r="AI5" s="2">
        <v>1.5065687534999992</v>
      </c>
      <c r="AJ5" s="2">
        <v>0.69947835000000003</v>
      </c>
      <c r="AK5" s="2">
        <v>1.8832109418</v>
      </c>
      <c r="AL5" s="2">
        <v>0.16323477300000003</v>
      </c>
      <c r="AM5" s="2">
        <v>0.15893912129999996</v>
      </c>
      <c r="AN5" s="2">
        <v>0.10739129819999996</v>
      </c>
      <c r="AO5" s="2">
        <v>5.3806027199999967E-2</v>
      </c>
      <c r="AP5" s="2">
        <v>1.0877156163000004</v>
      </c>
      <c r="AQ5" s="2">
        <v>0.35885914800000018</v>
      </c>
      <c r="AR5" s="2">
        <v>57.599837857649995</v>
      </c>
      <c r="AS5" s="2">
        <f t="shared" si="0"/>
        <v>426.18123767780997</v>
      </c>
      <c r="AT5" s="2">
        <f t="shared" si="1"/>
        <v>2030</v>
      </c>
    </row>
    <row r="6" spans="1:46" x14ac:dyDescent="0.25">
      <c r="A6" s="2" t="s">
        <v>44</v>
      </c>
      <c r="B6" s="2" t="s">
        <v>45</v>
      </c>
      <c r="C6" s="2" t="s">
        <v>46</v>
      </c>
      <c r="D6" s="2">
        <v>1</v>
      </c>
      <c r="E6" s="13">
        <v>47604</v>
      </c>
      <c r="F6" s="2" t="s">
        <v>47</v>
      </c>
      <c r="G6" s="2">
        <v>0.34184208028000013</v>
      </c>
      <c r="H6" s="2">
        <v>2.4841658364200012</v>
      </c>
      <c r="I6" s="2">
        <v>41.490462278689996</v>
      </c>
      <c r="J6" s="2">
        <v>45.931141749590012</v>
      </c>
      <c r="K6" s="2">
        <v>14.888187389450001</v>
      </c>
      <c r="L6" s="2">
        <v>32.524702289499999</v>
      </c>
      <c r="M6" s="2">
        <v>4.0929042290799984</v>
      </c>
      <c r="N6" s="2">
        <v>5.4389571569700026</v>
      </c>
      <c r="O6" s="2">
        <v>5.7152183767200002</v>
      </c>
      <c r="P6" s="2">
        <v>11.220727724969997</v>
      </c>
      <c r="Q6" s="2">
        <v>14.712852216620005</v>
      </c>
      <c r="R6" s="2">
        <v>7.5292251216299952</v>
      </c>
      <c r="S6" s="2">
        <v>5.7268062756099969</v>
      </c>
      <c r="T6" s="2">
        <v>20.731398227430006</v>
      </c>
      <c r="U6" s="2">
        <v>1.2589582245299995</v>
      </c>
      <c r="V6" s="2">
        <v>2.2463180304500008</v>
      </c>
      <c r="W6" s="2">
        <v>22.514631076110017</v>
      </c>
      <c r="X6" s="2">
        <v>4.064279605320003</v>
      </c>
      <c r="Y6" s="2">
        <v>0.39914480682999975</v>
      </c>
      <c r="Z6" s="2">
        <v>2.9577994836700006</v>
      </c>
      <c r="AA6" s="2">
        <v>0.30276785747999985</v>
      </c>
      <c r="AB6" s="2">
        <v>0.35322916674999971</v>
      </c>
      <c r="AC6" s="2">
        <v>7.5078437359099972</v>
      </c>
      <c r="AD6" s="2">
        <v>7.1777391081300026</v>
      </c>
      <c r="AE6" s="2">
        <v>0.11461248390000003</v>
      </c>
      <c r="AF6" s="2">
        <v>3.8339684874200017</v>
      </c>
      <c r="AG6" s="2">
        <v>1.5916294997899989</v>
      </c>
      <c r="AH6" s="2">
        <v>0.60553571464999989</v>
      </c>
      <c r="AI6" s="2">
        <v>1.6652231966100008</v>
      </c>
      <c r="AJ6" s="2">
        <v>0.65599701648000042</v>
      </c>
      <c r="AK6" s="2">
        <v>1.4129166518100005</v>
      </c>
      <c r="AL6" s="2">
        <v>0.13281188670999991</v>
      </c>
      <c r="AM6" s="2">
        <v>0.13281188670999991</v>
      </c>
      <c r="AN6" s="2">
        <v>7.491952590000002E-2</v>
      </c>
      <c r="AO6" s="2">
        <v>5.0461308959999993E-2</v>
      </c>
      <c r="AP6" s="2">
        <v>0.78921307530000051</v>
      </c>
      <c r="AQ6" s="2">
        <v>0.41362626059999985</v>
      </c>
      <c r="AR6" s="2">
        <v>63.92121415215999</v>
      </c>
      <c r="AS6" s="2">
        <f t="shared" si="0"/>
        <v>337.00624319513986</v>
      </c>
      <c r="AT6" s="2">
        <f t="shared" si="1"/>
        <v>2030</v>
      </c>
    </row>
    <row r="7" spans="1:46" x14ac:dyDescent="0.25">
      <c r="A7" s="2" t="s">
        <v>44</v>
      </c>
      <c r="B7" s="2" t="s">
        <v>45</v>
      </c>
      <c r="C7" s="2" t="s">
        <v>46</v>
      </c>
      <c r="D7" s="2">
        <v>1</v>
      </c>
      <c r="E7" s="13">
        <v>47635</v>
      </c>
      <c r="F7" s="2" t="s">
        <v>47</v>
      </c>
      <c r="G7" s="2">
        <v>0.33084521880000001</v>
      </c>
      <c r="H7" s="2">
        <v>2.0889529331999994</v>
      </c>
      <c r="I7" s="2">
        <v>20.722533470400005</v>
      </c>
      <c r="J7" s="2">
        <v>31.001440836130001</v>
      </c>
      <c r="K7" s="2">
        <v>8.8645193144499999</v>
      </c>
      <c r="L7" s="2">
        <v>23.756357701090003</v>
      </c>
      <c r="M7" s="2">
        <v>3.3685843146000001</v>
      </c>
      <c r="N7" s="2">
        <v>3.4157400402000007</v>
      </c>
      <c r="O7" s="2">
        <v>3.4012617386999993</v>
      </c>
      <c r="P7" s="2">
        <v>9.2475592349999971</v>
      </c>
      <c r="Q7" s="2">
        <v>10.743017087100005</v>
      </c>
      <c r="R7" s="2">
        <v>5.5788286035000034</v>
      </c>
      <c r="S7" s="2">
        <v>3.9433217406000005</v>
      </c>
      <c r="T7" s="2">
        <v>14.990028082200006</v>
      </c>
      <c r="U7" s="2">
        <v>0.95765312820000037</v>
      </c>
      <c r="V7" s="2">
        <v>1.4602703643000001</v>
      </c>
      <c r="W7" s="2">
        <v>17.100755974199998</v>
      </c>
      <c r="X7" s="2">
        <v>2.8820511951000012</v>
      </c>
      <c r="Y7" s="2">
        <v>0.26054453369999991</v>
      </c>
      <c r="Z7" s="2">
        <v>3.3487438307999988</v>
      </c>
      <c r="AA7" s="2">
        <v>0.41153533590000019</v>
      </c>
      <c r="AB7" s="2">
        <v>0.41153533590000019</v>
      </c>
      <c r="AC7" s="2">
        <v>6.5813407362000023</v>
      </c>
      <c r="AD7" s="2">
        <v>10.8389372379</v>
      </c>
      <c r="AE7" s="2">
        <v>0.44739843060000001</v>
      </c>
      <c r="AF7" s="2">
        <v>4.7139178307999989</v>
      </c>
      <c r="AG7" s="2">
        <v>3.0667622555999992</v>
      </c>
      <c r="AH7" s="2">
        <v>0.70548914730000012</v>
      </c>
      <c r="AI7" s="2">
        <v>1.8225137108999994</v>
      </c>
      <c r="AJ7" s="2">
        <v>0.70548917819999968</v>
      </c>
      <c r="AK7" s="2">
        <v>1.7049321813000011</v>
      </c>
      <c r="AL7" s="2">
        <v>0.11403712110000004</v>
      </c>
      <c r="AM7" s="2">
        <v>0.10847433479999997</v>
      </c>
      <c r="AN7" s="2">
        <v>5.2846470900000039E-2</v>
      </c>
      <c r="AO7" s="2">
        <v>0.11758152959999993</v>
      </c>
      <c r="AP7" s="2">
        <v>0.57446628929999999</v>
      </c>
      <c r="AQ7" s="2">
        <v>0.41917954769999993</v>
      </c>
      <c r="AR7" s="2">
        <v>63.738005012150019</v>
      </c>
      <c r="AS7" s="2">
        <f t="shared" ref="AS7:AS13" si="2">SUM(G7:AR7)</f>
        <v>263.99745102842002</v>
      </c>
      <c r="AT7" s="2">
        <f t="shared" ref="AT7:AT13" si="3">YEAR(E7)</f>
        <v>2030</v>
      </c>
    </row>
    <row r="8" spans="1:46" x14ac:dyDescent="0.25">
      <c r="A8" s="2" t="s">
        <v>44</v>
      </c>
      <c r="B8" s="2" t="s">
        <v>45</v>
      </c>
      <c r="C8" s="2" t="s">
        <v>46</v>
      </c>
      <c r="D8" s="2">
        <v>1</v>
      </c>
      <c r="E8" s="13">
        <v>47665</v>
      </c>
      <c r="F8" s="2" t="s">
        <v>47</v>
      </c>
      <c r="G8" s="2">
        <v>0.32532318343999994</v>
      </c>
      <c r="H8" s="2">
        <v>1.8938302079299993</v>
      </c>
      <c r="I8" s="2">
        <v>18.49515650487</v>
      </c>
      <c r="J8" s="2">
        <v>27.628442462190005</v>
      </c>
      <c r="K8" s="2">
        <v>7.6620846035099994</v>
      </c>
      <c r="L8" s="2">
        <v>19.990066143049997</v>
      </c>
      <c r="M8" s="2">
        <v>2.6886847038400017</v>
      </c>
      <c r="N8" s="2">
        <v>2.4861341119800011</v>
      </c>
      <c r="O8" s="2">
        <v>1.5433574731400002</v>
      </c>
      <c r="P8" s="2">
        <v>6.8153721959999967</v>
      </c>
      <c r="Q8" s="2">
        <v>7.7200035785000054</v>
      </c>
      <c r="R8" s="2">
        <v>3.8675663742199977</v>
      </c>
      <c r="S8" s="2">
        <v>2.5017195662700007</v>
      </c>
      <c r="T8" s="2">
        <v>11.432414215540009</v>
      </c>
      <c r="U8" s="2">
        <v>0.77698261120000034</v>
      </c>
      <c r="V8" s="2">
        <v>0.91129786492000064</v>
      </c>
      <c r="W8" s="2">
        <v>10.63072187138</v>
      </c>
      <c r="X8" s="2">
        <v>1.717909463920001</v>
      </c>
      <c r="Y8" s="2">
        <v>0.17847282304000006</v>
      </c>
      <c r="Z8" s="2">
        <v>4.2319239157000021</v>
      </c>
      <c r="AA8" s="2">
        <v>0.56156378851999966</v>
      </c>
      <c r="AB8" s="2">
        <v>0.37437585891000014</v>
      </c>
      <c r="AC8" s="2">
        <v>1.5217833849099993</v>
      </c>
      <c r="AD8" s="2">
        <v>17.026917027069995</v>
      </c>
      <c r="AE8" s="2">
        <v>0.86105044417999976</v>
      </c>
      <c r="AF8" s="2">
        <v>6.4040405687299957</v>
      </c>
      <c r="AG8" s="2">
        <v>4.6106983860000001</v>
      </c>
      <c r="AH8" s="2">
        <v>0.68635574148999967</v>
      </c>
      <c r="AI8" s="2">
        <v>1.8094833678199993</v>
      </c>
      <c r="AJ8" s="2">
        <v>0.62395978220999948</v>
      </c>
      <c r="AK8" s="2">
        <v>2.0590672808899999</v>
      </c>
      <c r="AL8" s="2">
        <v>8.5648429980000038E-2</v>
      </c>
      <c r="AM8" s="2">
        <v>8.7789640900000021E-2</v>
      </c>
      <c r="AN8" s="2">
        <v>4.0683004379999992E-2</v>
      </c>
      <c r="AO8" s="2">
        <v>0.12479195607000004</v>
      </c>
      <c r="AP8" s="2">
        <v>0.53193259506999957</v>
      </c>
      <c r="AQ8" s="2">
        <v>0.29638486169</v>
      </c>
      <c r="AR8" s="2">
        <v>49.25355446847</v>
      </c>
      <c r="AS8" s="2">
        <f t="shared" si="2"/>
        <v>220.45754446193007</v>
      </c>
      <c r="AT8" s="2">
        <f t="shared" si="3"/>
        <v>2030</v>
      </c>
    </row>
    <row r="9" spans="1:46" x14ac:dyDescent="0.25">
      <c r="A9" s="2" t="s">
        <v>44</v>
      </c>
      <c r="B9" s="2" t="s">
        <v>45</v>
      </c>
      <c r="C9" s="2" t="s">
        <v>46</v>
      </c>
      <c r="D9" s="2">
        <v>1</v>
      </c>
      <c r="E9" s="13">
        <v>47696</v>
      </c>
      <c r="F9" s="2" t="s">
        <v>47</v>
      </c>
      <c r="G9" s="2">
        <v>0.32506817372000013</v>
      </c>
      <c r="H9" s="2">
        <v>1.9732291823699994</v>
      </c>
      <c r="I9" s="2">
        <v>9.141817575029993</v>
      </c>
      <c r="J9" s="2">
        <v>7.8499455213399996</v>
      </c>
      <c r="K9" s="2">
        <v>5.4511549561599999</v>
      </c>
      <c r="L9" s="2">
        <v>5.8591874450700017</v>
      </c>
      <c r="M9" s="2">
        <v>2.8305048414900003</v>
      </c>
      <c r="N9" s="2">
        <v>2.3393708529000001</v>
      </c>
      <c r="O9" s="2">
        <v>0.70098241135000006</v>
      </c>
      <c r="P9" s="2">
        <v>7.1316005327900038</v>
      </c>
      <c r="Q9" s="2">
        <v>7.7867356575100066</v>
      </c>
      <c r="R9" s="2">
        <v>3.5381527875899983</v>
      </c>
      <c r="S9" s="2">
        <v>2.4408117300600005</v>
      </c>
      <c r="T9" s="2">
        <v>11.520884150199999</v>
      </c>
      <c r="U9" s="2">
        <v>1.0027634269199996</v>
      </c>
      <c r="V9" s="2">
        <v>0.84924217372999955</v>
      </c>
      <c r="W9" s="2">
        <v>10.634455946930004</v>
      </c>
      <c r="X9" s="2">
        <v>1.4588951158699992</v>
      </c>
      <c r="Y9" s="2">
        <v>0.16252836736000006</v>
      </c>
      <c r="Z9" s="2">
        <v>3.6746314814000032</v>
      </c>
      <c r="AA9" s="2">
        <v>0.5782493553100001</v>
      </c>
      <c r="AB9" s="2">
        <v>0.28912467781000006</v>
      </c>
      <c r="AC9" s="2">
        <v>1.0506820588400001</v>
      </c>
      <c r="AD9" s="2">
        <v>17.120448637389998</v>
      </c>
      <c r="AE9" s="2">
        <v>0.88419343776000048</v>
      </c>
      <c r="AF9" s="2">
        <v>6.3696212988000038</v>
      </c>
      <c r="AG9" s="2">
        <v>3.9125541715900019</v>
      </c>
      <c r="AH9" s="2">
        <v>0.5782493553100001</v>
      </c>
      <c r="AI9" s="2">
        <v>1.6769231115199996</v>
      </c>
      <c r="AJ9" s="2">
        <v>0.52042441423000008</v>
      </c>
      <c r="AK9" s="2">
        <v>2.0816976553700002</v>
      </c>
      <c r="AL9" s="2">
        <v>6.3287437749999995E-2</v>
      </c>
      <c r="AM9" s="2">
        <v>5.7260062800000025E-2</v>
      </c>
      <c r="AN9" s="2">
        <v>3.0136875059999981E-2</v>
      </c>
      <c r="AO9" s="2">
        <v>5.782493488000004E-2</v>
      </c>
      <c r="AP9" s="2">
        <v>0.69336461333000032</v>
      </c>
      <c r="AQ9" s="2">
        <v>0.3656378889100001</v>
      </c>
      <c r="AR9" s="2">
        <v>49.891473653479999</v>
      </c>
      <c r="AS9" s="2">
        <f t="shared" si="2"/>
        <v>172.89311596993002</v>
      </c>
      <c r="AT9" s="2">
        <f t="shared" si="3"/>
        <v>2030</v>
      </c>
    </row>
    <row r="10" spans="1:46" x14ac:dyDescent="0.25">
      <c r="A10" s="2" t="s">
        <v>44</v>
      </c>
      <c r="B10" s="2" t="s">
        <v>45</v>
      </c>
      <c r="C10" s="2" t="s">
        <v>46</v>
      </c>
      <c r="D10" s="2">
        <v>1</v>
      </c>
      <c r="E10" s="13">
        <v>47727</v>
      </c>
      <c r="F10" s="2" t="s">
        <v>47</v>
      </c>
      <c r="G10" s="2">
        <v>0.32419966859999988</v>
      </c>
      <c r="H10" s="2">
        <v>1.5694027670999993</v>
      </c>
      <c r="I10" s="2">
        <v>6.7945572065999977</v>
      </c>
      <c r="J10" s="2">
        <v>4.9275082729399999</v>
      </c>
      <c r="K10" s="2">
        <v>4.1875877889299993</v>
      </c>
      <c r="L10" s="2">
        <v>4.8678657485299999</v>
      </c>
      <c r="M10" s="2">
        <v>3.0376167099000022</v>
      </c>
      <c r="N10" s="2">
        <v>2.2688699520000006</v>
      </c>
      <c r="O10" s="2">
        <v>0.49745735610000025</v>
      </c>
      <c r="P10" s="2">
        <v>9.689138084700005</v>
      </c>
      <c r="Q10" s="2">
        <v>10.307381068500002</v>
      </c>
      <c r="R10" s="2">
        <v>4.0074309683999996</v>
      </c>
      <c r="S10" s="2">
        <v>2.7385374915000016</v>
      </c>
      <c r="T10" s="2">
        <v>12.98052994980001</v>
      </c>
      <c r="U10" s="2">
        <v>1.0426847487000002</v>
      </c>
      <c r="V10" s="2">
        <v>0.65555046299999986</v>
      </c>
      <c r="W10" s="2">
        <v>10.781860819800002</v>
      </c>
      <c r="X10" s="2">
        <v>1.1114266818</v>
      </c>
      <c r="Y10" s="2">
        <v>0.12210911340000008</v>
      </c>
      <c r="Z10" s="2">
        <v>2.5839824942999994</v>
      </c>
      <c r="AA10" s="2">
        <v>0.26827838310000002</v>
      </c>
      <c r="AB10" s="2">
        <v>0.17885225550000014</v>
      </c>
      <c r="AC10" s="2">
        <v>1.7252662664999989</v>
      </c>
      <c r="AD10" s="2">
        <v>6.7407983532000042</v>
      </c>
      <c r="AE10" s="2">
        <v>0.31877081820000025</v>
      </c>
      <c r="AF10" s="2">
        <v>2.9575247063999979</v>
      </c>
      <c r="AG10" s="2">
        <v>1.6209133785000003</v>
      </c>
      <c r="AH10" s="2">
        <v>0.44713063860000007</v>
      </c>
      <c r="AI10" s="2">
        <v>1.4308179432000001</v>
      </c>
      <c r="AJ10" s="2">
        <v>0.40241754659999973</v>
      </c>
      <c r="AK10" s="2">
        <v>1.6543832468999999</v>
      </c>
      <c r="AL10" s="2">
        <v>4.2750421800000001E-2</v>
      </c>
      <c r="AM10" s="2">
        <v>3.6337858500000007E-2</v>
      </c>
      <c r="AN10" s="2">
        <v>2.77877742E-2</v>
      </c>
      <c r="AO10" s="2">
        <v>8.9426121300000008E-2</v>
      </c>
      <c r="AP10" s="2">
        <v>0.8480707467000006</v>
      </c>
      <c r="AQ10" s="2">
        <v>0.42679217460000018</v>
      </c>
      <c r="AR10" s="2">
        <v>43.272192448859997</v>
      </c>
      <c r="AS10" s="2">
        <f t="shared" si="2"/>
        <v>146.98420843726001</v>
      </c>
      <c r="AT10" s="2">
        <f t="shared" si="3"/>
        <v>2030</v>
      </c>
    </row>
    <row r="11" spans="1:46" x14ac:dyDescent="0.25">
      <c r="A11" s="2" t="s">
        <v>44</v>
      </c>
      <c r="B11" s="2" t="s">
        <v>45</v>
      </c>
      <c r="C11" s="2" t="s">
        <v>46</v>
      </c>
      <c r="D11" s="2">
        <v>1</v>
      </c>
      <c r="E11" s="13">
        <v>47757</v>
      </c>
      <c r="F11" s="2" t="s">
        <v>47</v>
      </c>
      <c r="G11" s="2">
        <v>0.18803607814000012</v>
      </c>
      <c r="H11" s="2">
        <v>1.3554898939500004</v>
      </c>
      <c r="I11" s="2">
        <v>13.831416396260007</v>
      </c>
      <c r="J11" s="2">
        <v>21.658634687739998</v>
      </c>
      <c r="K11" s="2">
        <v>5.02794291906</v>
      </c>
      <c r="L11" s="2">
        <v>18.305516837630002</v>
      </c>
      <c r="M11" s="2">
        <v>2.8854563200299985</v>
      </c>
      <c r="N11" s="2">
        <v>2.4080987010600001</v>
      </c>
      <c r="O11" s="2">
        <v>0.73771047262000022</v>
      </c>
      <c r="P11" s="2">
        <v>10.621306135359992</v>
      </c>
      <c r="Q11" s="2">
        <v>11.364501194630002</v>
      </c>
      <c r="R11" s="2">
        <v>4.5904701565700003</v>
      </c>
      <c r="S11" s="2">
        <v>3.0709022623000011</v>
      </c>
      <c r="T11" s="2">
        <v>13.99320599052999</v>
      </c>
      <c r="U11" s="2">
        <v>0.3331838655299999</v>
      </c>
      <c r="V11" s="2">
        <v>0.7959706347900003</v>
      </c>
      <c r="W11" s="2">
        <v>12.426776608980003</v>
      </c>
      <c r="X11" s="2">
        <v>1.0849006605</v>
      </c>
      <c r="Y11" s="2">
        <v>0.14798936084999995</v>
      </c>
      <c r="Z11" s="2">
        <v>1.1482661298999997</v>
      </c>
      <c r="AA11" s="2">
        <v>7.954671547999996E-2</v>
      </c>
      <c r="AB11" s="2">
        <v>9.280450128999998E-2</v>
      </c>
      <c r="AC11" s="2">
        <v>2.2323282078500011</v>
      </c>
      <c r="AD11" s="2">
        <v>2.2966736780799986</v>
      </c>
      <c r="AE11" s="2">
        <v>2.6445281289999994E-2</v>
      </c>
      <c r="AF11" s="2">
        <v>1.3405424153199994</v>
      </c>
      <c r="AG11" s="2">
        <v>0.38794661855000018</v>
      </c>
      <c r="AH11" s="2">
        <v>0.21212457482000008</v>
      </c>
      <c r="AI11" s="2">
        <v>0.30492903518999998</v>
      </c>
      <c r="AJ11" s="2">
        <v>0.15909340988000009</v>
      </c>
      <c r="AK11" s="2">
        <v>0.4507646604999998</v>
      </c>
      <c r="AL11" s="2">
        <v>2.9020052010000002E-2</v>
      </c>
      <c r="AM11" s="2">
        <v>2.3216041670000003E-2</v>
      </c>
      <c r="AN11" s="2">
        <v>2.0314036499999993E-2</v>
      </c>
      <c r="AO11" s="2">
        <v>2.6515568209999986E-2</v>
      </c>
      <c r="AP11" s="2">
        <v>0.91383995047999977</v>
      </c>
      <c r="AQ11" s="2">
        <v>0.38538360334000027</v>
      </c>
      <c r="AR11" s="2">
        <v>43.015820783599999</v>
      </c>
      <c r="AS11" s="2">
        <f t="shared" si="2"/>
        <v>177.97308444048991</v>
      </c>
      <c r="AT11" s="2">
        <f t="shared" si="3"/>
        <v>2030</v>
      </c>
    </row>
    <row r="12" spans="1:46" x14ac:dyDescent="0.25">
      <c r="A12" s="2" t="s">
        <v>44</v>
      </c>
      <c r="B12" s="2" t="s">
        <v>45</v>
      </c>
      <c r="C12" s="2" t="s">
        <v>46</v>
      </c>
      <c r="D12" s="2">
        <v>1</v>
      </c>
      <c r="E12" s="13">
        <v>47788</v>
      </c>
      <c r="F12" s="2" t="s">
        <v>47</v>
      </c>
      <c r="G12" s="2">
        <v>9.9533758499999972E-2</v>
      </c>
      <c r="H12" s="2">
        <v>1.9634147897999992</v>
      </c>
      <c r="I12" s="2">
        <v>35.080947690300015</v>
      </c>
      <c r="J12" s="2">
        <v>76.11509179350999</v>
      </c>
      <c r="K12" s="2">
        <v>11.62716490445</v>
      </c>
      <c r="L12" s="2">
        <v>71.312653252509989</v>
      </c>
      <c r="M12" s="2">
        <v>2.8627562475000001</v>
      </c>
      <c r="N12" s="2">
        <v>2.5718766842999989</v>
      </c>
      <c r="O12" s="2">
        <v>1.6612958337000003</v>
      </c>
      <c r="P12" s="2">
        <v>10.356565817399998</v>
      </c>
      <c r="Q12" s="2">
        <v>11.281572752700002</v>
      </c>
      <c r="R12" s="2">
        <v>4.6892230275000006</v>
      </c>
      <c r="S12" s="2">
        <v>3.441125781600002</v>
      </c>
      <c r="T12" s="2">
        <v>14.319892934699995</v>
      </c>
      <c r="U12" s="2">
        <v>1.0041310464000006</v>
      </c>
      <c r="V12" s="2">
        <v>0.81576860519999983</v>
      </c>
      <c r="W12" s="2">
        <v>14.202999497100009</v>
      </c>
      <c r="X12" s="2">
        <v>1.3976658165</v>
      </c>
      <c r="Y12" s="2">
        <v>0.14584870499999994</v>
      </c>
      <c r="Z12" s="2">
        <v>1.1776938012000009</v>
      </c>
      <c r="AA12" s="2">
        <v>0.10606235100000004</v>
      </c>
      <c r="AB12" s="2">
        <v>6.3637410600000027E-2</v>
      </c>
      <c r="AC12" s="2">
        <v>3.4906563453000015</v>
      </c>
      <c r="AD12" s="2">
        <v>3.1465150841999994</v>
      </c>
      <c r="AE12" s="2">
        <v>4.4926583700000008E-2</v>
      </c>
      <c r="AF12" s="2">
        <v>1.6092068784</v>
      </c>
      <c r="AG12" s="2">
        <v>0.48138218999999988</v>
      </c>
      <c r="AH12" s="2">
        <v>0.22273093680000006</v>
      </c>
      <c r="AI12" s="2">
        <v>0.29697460259999986</v>
      </c>
      <c r="AJ12" s="2">
        <v>0.1272748299</v>
      </c>
      <c r="AK12" s="2">
        <v>0.20151848009999992</v>
      </c>
      <c r="AL12" s="2">
        <v>5.4145312800000019E-2</v>
      </c>
      <c r="AM12" s="2">
        <v>4.6221608699999979E-2</v>
      </c>
      <c r="AN12" s="2">
        <v>3.3015434699999992E-2</v>
      </c>
      <c r="AO12" s="2">
        <v>3.1818707399999993E-2</v>
      </c>
      <c r="AP12" s="2">
        <v>0.83100766019999961</v>
      </c>
      <c r="AQ12" s="2">
        <v>0.3446459436</v>
      </c>
      <c r="AR12" s="2">
        <v>39.104507639630008</v>
      </c>
      <c r="AS12" s="2">
        <f t="shared" si="2"/>
        <v>316.36347073950014</v>
      </c>
      <c r="AT12" s="2">
        <f t="shared" si="3"/>
        <v>2030</v>
      </c>
    </row>
    <row r="13" spans="1:46" x14ac:dyDescent="0.25">
      <c r="A13" s="2" t="s">
        <v>44</v>
      </c>
      <c r="B13" s="2" t="s">
        <v>45</v>
      </c>
      <c r="C13" s="2" t="s">
        <v>46</v>
      </c>
      <c r="D13" s="2">
        <v>1</v>
      </c>
      <c r="E13" s="13">
        <v>47818</v>
      </c>
      <c r="F13" s="2" t="s">
        <v>47</v>
      </c>
      <c r="G13" s="2">
        <v>0.12947056829999995</v>
      </c>
      <c r="H13" s="2">
        <v>1.9803195731999992</v>
      </c>
      <c r="I13" s="2">
        <v>47.022130554000007</v>
      </c>
      <c r="J13" s="2">
        <v>91.13238825114999</v>
      </c>
      <c r="K13" s="2">
        <v>29.14716043908</v>
      </c>
      <c r="L13" s="2">
        <v>82.882793881560005</v>
      </c>
      <c r="M13" s="2">
        <v>3.6878918585999991</v>
      </c>
      <c r="N13" s="2">
        <v>3.7807879533000017</v>
      </c>
      <c r="O13" s="2">
        <v>3.4840189986000016</v>
      </c>
      <c r="P13" s="2">
        <v>11.849520030300001</v>
      </c>
      <c r="Q13" s="2">
        <v>14.024551630199991</v>
      </c>
      <c r="R13" s="2">
        <v>6.7106875661999972</v>
      </c>
      <c r="S13" s="2">
        <v>4.7553042491999973</v>
      </c>
      <c r="T13" s="2">
        <v>18.398013344700001</v>
      </c>
      <c r="U13" s="2">
        <v>1.3934192738999991</v>
      </c>
      <c r="V13" s="2">
        <v>1.7709942974999995</v>
      </c>
      <c r="W13" s="2">
        <v>17.787719731199989</v>
      </c>
      <c r="X13" s="2">
        <v>2.2573379253000008</v>
      </c>
      <c r="Y13" s="2">
        <v>0.31121708939999998</v>
      </c>
      <c r="Z13" s="2">
        <v>1.3237935602999997</v>
      </c>
      <c r="AA13" s="2">
        <v>0.12034689210000003</v>
      </c>
      <c r="AB13" s="2">
        <v>6.0173446200000029E-2</v>
      </c>
      <c r="AC13" s="2">
        <v>3.9612728355000018</v>
      </c>
      <c r="AD13" s="2">
        <v>3.2765916363000023</v>
      </c>
      <c r="AE13" s="2">
        <v>4.5422651099999996E-2</v>
      </c>
      <c r="AF13" s="2">
        <v>1.4247258230999995</v>
      </c>
      <c r="AG13" s="2">
        <v>0.36029037840000011</v>
      </c>
      <c r="AH13" s="2">
        <v>0.21662440590000007</v>
      </c>
      <c r="AI13" s="2">
        <v>0.39714479699999983</v>
      </c>
      <c r="AJ13" s="2">
        <v>0.10831221750000006</v>
      </c>
      <c r="AK13" s="2">
        <v>0.27679788840000003</v>
      </c>
      <c r="AL13" s="2">
        <v>6.4738153800000017E-2</v>
      </c>
      <c r="AM13" s="2">
        <v>5.5264277399999978E-2</v>
      </c>
      <c r="AN13" s="2">
        <v>3.7895504700000006E-2</v>
      </c>
      <c r="AO13" s="2">
        <v>2.4069381599999998E-2</v>
      </c>
      <c r="AP13" s="2">
        <v>0.92387660039999997</v>
      </c>
      <c r="AQ13" s="2">
        <v>0.39140794020000025</v>
      </c>
      <c r="AR13" s="2">
        <v>57.464810199879999</v>
      </c>
      <c r="AS13" s="2">
        <f t="shared" si="2"/>
        <v>413.03928580547</v>
      </c>
      <c r="AT13" s="2">
        <f t="shared" si="3"/>
        <v>2030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127CAD-E403-4116-AA74-E569D307EE4F}">
  <sheetPr codeName="Sheet9"/>
  <dimension ref="A1:AT13"/>
  <sheetViews>
    <sheetView zoomScaleNormal="100" workbookViewId="0"/>
  </sheetViews>
  <sheetFormatPr defaultRowHeight="15" x14ac:dyDescent="0.25"/>
  <cols>
    <col min="1" max="3" width="9.140625" style="2"/>
    <col min="4" max="4" width="9.28515625" style="2" bestFit="1" customWidth="1"/>
    <col min="5" max="5" width="15.7109375" style="2" bestFit="1" customWidth="1"/>
    <col min="6" max="6" width="9.140625" style="2"/>
    <col min="7" max="46" width="9.28515625" style="2" bestFit="1" customWidth="1"/>
    <col min="47" max="16384" width="9.140625" style="2"/>
  </cols>
  <sheetData>
    <row r="1" spans="1:46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2" t="s">
        <v>30</v>
      </c>
      <c r="AF1" s="2" t="s">
        <v>31</v>
      </c>
      <c r="AG1" s="2" t="s">
        <v>32</v>
      </c>
      <c r="AH1" s="2" t="s">
        <v>33</v>
      </c>
      <c r="AI1" s="2" t="s">
        <v>34</v>
      </c>
      <c r="AJ1" s="2" t="s">
        <v>35</v>
      </c>
      <c r="AK1" s="2" t="s">
        <v>36</v>
      </c>
      <c r="AL1" s="2" t="s">
        <v>37</v>
      </c>
      <c r="AM1" s="2" t="s">
        <v>38</v>
      </c>
      <c r="AN1" s="2" t="s">
        <v>39</v>
      </c>
      <c r="AO1" s="2" t="s">
        <v>40</v>
      </c>
      <c r="AP1" s="2" t="s">
        <v>41</v>
      </c>
      <c r="AQ1" s="2" t="s">
        <v>42</v>
      </c>
      <c r="AR1" s="2" t="s">
        <v>43</v>
      </c>
      <c r="AS1" s="2" t="s">
        <v>48</v>
      </c>
      <c r="AT1" s="2" t="s">
        <v>49</v>
      </c>
    </row>
    <row r="2" spans="1:46" x14ac:dyDescent="0.25">
      <c r="A2" s="2" t="s">
        <v>44</v>
      </c>
      <c r="B2" s="2" t="s">
        <v>45</v>
      </c>
      <c r="C2" s="2" t="s">
        <v>46</v>
      </c>
      <c r="D2" s="2">
        <v>1</v>
      </c>
      <c r="E2" s="13">
        <v>47484</v>
      </c>
      <c r="F2" s="2" t="s">
        <v>47</v>
      </c>
      <c r="G2" s="2">
        <v>0.17949866016000007</v>
      </c>
      <c r="H2" s="2">
        <v>2.2320380586999988</v>
      </c>
      <c r="I2" s="2">
        <v>30.955500353430001</v>
      </c>
      <c r="J2" s="2">
        <v>43.98994333844</v>
      </c>
      <c r="K2" s="2">
        <v>10.758826632809999</v>
      </c>
      <c r="L2" s="2">
        <v>40.751068849580001</v>
      </c>
      <c r="M2" s="2">
        <v>4.9283162748500029</v>
      </c>
      <c r="N2" s="2">
        <v>5.610564859820002</v>
      </c>
      <c r="O2" s="2">
        <v>5.6397971244999985</v>
      </c>
      <c r="P2" s="2">
        <v>15.060828325799996</v>
      </c>
      <c r="Q2" s="2">
        <v>17.502169060939995</v>
      </c>
      <c r="R2" s="2">
        <v>9.1900151099199956</v>
      </c>
      <c r="S2" s="2">
        <v>6.6844677275099977</v>
      </c>
      <c r="T2" s="2">
        <v>25.310756639839994</v>
      </c>
      <c r="U2" s="2">
        <v>1.8864041095699986</v>
      </c>
      <c r="V2" s="2">
        <v>2.6148599624700015</v>
      </c>
      <c r="W2" s="2">
        <v>25.248923838340009</v>
      </c>
      <c r="X2" s="2">
        <v>3.6246886028000014</v>
      </c>
      <c r="Y2" s="2">
        <v>0.47736080235999973</v>
      </c>
      <c r="Z2" s="2">
        <v>2.4875285604899999</v>
      </c>
      <c r="AA2" s="2">
        <v>0.18824396847999997</v>
      </c>
      <c r="AB2" s="2">
        <v>8.0675986580000039E-2</v>
      </c>
      <c r="AC2" s="2">
        <v>7.463775423960004</v>
      </c>
      <c r="AD2" s="2">
        <v>5.247991494199999</v>
      </c>
      <c r="AE2" s="2">
        <v>6.8856348739999948E-2</v>
      </c>
      <c r="AF2" s="2">
        <v>2.2509556936899981</v>
      </c>
      <c r="AG2" s="2">
        <v>0.48050726546999972</v>
      </c>
      <c r="AH2" s="2">
        <v>0.37648793664999991</v>
      </c>
      <c r="AI2" s="2">
        <v>1.2370316743600001</v>
      </c>
      <c r="AJ2" s="2">
        <v>0.16135195796999999</v>
      </c>
      <c r="AK2" s="2">
        <v>0.59162384403000001</v>
      </c>
      <c r="AL2" s="2">
        <v>0.10810529032999998</v>
      </c>
      <c r="AM2" s="2">
        <v>0.10241553823999996</v>
      </c>
      <c r="AN2" s="2">
        <v>7.3966777480000023E-2</v>
      </c>
      <c r="AO2" s="2">
        <v>2.6891992839999993E-2</v>
      </c>
      <c r="AP2" s="2">
        <v>1.1610405590599995</v>
      </c>
      <c r="AQ2" s="2">
        <v>0.39686818108999983</v>
      </c>
      <c r="AR2" s="2">
        <v>67.366458657759992</v>
      </c>
      <c r="AS2" s="2">
        <f t="shared" ref="AS2:AS6" si="0">SUM(G2:AR2)</f>
        <v>342.51680548325993</v>
      </c>
      <c r="AT2" s="2">
        <f t="shared" ref="AT2:AT6" si="1">YEAR(E2)</f>
        <v>2030</v>
      </c>
    </row>
    <row r="3" spans="1:46" x14ac:dyDescent="0.25">
      <c r="A3" s="2" t="s">
        <v>44</v>
      </c>
      <c r="B3" s="2" t="s">
        <v>45</v>
      </c>
      <c r="C3" s="2" t="s">
        <v>46</v>
      </c>
      <c r="D3" s="2">
        <v>1</v>
      </c>
      <c r="E3" s="13">
        <v>47515</v>
      </c>
      <c r="F3" s="2" t="s">
        <v>47</v>
      </c>
      <c r="G3" s="2">
        <v>0.20866245848000006</v>
      </c>
      <c r="H3" s="2">
        <v>2.3612142058400001</v>
      </c>
      <c r="I3" s="2">
        <v>78.809819489800006</v>
      </c>
      <c r="J3" s="2">
        <v>103.49264959410999</v>
      </c>
      <c r="K3" s="2">
        <v>36.505762137770013</v>
      </c>
      <c r="L3" s="2">
        <v>93.87064465935002</v>
      </c>
      <c r="M3" s="2">
        <v>4.754712972520001</v>
      </c>
      <c r="N3" s="2">
        <v>5.906850277440002</v>
      </c>
      <c r="O3" s="2">
        <v>5.9270662634399995</v>
      </c>
      <c r="P3" s="2">
        <v>15.367540477239995</v>
      </c>
      <c r="Q3" s="2">
        <v>18.117479765839992</v>
      </c>
      <c r="R3" s="2">
        <v>9.9109197742800017</v>
      </c>
      <c r="S3" s="2">
        <v>7.0157232457200003</v>
      </c>
      <c r="T3" s="2">
        <v>25.374366631320015</v>
      </c>
      <c r="U3" s="2">
        <v>1.9294031526000011</v>
      </c>
      <c r="V3" s="2">
        <v>2.8819231792400006</v>
      </c>
      <c r="W3" s="2">
        <v>27.467089875400013</v>
      </c>
      <c r="X3" s="2">
        <v>4.1670767353600011</v>
      </c>
      <c r="Y3" s="2">
        <v>0.52354930600000038</v>
      </c>
      <c r="Z3" s="2">
        <v>5.3048466948399993</v>
      </c>
      <c r="AA3" s="2">
        <v>0.44102199371999973</v>
      </c>
      <c r="AB3" s="2">
        <v>0.18900942592</v>
      </c>
      <c r="AC3" s="2">
        <v>17.545167116119998</v>
      </c>
      <c r="AD3" s="2">
        <v>12.395096197399996</v>
      </c>
      <c r="AE3" s="2">
        <v>0.16729249292000001</v>
      </c>
      <c r="AF3" s="2">
        <v>5.7372347760000002</v>
      </c>
      <c r="AG3" s="2">
        <v>1.2925028398799996</v>
      </c>
      <c r="AH3" s="2">
        <v>0.81904084556000023</v>
      </c>
      <c r="AI3" s="2">
        <v>2.8351415433600016</v>
      </c>
      <c r="AJ3" s="2">
        <v>0.37801887255999989</v>
      </c>
      <c r="AK3" s="2">
        <v>1.5750786360400004</v>
      </c>
      <c r="AL3" s="2">
        <v>0.25324705335999981</v>
      </c>
      <c r="AM3" s="2">
        <v>0.23955802360000006</v>
      </c>
      <c r="AN3" s="2">
        <v>0.19164641887999997</v>
      </c>
      <c r="AO3" s="2">
        <v>6.3003145519999984E-2</v>
      </c>
      <c r="AP3" s="2">
        <v>1.1807604412800001</v>
      </c>
      <c r="AQ3" s="2">
        <v>0.39066793080000028</v>
      </c>
      <c r="AR3" s="2">
        <v>70.50265081341</v>
      </c>
      <c r="AS3" s="2">
        <f t="shared" si="0"/>
        <v>566.09343946292006</v>
      </c>
      <c r="AT3" s="2">
        <f t="shared" si="1"/>
        <v>2030</v>
      </c>
    </row>
    <row r="4" spans="1:46" x14ac:dyDescent="0.25">
      <c r="A4" s="2" t="s">
        <v>44</v>
      </c>
      <c r="B4" s="2" t="s">
        <v>45</v>
      </c>
      <c r="C4" s="2" t="s">
        <v>46</v>
      </c>
      <c r="D4" s="2">
        <v>1</v>
      </c>
      <c r="E4" s="13">
        <v>47543</v>
      </c>
      <c r="F4" s="2" t="s">
        <v>47</v>
      </c>
      <c r="G4" s="2">
        <v>0.29449621645000024</v>
      </c>
      <c r="H4" s="2">
        <v>3.7442806424299984</v>
      </c>
      <c r="I4" s="2">
        <v>103.13295863756993</v>
      </c>
      <c r="J4" s="2">
        <v>93.606167602419987</v>
      </c>
      <c r="K4" s="2">
        <v>34.923270453270007</v>
      </c>
      <c r="L4" s="2">
        <v>95.236335310749993</v>
      </c>
      <c r="M4" s="2">
        <v>6.8861029842300043</v>
      </c>
      <c r="N4" s="2">
        <v>8.8011018397599958</v>
      </c>
      <c r="O4" s="2">
        <v>8.7055673492000007</v>
      </c>
      <c r="P4" s="2">
        <v>18.33095633076001</v>
      </c>
      <c r="Q4" s="2">
        <v>23.534275483589994</v>
      </c>
      <c r="R4" s="2">
        <v>13.460799266270008</v>
      </c>
      <c r="S4" s="2">
        <v>8.2739143412199958</v>
      </c>
      <c r="T4" s="2">
        <v>33.866609189889992</v>
      </c>
      <c r="U4" s="2">
        <v>2.6389326413999998</v>
      </c>
      <c r="V4" s="2">
        <v>3.7566652645700009</v>
      </c>
      <c r="W4" s="2">
        <v>38.028278818979999</v>
      </c>
      <c r="X4" s="2">
        <v>5.661804211119998</v>
      </c>
      <c r="Y4" s="2">
        <v>0.67215212367000032</v>
      </c>
      <c r="Z4" s="2">
        <v>5.7964052966200024</v>
      </c>
      <c r="AA4" s="2">
        <v>0.85501334081000002</v>
      </c>
      <c r="AB4" s="2">
        <v>0.19000296459000005</v>
      </c>
      <c r="AC4" s="2">
        <v>26.466245309079994</v>
      </c>
      <c r="AD4" s="2">
        <v>21.824168262420006</v>
      </c>
      <c r="AE4" s="2">
        <v>0.27159231904999981</v>
      </c>
      <c r="AF4" s="2">
        <v>10.094303012109998</v>
      </c>
      <c r="AG4" s="2">
        <v>3.1839226407600014</v>
      </c>
      <c r="AH4" s="2">
        <v>1.0450163053999995</v>
      </c>
      <c r="AI4" s="2">
        <v>3.5150551008200002</v>
      </c>
      <c r="AJ4" s="2">
        <v>0.76001191292000037</v>
      </c>
      <c r="AK4" s="2">
        <v>3.1350491428099994</v>
      </c>
      <c r="AL4" s="2">
        <v>0.28698498899000019</v>
      </c>
      <c r="AM4" s="2">
        <v>0.27901318368</v>
      </c>
      <c r="AN4" s="2">
        <v>0.23118235213000002</v>
      </c>
      <c r="AO4" s="2">
        <v>9.500148958000007E-2</v>
      </c>
      <c r="AP4" s="2">
        <v>1.6348737526899997</v>
      </c>
      <c r="AQ4" s="2">
        <v>0.512610699</v>
      </c>
      <c r="AR4" s="2">
        <v>60.239951620069995</v>
      </c>
      <c r="AS4" s="2">
        <f t="shared" si="0"/>
        <v>643.97107240107982</v>
      </c>
      <c r="AT4" s="2">
        <f t="shared" si="1"/>
        <v>2030</v>
      </c>
    </row>
    <row r="5" spans="1:46" x14ac:dyDescent="0.25">
      <c r="A5" s="2" t="s">
        <v>44</v>
      </c>
      <c r="B5" s="2" t="s">
        <v>45</v>
      </c>
      <c r="C5" s="2" t="s">
        <v>46</v>
      </c>
      <c r="D5" s="2">
        <v>1</v>
      </c>
      <c r="E5" s="13">
        <v>47574</v>
      </c>
      <c r="F5" s="2" t="s">
        <v>47</v>
      </c>
      <c r="G5" s="2">
        <v>0.37750016160000005</v>
      </c>
      <c r="H5" s="2">
        <v>3.8913181082999997</v>
      </c>
      <c r="I5" s="2">
        <v>75.399268036499947</v>
      </c>
      <c r="J5" s="2">
        <v>59.798985206610013</v>
      </c>
      <c r="K5" s="2">
        <v>36.464433597029995</v>
      </c>
      <c r="L5" s="2">
        <v>52.608299902809996</v>
      </c>
      <c r="M5" s="2">
        <v>5.9048778168000027</v>
      </c>
      <c r="N5" s="2">
        <v>8.4380817111000024</v>
      </c>
      <c r="O5" s="2">
        <v>9.3414278742000025</v>
      </c>
      <c r="P5" s="2">
        <v>15.153290511299994</v>
      </c>
      <c r="Q5" s="2">
        <v>20.387245172099998</v>
      </c>
      <c r="R5" s="2">
        <v>11.864792295300004</v>
      </c>
      <c r="S5" s="2">
        <v>8.7393647802000043</v>
      </c>
      <c r="T5" s="2">
        <v>31.530353681399983</v>
      </c>
      <c r="U5" s="2">
        <v>2.2825351685999986</v>
      </c>
      <c r="V5" s="2">
        <v>3.6906694025999984</v>
      </c>
      <c r="W5" s="2">
        <v>34.421841396599994</v>
      </c>
      <c r="X5" s="2">
        <v>5.9545038683999962</v>
      </c>
      <c r="Y5" s="2">
        <v>0.68057197500000033</v>
      </c>
      <c r="Z5" s="2">
        <v>6.1909947278999962</v>
      </c>
      <c r="AA5" s="2">
        <v>0.76833786689999972</v>
      </c>
      <c r="AB5" s="2">
        <v>0.19208446679999994</v>
      </c>
      <c r="AC5" s="2">
        <v>23.791659840299992</v>
      </c>
      <c r="AD5" s="2">
        <v>17.50287881369999</v>
      </c>
      <c r="AE5" s="2">
        <v>5.6374067100000029E-2</v>
      </c>
      <c r="AF5" s="2">
        <v>10.124956152299999</v>
      </c>
      <c r="AG5" s="2">
        <v>3.0470049786000022</v>
      </c>
      <c r="AH5" s="2">
        <v>1.2485490335999996</v>
      </c>
      <c r="AI5" s="2">
        <v>2.6891827257000007</v>
      </c>
      <c r="AJ5" s="2">
        <v>1.2485491230000001</v>
      </c>
      <c r="AK5" s="2">
        <v>3.3614784068999986</v>
      </c>
      <c r="AL5" s="2">
        <v>0.29136946530000024</v>
      </c>
      <c r="AM5" s="2">
        <v>0.28370184779999991</v>
      </c>
      <c r="AN5" s="2">
        <v>0.1916904375</v>
      </c>
      <c r="AO5" s="2">
        <v>9.6042240600000023E-2</v>
      </c>
      <c r="AP5" s="2">
        <v>1.3364363465999991</v>
      </c>
      <c r="AQ5" s="2">
        <v>0.44091709379999966</v>
      </c>
      <c r="AR5" s="2">
        <v>62.684672493750007</v>
      </c>
      <c r="AS5" s="2">
        <f t="shared" si="0"/>
        <v>522.4762407945999</v>
      </c>
      <c r="AT5" s="2">
        <f t="shared" si="1"/>
        <v>2030</v>
      </c>
    </row>
    <row r="6" spans="1:46" x14ac:dyDescent="0.25">
      <c r="A6" s="2" t="s">
        <v>44</v>
      </c>
      <c r="B6" s="2" t="s">
        <v>45</v>
      </c>
      <c r="C6" s="2" t="s">
        <v>46</v>
      </c>
      <c r="D6" s="2">
        <v>1</v>
      </c>
      <c r="E6" s="13">
        <v>47604</v>
      </c>
      <c r="F6" s="2" t="s">
        <v>47</v>
      </c>
      <c r="G6" s="2">
        <v>0.47905891788000032</v>
      </c>
      <c r="H6" s="2">
        <v>3.4813203701000006</v>
      </c>
      <c r="I6" s="2">
        <v>72.019680908580042</v>
      </c>
      <c r="J6" s="2">
        <v>80.483542948479993</v>
      </c>
      <c r="K6" s="2">
        <v>26.57301011166</v>
      </c>
      <c r="L6" s="2">
        <v>57.513515269999999</v>
      </c>
      <c r="M6" s="2">
        <v>5.7358130670699978</v>
      </c>
      <c r="N6" s="2">
        <v>7.6221772576299971</v>
      </c>
      <c r="O6" s="2">
        <v>8.0093308837800024</v>
      </c>
      <c r="P6" s="2">
        <v>15.724774659880016</v>
      </c>
      <c r="Q6" s="2">
        <v>20.618652495639985</v>
      </c>
      <c r="R6" s="2">
        <v>10.551487506320003</v>
      </c>
      <c r="S6" s="2">
        <v>8.0255702136299956</v>
      </c>
      <c r="T6" s="2">
        <v>29.053067991459976</v>
      </c>
      <c r="U6" s="2">
        <v>1.7643093097399991</v>
      </c>
      <c r="V6" s="2">
        <v>3.1479994622500009</v>
      </c>
      <c r="W6" s="2">
        <v>31.552097947510021</v>
      </c>
      <c r="X6" s="2">
        <v>5.6956983996400039</v>
      </c>
      <c r="Y6" s="2">
        <v>0.55936319802999968</v>
      </c>
      <c r="Z6" s="2">
        <v>8.554909841289998</v>
      </c>
      <c r="AA6" s="2">
        <v>0.87570227022999947</v>
      </c>
      <c r="AB6" s="2">
        <v>1.0216526485500002</v>
      </c>
      <c r="AC6" s="2">
        <v>21.715104967309998</v>
      </c>
      <c r="AD6" s="2">
        <v>20.760335943129995</v>
      </c>
      <c r="AE6" s="2">
        <v>0.33149626025000001</v>
      </c>
      <c r="AF6" s="2">
        <v>11.089073118169996</v>
      </c>
      <c r="AG6" s="2">
        <v>4.6035057300399993</v>
      </c>
      <c r="AH6" s="2">
        <v>1.7514045401499989</v>
      </c>
      <c r="AI6" s="2">
        <v>4.8163624315500044</v>
      </c>
      <c r="AJ6" s="2">
        <v>1.8973548961499986</v>
      </c>
      <c r="AK6" s="2">
        <v>4.0866105476999985</v>
      </c>
      <c r="AL6" s="2">
        <v>0.38413480151000012</v>
      </c>
      <c r="AM6" s="2">
        <v>0.38413480151000012</v>
      </c>
      <c r="AN6" s="2">
        <v>0.21669142631000002</v>
      </c>
      <c r="AO6" s="2">
        <v>0.14595037677000008</v>
      </c>
      <c r="AP6" s="2">
        <v>1.1060064974500003</v>
      </c>
      <c r="AQ6" s="2">
        <v>0.57965756782</v>
      </c>
      <c r="AR6" s="2">
        <v>75.910603759289998</v>
      </c>
      <c r="AS6" s="2">
        <f t="shared" si="0"/>
        <v>548.84116334445991</v>
      </c>
      <c r="AT6" s="2">
        <f t="shared" si="1"/>
        <v>2030</v>
      </c>
    </row>
    <row r="7" spans="1:46" x14ac:dyDescent="0.25">
      <c r="A7" s="2" t="s">
        <v>44</v>
      </c>
      <c r="B7" s="2" t="s">
        <v>45</v>
      </c>
      <c r="C7" s="2" t="s">
        <v>46</v>
      </c>
      <c r="D7" s="2">
        <v>1</v>
      </c>
      <c r="E7" s="13">
        <v>47635</v>
      </c>
      <c r="F7" s="2" t="s">
        <v>47</v>
      </c>
      <c r="G7" s="2">
        <v>0.55540342499999995</v>
      </c>
      <c r="H7" s="2">
        <v>3.5068108833</v>
      </c>
      <c r="I7" s="2">
        <v>44.705185451399977</v>
      </c>
      <c r="J7" s="2">
        <v>63.367488669989996</v>
      </c>
      <c r="K7" s="2">
        <v>20.62287482799</v>
      </c>
      <c r="L7" s="2">
        <v>47.842755997479998</v>
      </c>
      <c r="M7" s="2">
        <v>5.6549805158999975</v>
      </c>
      <c r="N7" s="2">
        <v>5.7341427645000023</v>
      </c>
      <c r="O7" s="2">
        <v>5.7098374467000026</v>
      </c>
      <c r="P7" s="2">
        <v>15.524256604799994</v>
      </c>
      <c r="Q7" s="2">
        <v>18.034742977499999</v>
      </c>
      <c r="R7" s="2">
        <v>9.3654081681000001</v>
      </c>
      <c r="S7" s="2">
        <v>6.6198157826999973</v>
      </c>
      <c r="T7" s="2">
        <v>25.16437435560001</v>
      </c>
      <c r="U7" s="2">
        <v>1.6076515461000003</v>
      </c>
      <c r="V7" s="2">
        <v>2.4514156949999992</v>
      </c>
      <c r="W7" s="2">
        <v>28.707739754399981</v>
      </c>
      <c r="X7" s="2">
        <v>4.8382174326000005</v>
      </c>
      <c r="Y7" s="2">
        <v>0.43738678470000009</v>
      </c>
      <c r="Z7" s="2">
        <v>4.0740013259999976</v>
      </c>
      <c r="AA7" s="2">
        <v>0.50066400690000024</v>
      </c>
      <c r="AB7" s="2">
        <v>0.50066400690000024</v>
      </c>
      <c r="AC7" s="2">
        <v>8.0067010923000055</v>
      </c>
      <c r="AD7" s="2">
        <v>13.186390751999996</v>
      </c>
      <c r="AE7" s="2">
        <v>0.5442941868000003</v>
      </c>
      <c r="AF7" s="2">
        <v>5.7348392306999978</v>
      </c>
      <c r="AG7" s="2">
        <v>3.7309493132999987</v>
      </c>
      <c r="AH7" s="2">
        <v>0.8582811546000001</v>
      </c>
      <c r="AI7" s="2">
        <v>2.2172264138999993</v>
      </c>
      <c r="AJ7" s="2">
        <v>0.85828119209999998</v>
      </c>
      <c r="AK7" s="2">
        <v>2.0741795486999997</v>
      </c>
      <c r="AL7" s="2">
        <v>0.1387348233</v>
      </c>
      <c r="AM7" s="2">
        <v>0.13196727089999996</v>
      </c>
      <c r="AN7" s="2">
        <v>6.4291747200000013E-2</v>
      </c>
      <c r="AO7" s="2">
        <v>0.14304686550000001</v>
      </c>
      <c r="AP7" s="2">
        <v>0.96438009870000085</v>
      </c>
      <c r="AQ7" s="2">
        <v>0.70369388220000029</v>
      </c>
      <c r="AR7" s="2">
        <v>75.132944789900009</v>
      </c>
      <c r="AS7" s="2">
        <f t="shared" ref="AS7:AS13" si="2">SUM(G7:AR7)</f>
        <v>430.01602078566003</v>
      </c>
      <c r="AT7" s="2">
        <f t="shared" ref="AT7:AT13" si="3">YEAR(E7)</f>
        <v>2030</v>
      </c>
    </row>
    <row r="8" spans="1:46" x14ac:dyDescent="0.25">
      <c r="A8" s="2" t="s">
        <v>44</v>
      </c>
      <c r="B8" s="2" t="s">
        <v>45</v>
      </c>
      <c r="C8" s="2" t="s">
        <v>46</v>
      </c>
      <c r="D8" s="2">
        <v>1</v>
      </c>
      <c r="E8" s="13">
        <v>47665</v>
      </c>
      <c r="F8" s="2" t="s">
        <v>47</v>
      </c>
      <c r="G8" s="2">
        <v>0.56164421709000001</v>
      </c>
      <c r="H8" s="2">
        <v>3.2695449901299982</v>
      </c>
      <c r="I8" s="2">
        <v>16.956472598550008</v>
      </c>
      <c r="J8" s="2">
        <v>26.967866323119996</v>
      </c>
      <c r="K8" s="2">
        <v>8.1645593291200012</v>
      </c>
      <c r="L8" s="2">
        <v>19.697210377640001</v>
      </c>
      <c r="M8" s="2">
        <v>4.6417971194500023</v>
      </c>
      <c r="N8" s="2">
        <v>4.292109871650001</v>
      </c>
      <c r="O8" s="2">
        <v>2.6644821026699987</v>
      </c>
      <c r="P8" s="2">
        <v>11.766189982049996</v>
      </c>
      <c r="Q8" s="2">
        <v>13.32796304518001</v>
      </c>
      <c r="R8" s="2">
        <v>6.677041167870005</v>
      </c>
      <c r="S8" s="2">
        <v>4.3190169007299986</v>
      </c>
      <c r="T8" s="2">
        <v>19.737140356070011</v>
      </c>
      <c r="U8" s="2">
        <v>1.3413977629800005</v>
      </c>
      <c r="V8" s="2">
        <v>1.5732822068300012</v>
      </c>
      <c r="W8" s="2">
        <v>18.353083234240003</v>
      </c>
      <c r="X8" s="2">
        <v>2.965832025730001</v>
      </c>
      <c r="Y8" s="2">
        <v>0.30811892341000002</v>
      </c>
      <c r="Z8" s="2">
        <v>3.5547165225200019</v>
      </c>
      <c r="AA8" s="2">
        <v>0.47170037007000032</v>
      </c>
      <c r="AB8" s="2">
        <v>0.31446691337999988</v>
      </c>
      <c r="AC8" s="2">
        <v>1.2782622394900001</v>
      </c>
      <c r="AD8" s="2">
        <v>14.302209701369994</v>
      </c>
      <c r="AE8" s="2">
        <v>0.72326211475999991</v>
      </c>
      <c r="AF8" s="2">
        <v>5.3792434066600006</v>
      </c>
      <c r="AG8" s="2">
        <v>3.8728781659400027</v>
      </c>
      <c r="AH8" s="2">
        <v>0.57652267452999995</v>
      </c>
      <c r="AI8" s="2">
        <v>1.5199234562099997</v>
      </c>
      <c r="AJ8" s="2">
        <v>0.52411153687000023</v>
      </c>
      <c r="AK8" s="2">
        <v>1.7295680713300015</v>
      </c>
      <c r="AL8" s="2">
        <v>7.1942665959999999E-2</v>
      </c>
      <c r="AM8" s="2">
        <v>7.3741232639999987E-2</v>
      </c>
      <c r="AN8" s="2">
        <v>3.4172766300000011E-2</v>
      </c>
      <c r="AO8" s="2">
        <v>0.10482230725000004</v>
      </c>
      <c r="AP8" s="2">
        <v>0.91833868939000041</v>
      </c>
      <c r="AQ8" s="2">
        <v>0.5116845402100002</v>
      </c>
      <c r="AR8" s="2">
        <v>88.879268952000047</v>
      </c>
      <c r="AS8" s="2">
        <f t="shared" si="2"/>
        <v>292.42558886139011</v>
      </c>
      <c r="AT8" s="2">
        <f t="shared" si="3"/>
        <v>2030</v>
      </c>
    </row>
    <row r="9" spans="1:46" x14ac:dyDescent="0.25">
      <c r="A9" s="2" t="s">
        <v>44</v>
      </c>
      <c r="B9" s="2" t="s">
        <v>45</v>
      </c>
      <c r="C9" s="2" t="s">
        <v>46</v>
      </c>
      <c r="D9" s="2">
        <v>1</v>
      </c>
      <c r="E9" s="13">
        <v>47696</v>
      </c>
      <c r="F9" s="2" t="s">
        <v>47</v>
      </c>
      <c r="G9" s="2">
        <v>0.28889915187999993</v>
      </c>
      <c r="H9" s="2">
        <v>1.7536759467299985</v>
      </c>
      <c r="I9" s="2">
        <v>13.031414110100004</v>
      </c>
      <c r="J9" s="2">
        <v>11.496298084529998</v>
      </c>
      <c r="K9" s="2">
        <v>7.6897372706200011</v>
      </c>
      <c r="L9" s="2">
        <v>9.4290556392399996</v>
      </c>
      <c r="M9" s="2">
        <v>2.5155660079800004</v>
      </c>
      <c r="N9" s="2">
        <v>2.0790785134200003</v>
      </c>
      <c r="O9" s="2">
        <v>0.62298693152999973</v>
      </c>
      <c r="P9" s="2">
        <v>6.3380961656199961</v>
      </c>
      <c r="Q9" s="2">
        <v>6.9203370530300052</v>
      </c>
      <c r="R9" s="2">
        <v>3.1444768274699979</v>
      </c>
      <c r="S9" s="2">
        <v>2.1692324741000006</v>
      </c>
      <c r="T9" s="2">
        <v>10.239001935619994</v>
      </c>
      <c r="U9" s="2">
        <v>0.89118999329999971</v>
      </c>
      <c r="V9" s="2">
        <v>0.75475042955000027</v>
      </c>
      <c r="W9" s="2">
        <v>9.4512030158400027</v>
      </c>
      <c r="X9" s="2">
        <v>1.2965697526299997</v>
      </c>
      <c r="Y9" s="2">
        <v>0.14444449287000002</v>
      </c>
      <c r="Z9" s="2">
        <v>3.8086114199000027</v>
      </c>
      <c r="AA9" s="2">
        <v>0.59933277925999984</v>
      </c>
      <c r="AB9" s="2">
        <v>0.29966638962999992</v>
      </c>
      <c r="AC9" s="2">
        <v>1.0889907487300001</v>
      </c>
      <c r="AD9" s="2">
        <v>17.744673589259996</v>
      </c>
      <c r="AE9" s="2">
        <v>0.91643182234999987</v>
      </c>
      <c r="AF9" s="2">
        <v>6.6018626747900031</v>
      </c>
      <c r="AG9" s="2">
        <v>4.0552089575799961</v>
      </c>
      <c r="AH9" s="2">
        <v>0.59933277925999984</v>
      </c>
      <c r="AI9" s="2">
        <v>1.7380650398899993</v>
      </c>
      <c r="AJ9" s="2">
        <v>0.53939949563000011</v>
      </c>
      <c r="AK9" s="2">
        <v>2.1575979806600003</v>
      </c>
      <c r="AL9" s="2">
        <v>6.5594947240000007E-2</v>
      </c>
      <c r="AM9" s="2">
        <v>5.9347809569999979E-2</v>
      </c>
      <c r="AN9" s="2">
        <v>3.1235689279999996E-2</v>
      </c>
      <c r="AO9" s="2">
        <v>5.9933277119999975E-2</v>
      </c>
      <c r="AP9" s="2">
        <v>0.6162167352000002</v>
      </c>
      <c r="AQ9" s="2">
        <v>0.32495483865000019</v>
      </c>
      <c r="AR9" s="2">
        <v>43.22504123101001</v>
      </c>
      <c r="AS9" s="2">
        <f t="shared" si="2"/>
        <v>174.78751200106998</v>
      </c>
      <c r="AT9" s="2">
        <f t="shared" si="3"/>
        <v>2030</v>
      </c>
    </row>
    <row r="10" spans="1:46" x14ac:dyDescent="0.25">
      <c r="A10" s="2" t="s">
        <v>44</v>
      </c>
      <c r="B10" s="2" t="s">
        <v>45</v>
      </c>
      <c r="C10" s="2" t="s">
        <v>46</v>
      </c>
      <c r="D10" s="2">
        <v>1</v>
      </c>
      <c r="E10" s="13">
        <v>47727</v>
      </c>
      <c r="F10" s="2" t="s">
        <v>47</v>
      </c>
      <c r="G10" s="2">
        <v>0.36422230499999991</v>
      </c>
      <c r="H10" s="2">
        <v>1.7631464465999995</v>
      </c>
      <c r="I10" s="2">
        <v>33.999097107600001</v>
      </c>
      <c r="J10" s="2">
        <v>22.53943064629</v>
      </c>
      <c r="K10" s="2">
        <v>22.461503544670006</v>
      </c>
      <c r="L10" s="2">
        <v>19.857411068079998</v>
      </c>
      <c r="M10" s="2">
        <v>3.4126122495000013</v>
      </c>
      <c r="N10" s="2">
        <v>2.5489632600000021</v>
      </c>
      <c r="O10" s="2">
        <v>0.5588687547000003</v>
      </c>
      <c r="P10" s="2">
        <v>10.885267785000003</v>
      </c>
      <c r="Q10" s="2">
        <v>11.579833222799996</v>
      </c>
      <c r="R10" s="2">
        <v>4.5021506391000008</v>
      </c>
      <c r="S10" s="2">
        <v>3.0766115286000022</v>
      </c>
      <c r="T10" s="2">
        <v>14.582983879499995</v>
      </c>
      <c r="U10" s="2">
        <v>1.1714047839000004</v>
      </c>
      <c r="V10" s="2">
        <v>0.7364785466999999</v>
      </c>
      <c r="W10" s="2">
        <v>12.112887774000004</v>
      </c>
      <c r="X10" s="2">
        <v>1.2486329487000007</v>
      </c>
      <c r="Y10" s="2">
        <v>0.13718355419999992</v>
      </c>
      <c r="Z10" s="2">
        <v>5.0528206080000002</v>
      </c>
      <c r="AA10" s="2">
        <v>0.5246020614000001</v>
      </c>
      <c r="AB10" s="2">
        <v>0.34973470770000009</v>
      </c>
      <c r="AC10" s="2">
        <v>3.3736532522999982</v>
      </c>
      <c r="AD10" s="2">
        <v>13.181221199099994</v>
      </c>
      <c r="AE10" s="2">
        <v>0.62333694719999977</v>
      </c>
      <c r="AF10" s="2">
        <v>5.7832596846000035</v>
      </c>
      <c r="AG10" s="2">
        <v>3.1695975267000018</v>
      </c>
      <c r="AH10" s="2">
        <v>0.87433676910000024</v>
      </c>
      <c r="AI10" s="2">
        <v>2.7978774641999991</v>
      </c>
      <c r="AJ10" s="2">
        <v>0.78690303720000054</v>
      </c>
      <c r="AK10" s="2">
        <v>3.2350458186000011</v>
      </c>
      <c r="AL10" s="2">
        <v>8.3595849299999983E-2</v>
      </c>
      <c r="AM10" s="2">
        <v>7.1056472100000045E-2</v>
      </c>
      <c r="AN10" s="2">
        <v>5.4337302000000025E-2</v>
      </c>
      <c r="AO10" s="2">
        <v>0.17486734139999993</v>
      </c>
      <c r="AP10" s="2">
        <v>0.95276557079999957</v>
      </c>
      <c r="AQ10" s="2">
        <v>0.47947991520000027</v>
      </c>
      <c r="AR10" s="2">
        <v>52.998799969610005</v>
      </c>
      <c r="AS10" s="2">
        <f t="shared" si="2"/>
        <v>262.10598154144998</v>
      </c>
      <c r="AT10" s="2">
        <f t="shared" si="3"/>
        <v>2030</v>
      </c>
    </row>
    <row r="11" spans="1:46" x14ac:dyDescent="0.25">
      <c r="A11" s="2" t="s">
        <v>44</v>
      </c>
      <c r="B11" s="2" t="s">
        <v>45</v>
      </c>
      <c r="C11" s="2" t="s">
        <v>46</v>
      </c>
      <c r="D11" s="2">
        <v>1</v>
      </c>
      <c r="E11" s="13">
        <v>47757</v>
      </c>
      <c r="F11" s="2" t="s">
        <v>47</v>
      </c>
      <c r="G11" s="2">
        <v>0.29226934292000006</v>
      </c>
      <c r="H11" s="2">
        <v>2.106873023209999</v>
      </c>
      <c r="I11" s="2">
        <v>38.844037243259983</v>
      </c>
      <c r="J11" s="2">
        <v>50.480900572229991</v>
      </c>
      <c r="K11" s="2">
        <v>18.680130726490003</v>
      </c>
      <c r="L11" s="2">
        <v>41.680935068400004</v>
      </c>
      <c r="M11" s="2">
        <v>4.4849394351499967</v>
      </c>
      <c r="N11" s="2">
        <v>3.7429701338600028</v>
      </c>
      <c r="O11" s="2">
        <v>1.1466424797900008</v>
      </c>
      <c r="P11" s="2">
        <v>16.508971011070003</v>
      </c>
      <c r="Q11" s="2">
        <v>17.664138325630006</v>
      </c>
      <c r="R11" s="2">
        <v>7.1350865680400002</v>
      </c>
      <c r="S11" s="2">
        <v>4.7731828629400006</v>
      </c>
      <c r="T11" s="2">
        <v>21.750002222209996</v>
      </c>
      <c r="U11" s="2">
        <v>0.51787630505999982</v>
      </c>
      <c r="V11" s="2">
        <v>1.2371977581000002</v>
      </c>
      <c r="W11" s="2">
        <v>19.315260494889998</v>
      </c>
      <c r="X11" s="2">
        <v>1.6862891743799995</v>
      </c>
      <c r="Y11" s="2">
        <v>0.23002369364999983</v>
      </c>
      <c r="Z11" s="2">
        <v>6.7102067261899947</v>
      </c>
      <c r="AA11" s="2">
        <v>0.46485295677000027</v>
      </c>
      <c r="AB11" s="2">
        <v>0.54232844941000002</v>
      </c>
      <c r="AC11" s="2">
        <v>13.045219540360002</v>
      </c>
      <c r="AD11" s="2">
        <v>13.421239868360008</v>
      </c>
      <c r="AE11" s="2">
        <v>0.15454022380999999</v>
      </c>
      <c r="AF11" s="2">
        <v>7.8338257121299968</v>
      </c>
      <c r="AG11" s="2">
        <v>2.2670720146099996</v>
      </c>
      <c r="AH11" s="2">
        <v>1.2396078844099994</v>
      </c>
      <c r="AI11" s="2">
        <v>1.7819360941900009</v>
      </c>
      <c r="AJ11" s="2">
        <v>0.92970578892000055</v>
      </c>
      <c r="AK11" s="2">
        <v>2.6341663994599993</v>
      </c>
      <c r="AL11" s="2">
        <v>0.16958659957000005</v>
      </c>
      <c r="AM11" s="2">
        <v>0.13566927947000001</v>
      </c>
      <c r="AN11" s="2">
        <v>0.11871061972999995</v>
      </c>
      <c r="AO11" s="2">
        <v>0.15495096481999993</v>
      </c>
      <c r="AP11" s="2">
        <v>1.4204050858999995</v>
      </c>
      <c r="AQ11" s="2">
        <v>0.59901170853999952</v>
      </c>
      <c r="AR11" s="2">
        <v>67.169543322949991</v>
      </c>
      <c r="AS11" s="2">
        <f t="shared" si="2"/>
        <v>373.07030568087993</v>
      </c>
      <c r="AT11" s="2">
        <f t="shared" si="3"/>
        <v>2030</v>
      </c>
    </row>
    <row r="12" spans="1:46" x14ac:dyDescent="0.25">
      <c r="A12" s="2" t="s">
        <v>44</v>
      </c>
      <c r="B12" s="2" t="s">
        <v>45</v>
      </c>
      <c r="C12" s="2" t="s">
        <v>46</v>
      </c>
      <c r="D12" s="2">
        <v>1</v>
      </c>
      <c r="E12" s="13">
        <v>47788</v>
      </c>
      <c r="F12" s="2" t="s">
        <v>47</v>
      </c>
      <c r="G12" s="2">
        <v>0.19237288560000013</v>
      </c>
      <c r="H12" s="2">
        <v>3.7947704825999988</v>
      </c>
      <c r="I12" s="2">
        <v>70.229190487499963</v>
      </c>
      <c r="J12" s="2">
        <v>169.12603821151995</v>
      </c>
      <c r="K12" s="2">
        <v>26.974686820270009</v>
      </c>
      <c r="L12" s="2">
        <v>122.34271104000005</v>
      </c>
      <c r="M12" s="2">
        <v>5.532963775199998</v>
      </c>
      <c r="N12" s="2">
        <v>4.9707691812000014</v>
      </c>
      <c r="O12" s="2">
        <v>3.2108530632000014</v>
      </c>
      <c r="P12" s="2">
        <v>20.016549977399986</v>
      </c>
      <c r="Q12" s="2">
        <v>21.804347967300007</v>
      </c>
      <c r="R12" s="2">
        <v>9.0630493484999928</v>
      </c>
      <c r="S12" s="2">
        <v>6.6508017617999977</v>
      </c>
      <c r="T12" s="2">
        <v>27.67663119720001</v>
      </c>
      <c r="U12" s="2">
        <v>1.9407243314999991</v>
      </c>
      <c r="V12" s="2">
        <v>1.5766686897</v>
      </c>
      <c r="W12" s="2">
        <v>27.450706563600004</v>
      </c>
      <c r="X12" s="2">
        <v>2.7013247598000008</v>
      </c>
      <c r="Y12" s="2">
        <v>0.2818876394999999</v>
      </c>
      <c r="Z12" s="2">
        <v>7.1136106323000003</v>
      </c>
      <c r="AA12" s="2">
        <v>0.64064722590000034</v>
      </c>
      <c r="AB12" s="2">
        <v>0.38438833559999991</v>
      </c>
      <c r="AC12" s="2">
        <v>21.084572293500013</v>
      </c>
      <c r="AD12" s="2">
        <v>19.005859701299997</v>
      </c>
      <c r="AE12" s="2">
        <v>0.27136953810000014</v>
      </c>
      <c r="AF12" s="2">
        <v>9.720074222700001</v>
      </c>
      <c r="AG12" s="2">
        <v>2.9076874316999981</v>
      </c>
      <c r="AH12" s="2">
        <v>1.3453591746000002</v>
      </c>
      <c r="AI12" s="2">
        <v>1.793812353899999</v>
      </c>
      <c r="AJ12" s="2">
        <v>0.76877672369999994</v>
      </c>
      <c r="AK12" s="2">
        <v>1.2172298109000002</v>
      </c>
      <c r="AL12" s="2">
        <v>0.32705332499999978</v>
      </c>
      <c r="AM12" s="2">
        <v>0.27919186290000003</v>
      </c>
      <c r="AN12" s="2">
        <v>0.19942275930000006</v>
      </c>
      <c r="AO12" s="2">
        <v>0.19219418099999999</v>
      </c>
      <c r="AP12" s="2">
        <v>1.6061218223999993</v>
      </c>
      <c r="AQ12" s="2">
        <v>0.66611103300000052</v>
      </c>
      <c r="AR12" s="2">
        <v>76.42868870629006</v>
      </c>
      <c r="AS12" s="2">
        <f t="shared" si="2"/>
        <v>671.48921931747986</v>
      </c>
      <c r="AT12" s="2">
        <f t="shared" si="3"/>
        <v>2030</v>
      </c>
    </row>
    <row r="13" spans="1:46" x14ac:dyDescent="0.25">
      <c r="A13" s="2" t="s">
        <v>44</v>
      </c>
      <c r="B13" s="2" t="s">
        <v>45</v>
      </c>
      <c r="C13" s="2" t="s">
        <v>46</v>
      </c>
      <c r="D13" s="2">
        <v>1</v>
      </c>
      <c r="E13" s="13">
        <v>47818</v>
      </c>
      <c r="F13" s="2" t="s">
        <v>47</v>
      </c>
      <c r="G13" s="2">
        <v>0.18660237299999996</v>
      </c>
      <c r="H13" s="2">
        <v>2.8541801973000016</v>
      </c>
      <c r="I13" s="2">
        <v>72.321717149099968</v>
      </c>
      <c r="J13" s="2">
        <v>131.74687785850003</v>
      </c>
      <c r="K13" s="2">
        <v>39.184235934980009</v>
      </c>
      <c r="L13" s="2">
        <v>119.00457526060005</v>
      </c>
      <c r="M13" s="2">
        <v>5.3152572216000031</v>
      </c>
      <c r="N13" s="2">
        <v>5.4491458107000028</v>
      </c>
      <c r="O13" s="2">
        <v>5.0214208692000009</v>
      </c>
      <c r="P13" s="2">
        <v>17.078387688299998</v>
      </c>
      <c r="Q13" s="2">
        <v>20.213200980299998</v>
      </c>
      <c r="R13" s="2">
        <v>9.6719296322999977</v>
      </c>
      <c r="S13" s="2">
        <v>6.8536893761999966</v>
      </c>
      <c r="T13" s="2">
        <v>26.516551200900018</v>
      </c>
      <c r="U13" s="2">
        <v>2.0082969194999993</v>
      </c>
      <c r="V13" s="2">
        <v>2.5524854279999993</v>
      </c>
      <c r="W13" s="2">
        <v>25.636951781999993</v>
      </c>
      <c r="X13" s="2">
        <v>3.2534391377999992</v>
      </c>
      <c r="Y13" s="2">
        <v>0.44854864109999998</v>
      </c>
      <c r="Z13" s="2">
        <v>6.8336046578999969</v>
      </c>
      <c r="AA13" s="2">
        <v>0.6212472306000002</v>
      </c>
      <c r="AB13" s="2">
        <v>0.3106236153000001</v>
      </c>
      <c r="AC13" s="2">
        <v>20.448635882699985</v>
      </c>
      <c r="AD13" s="2">
        <v>16.914217244100001</v>
      </c>
      <c r="AE13" s="2">
        <v>0.23447798009999996</v>
      </c>
      <c r="AF13" s="2">
        <v>7.3546308978000035</v>
      </c>
      <c r="AG13" s="2">
        <v>1.8598685481000015</v>
      </c>
      <c r="AH13" s="2">
        <v>1.1182450148999996</v>
      </c>
      <c r="AI13" s="2">
        <v>2.050116132599999</v>
      </c>
      <c r="AJ13" s="2">
        <v>0.55912258200000009</v>
      </c>
      <c r="AK13" s="2">
        <v>1.428868818</v>
      </c>
      <c r="AL13" s="2">
        <v>0.33418726439999996</v>
      </c>
      <c r="AM13" s="2">
        <v>0.28528181100000005</v>
      </c>
      <c r="AN13" s="2">
        <v>0.19562181330000014</v>
      </c>
      <c r="AO13" s="2">
        <v>0.12424946310000008</v>
      </c>
      <c r="AP13" s="2">
        <v>1.3315579635000006</v>
      </c>
      <c r="AQ13" s="2">
        <v>0.56412551129999988</v>
      </c>
      <c r="AR13" s="2">
        <v>72.001231039000018</v>
      </c>
      <c r="AS13" s="2">
        <f t="shared" si="2"/>
        <v>629.88740693108002</v>
      </c>
      <c r="AT13" s="2">
        <f t="shared" si="3"/>
        <v>2030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20</vt:i4>
      </vt:variant>
    </vt:vector>
  </HeadingPairs>
  <TitlesOfParts>
    <vt:vector size="20" baseType="lpstr">
      <vt:lpstr>Table of Contents</vt:lpstr>
      <vt:lpstr>Fig H.3 Monthly 2030</vt:lpstr>
      <vt:lpstr>2023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  <vt:lpstr>2009</vt:lpstr>
      <vt:lpstr>2008</vt:lpstr>
      <vt:lpstr>2007</vt:lpstr>
      <vt:lpstr>2006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2025-02-20T23:00:04Z</dcterms:created>
  <dcterms:modified xsi:type="dcterms:W3CDTF">2025-04-07T18:27:02Z</dcterms:modified>
</cp:coreProperties>
</file>