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202300"/>
  <xr:revisionPtr revIDLastSave="0" documentId="13_ncr:1_{4907F2A6-6CFB-4B28-9759-AD285BD8119B}" xr6:coauthVersionLast="47" xr6:coauthVersionMax="47" xr10:uidLastSave="{00000000-0000-0000-0000-000000000000}"/>
  <bookViews>
    <workbookView xWindow="-28920" yWindow="-60" windowWidth="29040" windowHeight="15840" xr2:uid="{6951BA77-59D8-4F74-896D-F845BAB61D4D}"/>
  </bookViews>
  <sheets>
    <sheet name="Table of Contents" sheetId="3" r:id="rId1"/>
    <sheet name="Pivot weekly energy target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6" i="1"/>
  <c r="C5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<sst xmlns="http://schemas.openxmlformats.org/spreadsheetml/2006/main" count="62" uniqueCount="62">
  <si>
    <t>Row Labels</t>
  </si>
  <si>
    <t>Sum of Energy (MWh)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</si>
  <si>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</si>
  <si>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</si>
  <si>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</si>
  <si>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</si>
  <si>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</si>
  <si>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</si>
  <si>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</si>
  <si>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</si>
  <si>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</si>
  <si>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</si>
  <si>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</si>
  <si>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</si>
  <si>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</si>
  <si>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</si>
  <si>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</si>
  <si>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</si>
  <si>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</si>
  <si>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</si>
  <si>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</si>
  <si>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</si>
  <si>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</si>
  <si>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</si>
  <si>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</si>
  <si>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</si>
  <si>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</si>
  <si>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</si>
  <si>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</si>
  <si>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</si>
  <si>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</si>
  <si>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</si>
  <si>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</si>
  <si>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</si>
  <si>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</si>
  <si>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</si>
  <si>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</si>
  <si>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</si>
  <si>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</si>
  <si>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</si>
  <si>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</si>
  <si>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</si>
  <si>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</si>
  <si>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</si>
  <si>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</si>
  <si>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</si>
  <si>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</si>
  <si>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</si>
  <si>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</si>
  <si>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</si>
  <si>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</si>
  <si>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</si>
  <si>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</si>
  <si>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</si>
  <si>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</si>
  <si>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(blank)</t>
  </si>
  <si>
    <t>Grand Total</t>
  </si>
  <si>
    <t>Week Beginning</t>
  </si>
  <si>
    <t>Net Hours</t>
  </si>
  <si>
    <t>Storage Target (%)</t>
  </si>
  <si>
    <t>Storage Status (%)</t>
  </si>
  <si>
    <t>Pivot weekly energy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</si>
</sst>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2" applyFont="1" applyFill="1" applyBorder="1"/>
    <xf numFmtId="0" fontId="4" fillId="0" borderId="0" xfId="0" applyFont="1"/>
    <xf numFmtId="164" fontId="4" fillId="0" borderId="0" xfId="0" applyNumberFormat="1" applyFont="1"/>
    <xf numFmtId="9" fontId="4" fillId="0" borderId="0" xfId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'Pivot weekly energy targets'!$D$3</c:f>
              <c:strCache>
                <c:ptCount val="1"/>
                <c:pt idx="0">
                  <c:v>Storage Target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'Pivot weekly energy targets'!$C$4:$C$55</c:f>
              <c:numCache>
                <c:formatCode>mmm</c:formatCode>
                <c:ptCount val="52"/>
                <c:pt idx="0">
                  <c:v>47484</c:v>
                </c:pt>
                <c:pt idx="1">
                  <c:v>47491</c:v>
                </c:pt>
                <c:pt idx="2">
                  <c:v>47498</c:v>
                </c:pt>
                <c:pt idx="3">
                  <c:v>47505</c:v>
                </c:pt>
                <c:pt idx="4">
                  <c:v>47512</c:v>
                </c:pt>
                <c:pt idx="5">
                  <c:v>47519</c:v>
                </c:pt>
                <c:pt idx="6">
                  <c:v>47526</c:v>
                </c:pt>
                <c:pt idx="7">
                  <c:v>47533</c:v>
                </c:pt>
                <c:pt idx="8">
                  <c:v>47540</c:v>
                </c:pt>
                <c:pt idx="9">
                  <c:v>47547</c:v>
                </c:pt>
                <c:pt idx="10">
                  <c:v>47554</c:v>
                </c:pt>
                <c:pt idx="11">
                  <c:v>47561</c:v>
                </c:pt>
                <c:pt idx="12">
                  <c:v>47568</c:v>
                </c:pt>
                <c:pt idx="13">
                  <c:v>47575</c:v>
                </c:pt>
                <c:pt idx="14">
                  <c:v>47582</c:v>
                </c:pt>
                <c:pt idx="15">
                  <c:v>47589</c:v>
                </c:pt>
                <c:pt idx="16">
                  <c:v>47596</c:v>
                </c:pt>
                <c:pt idx="17">
                  <c:v>47603</c:v>
                </c:pt>
                <c:pt idx="18">
                  <c:v>47610</c:v>
                </c:pt>
                <c:pt idx="19">
                  <c:v>47617</c:v>
                </c:pt>
                <c:pt idx="20">
                  <c:v>47624</c:v>
                </c:pt>
                <c:pt idx="21">
                  <c:v>47631</c:v>
                </c:pt>
                <c:pt idx="22">
                  <c:v>47638</c:v>
                </c:pt>
                <c:pt idx="23">
                  <c:v>47645</c:v>
                </c:pt>
                <c:pt idx="24">
                  <c:v>47652</c:v>
                </c:pt>
                <c:pt idx="25">
                  <c:v>47659</c:v>
                </c:pt>
                <c:pt idx="26">
                  <c:v>47666</c:v>
                </c:pt>
                <c:pt idx="27">
                  <c:v>47673</c:v>
                </c:pt>
                <c:pt idx="28">
                  <c:v>47680</c:v>
                </c:pt>
                <c:pt idx="29">
                  <c:v>47687</c:v>
                </c:pt>
                <c:pt idx="30">
                  <c:v>47694</c:v>
                </c:pt>
                <c:pt idx="31">
                  <c:v>47701</c:v>
                </c:pt>
                <c:pt idx="32">
                  <c:v>47708</c:v>
                </c:pt>
                <c:pt idx="33">
                  <c:v>47715</c:v>
                </c:pt>
                <c:pt idx="34">
                  <c:v>47722</c:v>
                </c:pt>
                <c:pt idx="35">
                  <c:v>47729</c:v>
                </c:pt>
                <c:pt idx="36">
                  <c:v>47736</c:v>
                </c:pt>
                <c:pt idx="37">
                  <c:v>47743</c:v>
                </c:pt>
                <c:pt idx="38">
                  <c:v>47750</c:v>
                </c:pt>
                <c:pt idx="39">
                  <c:v>47757</c:v>
                </c:pt>
                <c:pt idx="40">
                  <c:v>47764</c:v>
                </c:pt>
                <c:pt idx="41">
                  <c:v>47771</c:v>
                </c:pt>
                <c:pt idx="42">
                  <c:v>47778</c:v>
                </c:pt>
                <c:pt idx="43">
                  <c:v>47785</c:v>
                </c:pt>
                <c:pt idx="44">
                  <c:v>47792</c:v>
                </c:pt>
                <c:pt idx="45">
                  <c:v>47799</c:v>
                </c:pt>
                <c:pt idx="46">
                  <c:v>47806</c:v>
                </c:pt>
                <c:pt idx="47">
                  <c:v>47813</c:v>
                </c:pt>
                <c:pt idx="48">
                  <c:v>47820</c:v>
                </c:pt>
                <c:pt idx="49">
                  <c:v>47827</c:v>
                </c:pt>
                <c:pt idx="50">
                  <c:v>47834</c:v>
                </c:pt>
                <c:pt idx="51">
                  <c:v>47841</c:v>
                </c:pt>
              </c:numCache>
            </c:numRef>
          </c:cat>
          <c:val>
            <c:numRef>
              <c:f>'Pivot weekly energy targets'!$D$4:$D$55</c:f>
              <c:numCache>
                <c:formatCode>0%</c:formatCode>
                <c:ptCount val="52"/>
                <c:pt idx="0">
                  <c:v>0.48920000000000002</c:v>
                </c:pt>
                <c:pt idx="1">
                  <c:v>0.41765000000000002</c:v>
                </c:pt>
                <c:pt idx="2">
                  <c:v>0.34610000000000002</c:v>
                </c:pt>
                <c:pt idx="3">
                  <c:v>0.27455000000000002</c:v>
                </c:pt>
                <c:pt idx="4">
                  <c:v>0.23880000000000001</c:v>
                </c:pt>
                <c:pt idx="5">
                  <c:v>0.20305000000000001</c:v>
                </c:pt>
                <c:pt idx="6">
                  <c:v>0.1673</c:v>
                </c:pt>
                <c:pt idx="7">
                  <c:v>0.13155</c:v>
                </c:pt>
                <c:pt idx="8">
                  <c:v>9.5799999999999996E-2</c:v>
                </c:pt>
                <c:pt idx="9">
                  <c:v>6.0049999999999999E-2</c:v>
                </c:pt>
                <c:pt idx="10">
                  <c:v>0.06</c:v>
                </c:pt>
                <c:pt idx="11">
                  <c:v>0.153</c:v>
                </c:pt>
                <c:pt idx="12">
                  <c:v>0.246</c:v>
                </c:pt>
                <c:pt idx="13">
                  <c:v>0.33900000000000002</c:v>
                </c:pt>
                <c:pt idx="14">
                  <c:v>0.432</c:v>
                </c:pt>
                <c:pt idx="15">
                  <c:v>0.52500000000000002</c:v>
                </c:pt>
                <c:pt idx="16">
                  <c:v>0.61799999999999999</c:v>
                </c:pt>
                <c:pt idx="17">
                  <c:v>0.71099999999999997</c:v>
                </c:pt>
                <c:pt idx="18">
                  <c:v>0.80400000000000005</c:v>
                </c:pt>
                <c:pt idx="19">
                  <c:v>0.89700000000000002</c:v>
                </c:pt>
                <c:pt idx="20">
                  <c:v>0.99</c:v>
                </c:pt>
                <c:pt idx="21">
                  <c:v>0.95425000000000004</c:v>
                </c:pt>
                <c:pt idx="22">
                  <c:v>0.91849999999999998</c:v>
                </c:pt>
                <c:pt idx="23">
                  <c:v>0.88275000000000003</c:v>
                </c:pt>
                <c:pt idx="24">
                  <c:v>0.84699999999999998</c:v>
                </c:pt>
                <c:pt idx="25">
                  <c:v>0.81125000000000003</c:v>
                </c:pt>
                <c:pt idx="26">
                  <c:v>0.73970000000000002</c:v>
                </c:pt>
                <c:pt idx="27">
                  <c:v>0.66815000000000002</c:v>
                </c:pt>
                <c:pt idx="28">
                  <c:v>0.59660000000000002</c:v>
                </c:pt>
                <c:pt idx="29">
                  <c:v>0.52505000000000002</c:v>
                </c:pt>
                <c:pt idx="30">
                  <c:v>0.45350000000000001</c:v>
                </c:pt>
                <c:pt idx="31">
                  <c:v>0.38195000000000001</c:v>
                </c:pt>
                <c:pt idx="32">
                  <c:v>0.31040000000000001</c:v>
                </c:pt>
                <c:pt idx="33">
                  <c:v>0.23885000000000001</c:v>
                </c:pt>
                <c:pt idx="34">
                  <c:v>0.1673</c:v>
                </c:pt>
                <c:pt idx="35">
                  <c:v>0.13155</c:v>
                </c:pt>
                <c:pt idx="36">
                  <c:v>9.5799999999999996E-2</c:v>
                </c:pt>
                <c:pt idx="37">
                  <c:v>0.06</c:v>
                </c:pt>
                <c:pt idx="38">
                  <c:v>0.215</c:v>
                </c:pt>
                <c:pt idx="39">
                  <c:v>0.37</c:v>
                </c:pt>
                <c:pt idx="40">
                  <c:v>0.52500000000000002</c:v>
                </c:pt>
                <c:pt idx="41">
                  <c:v>0.68</c:v>
                </c:pt>
                <c:pt idx="42">
                  <c:v>0.83499999999999996</c:v>
                </c:pt>
                <c:pt idx="43">
                  <c:v>0.91249999999999998</c:v>
                </c:pt>
                <c:pt idx="44">
                  <c:v>0.99</c:v>
                </c:pt>
                <c:pt idx="45">
                  <c:v>0.95425000000000004</c:v>
                </c:pt>
                <c:pt idx="46">
                  <c:v>0.91849999999999998</c:v>
                </c:pt>
                <c:pt idx="47">
                  <c:v>0.84694999999999998</c:v>
                </c:pt>
                <c:pt idx="48">
                  <c:v>0.77539999999999998</c:v>
                </c:pt>
                <c:pt idx="49">
                  <c:v>0.70384999999999998</c:v>
                </c:pt>
                <c:pt idx="50">
                  <c:v>0.63229999999999997</c:v>
                </c:pt>
                <c:pt idx="51">
                  <c:v>0.56074999999999997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D-4719-A67E-61D2081A6644}"/>
            </c:ext>
          </c:extLst>
        </c:ser>
        <c:ser>
          <c:idx val="1"/>
          <c:order val="1"/>
          <c:tx>
            <c:strRef>
              <c:f>'Pivot weekly energy targets'!$E$3</c:f>
              <c:strCache>
                <c:ptCount val="1"/>
                <c:pt idx="0">
                  <c:v>Storage Status (%)</c:v>
                </c:pt>
              </c:strCache>
            </c:strRef>
          </c:tx>
          <c:spPr>
            <a:ln w="3492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'Pivot weekly energy targets'!$E$4:$E$55</c:f>
              <c:numCache>
                <c:formatCode>0%</c:formatCode>
                <c:ptCount val="52"/>
                <c:pt idx="0">
                  <c:v>0.47</c:v>
                </c:pt>
                <c:pt idx="1">
                  <c:v>0.54696755220117188</c:v>
                </c:pt>
                <c:pt idx="2">
                  <c:v>0.34254153671036175</c:v>
                </c:pt>
                <c:pt idx="3">
                  <c:v>0.33048304015432739</c:v>
                </c:pt>
                <c:pt idx="4">
                  <c:v>0.41672560935639946</c:v>
                </c:pt>
                <c:pt idx="5">
                  <c:v>0.37260791637659152</c:v>
                </c:pt>
                <c:pt idx="6">
                  <c:v>0.32664432513353431</c:v>
                </c:pt>
                <c:pt idx="7">
                  <c:v>0.28012259061319622</c:v>
                </c:pt>
                <c:pt idx="8">
                  <c:v>0.22564668071248159</c:v>
                </c:pt>
                <c:pt idx="9">
                  <c:v>0.18951247934226131</c:v>
                </c:pt>
                <c:pt idx="10">
                  <c:v>0.19614228020914956</c:v>
                </c:pt>
                <c:pt idx="11">
                  <c:v>0.33494329378838111</c:v>
                </c:pt>
                <c:pt idx="12">
                  <c:v>0.47464615966205626</c:v>
                </c:pt>
                <c:pt idx="13">
                  <c:v>0.60462128211359289</c:v>
                </c:pt>
                <c:pt idx="14">
                  <c:v>0.70759607709937666</c:v>
                </c:pt>
                <c:pt idx="15">
                  <c:v>0.78458356093666648</c:v>
                </c:pt>
                <c:pt idx="16">
                  <c:v>0.83739530189839317</c:v>
                </c:pt>
                <c:pt idx="17">
                  <c:v>0.88310435679735066</c:v>
                </c:pt>
                <c:pt idx="18">
                  <c:v>0.89732450624184801</c:v>
                </c:pt>
                <c:pt idx="19">
                  <c:v>0.90560242123747559</c:v>
                </c:pt>
                <c:pt idx="20">
                  <c:v>0.92372963279706877</c:v>
                </c:pt>
                <c:pt idx="21">
                  <c:v>0.92966480048737865</c:v>
                </c:pt>
                <c:pt idx="22">
                  <c:v>0.90113305230368823</c:v>
                </c:pt>
                <c:pt idx="23">
                  <c:v>0.94445601023661108</c:v>
                </c:pt>
                <c:pt idx="24">
                  <c:v>0.949719956674972</c:v>
                </c:pt>
                <c:pt idx="25">
                  <c:v>0.8539081203902823</c:v>
                </c:pt>
                <c:pt idx="26">
                  <c:v>0.79695657724562441</c:v>
                </c:pt>
                <c:pt idx="27">
                  <c:v>0.91888062589912445</c:v>
                </c:pt>
                <c:pt idx="28">
                  <c:v>0.68037774742674695</c:v>
                </c:pt>
                <c:pt idx="29">
                  <c:v>0.62078034448592001</c:v>
                </c:pt>
                <c:pt idx="30">
                  <c:v>0.57588224599847493</c:v>
                </c:pt>
                <c:pt idx="31">
                  <c:v>0.76170708816286359</c:v>
                </c:pt>
                <c:pt idx="32">
                  <c:v>0.65233289803562811</c:v>
                </c:pt>
                <c:pt idx="33">
                  <c:v>0.60069621136547302</c:v>
                </c:pt>
                <c:pt idx="34">
                  <c:v>0.50901512085047185</c:v>
                </c:pt>
                <c:pt idx="35">
                  <c:v>0.46198194111010016</c:v>
                </c:pt>
                <c:pt idx="36">
                  <c:v>0.41186743486916416</c:v>
                </c:pt>
                <c:pt idx="37">
                  <c:v>0.36340526775298654</c:v>
                </c:pt>
                <c:pt idx="38">
                  <c:v>0.58348294787873334</c:v>
                </c:pt>
                <c:pt idx="39">
                  <c:v>0.79294377728799481</c:v>
                </c:pt>
                <c:pt idx="40">
                  <c:v>0.90917732556325226</c:v>
                </c:pt>
                <c:pt idx="41">
                  <c:v>1.0028158663686977</c:v>
                </c:pt>
                <c:pt idx="42">
                  <c:v>0.92967885616074719</c:v>
                </c:pt>
                <c:pt idx="43">
                  <c:v>0.81471040690645935</c:v>
                </c:pt>
                <c:pt idx="44">
                  <c:v>0.81302333556133999</c:v>
                </c:pt>
                <c:pt idx="45">
                  <c:v>0.81763803971279558</c:v>
                </c:pt>
                <c:pt idx="46">
                  <c:v>0.81788146576282172</c:v>
                </c:pt>
                <c:pt idx="47">
                  <c:v>0.73179726542942303</c:v>
                </c:pt>
                <c:pt idx="48">
                  <c:v>0.81729157312811807</c:v>
                </c:pt>
                <c:pt idx="49">
                  <c:v>0.76787915011575858</c:v>
                </c:pt>
                <c:pt idx="50">
                  <c:v>0.58481164495077842</c:v>
                </c:pt>
                <c:pt idx="51">
                  <c:v>0.66765300466921274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E3-4F09-9FBF-09DC3055A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1572864"/>
        <c:axId val="1851574784"/>
      </c:lineChart>
      <c:dateAx>
        <c:axId val="185157286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574784"/>
        <c:crosses val="autoZero"/>
        <c:auto val="1"/>
        <c:lblOffset val="100"/>
        <c:baseTimeUnit val="days"/>
        <c:majorUnit val="31"/>
        <c:majorTimeUnit val="days"/>
      </c:dateAx>
      <c:valAx>
        <c:axId val="18515747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State of Charge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57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767003987390058"/>
          <c:y val="0.12009237875288682"/>
          <c:w val="0.2400895363399502"/>
          <c:h val="0.15665933213313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609599</xdr:colOff>
      <xdr:row>3</xdr:row>
      <xdr:rowOff>3174</xdr:rowOff>
    </xdr:from>
    <xdr:to>
      <xdr:col>18</xdr:col>
      <xdr:colOff>238124</xdr:colOff>
      <xdr:row>25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0048BF5-64AD-4A79-8E3A-31B68B117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216190</xdr:colOff>
      <xdr:row>11</xdr:row>
      <xdr:rowOff>47829</xdr:rowOff>
    </xdr:from>
    <xdr:to>
      <xdr:col>11</xdr:col>
      <xdr:colOff>449316</xdr:colOff>
      <xdr:row>18</xdr:row>
      <xdr:rowOff>96580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9E5CB51-A407-83DC-6668-3C0BF1308212}"/>
            </a:ext>
          </a:extLst>
        </xdr:cNvPr>
        <xdr:cNvSpPr txBox="1"/>
      </xdr:nvSpPr>
      <xdr:spPr>
        <a:xfrm rot="17413757">
          <a:off x="8371290" y="2579779"/>
          <a:ext cx="1315576" cy="233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Spring Net Charging</a:t>
          </a:r>
        </a:p>
      </xdr:txBody>
    </xdr:sp>
    <xdr:clientData/>
  </xdr:twoCellAnchor>
  <xdr:twoCellAnchor>
    <xdr:from>
      <xdr:col>16</xdr:col>
      <xdr:colOff>98159</xdr:colOff>
      <xdr:row>10</xdr:row>
      <xdr:rowOff>161687</xdr:rowOff>
    </xdr:from>
    <xdr:to>
      <xdr:col>16</xdr:col>
      <xdr:colOff>331285</xdr:colOff>
      <xdr:row>17</xdr:row>
      <xdr:rowOff>121822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A4EC1BA-7EFA-4310-B202-A72B4F27D751}"/>
            </a:ext>
          </a:extLst>
        </xdr:cNvPr>
        <xdr:cNvSpPr txBox="1"/>
      </xdr:nvSpPr>
      <xdr:spPr>
        <a:xfrm rot="16918863">
          <a:off x="11345567" y="2468354"/>
          <a:ext cx="1226960" cy="2331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Fall Net Charging</a:t>
          </a:r>
        </a:p>
      </xdr:txBody>
    </xdr:sp>
    <xdr:clientData/>
  </xdr:twoCellAnchor>
  <xdr:twoCellAnchor>
    <xdr:from>
      <xdr:col>13</xdr:col>
      <xdr:colOff>287351</xdr:colOff>
      <xdr:row>10</xdr:row>
      <xdr:rowOff>21497</xdr:rowOff>
    </xdr:from>
    <xdr:to>
      <xdr:col>13</xdr:col>
      <xdr:colOff>517302</xdr:colOff>
      <xdr:row>19</xdr:row>
      <xdr:rowOff>54487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A335566-75F0-463E-A8D0-6AA7EEBDBA0F}"/>
            </a:ext>
          </a:extLst>
        </xdr:cNvPr>
        <xdr:cNvSpPr txBox="1"/>
      </xdr:nvSpPr>
      <xdr:spPr>
        <a:xfrm rot="3762100">
          <a:off x="9486969" y="2547154"/>
          <a:ext cx="1661765" cy="229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Summer Net  Discharging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0.14245</cdr:x>
      <cdr:y>0.67327</cdr:y>
    </cdr:from>
    <cdr:to>
      <cdr:x>0.201</cdr:x>
      <cdr:y>0.8901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C8CB5D08-D750-4C36-A6D9-9D5E7B43579B}"/>
            </a:ext>
          </a:extLst>
        </cdr:cNvPr>
        <cdr:cNvSpPr txBox="1"/>
      </cdr:nvSpPr>
      <cdr:spPr>
        <a:xfrm xmlns:a="http://schemas.openxmlformats.org/drawingml/2006/main" rot="2948955">
          <a:off x="745810" y="3020554"/>
          <a:ext cx="894276" cy="40674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Winter Net</a:t>
          </a:r>
        </a:p>
        <a:p xmlns:a="http://schemas.openxmlformats.org/drawingml/2006/main">
          <a:pPr algn="ctr"/>
          <a:r>
            <a:rPr lang="en-US" sz="1100"/>
            <a:t>  Discharging</a:t>
          </a:r>
        </a:p>
      </cdr:txBody>
    </cdr:sp>
  </cdr:relSizeAnchor>
  <cdr:relSizeAnchor xmlns:cdr="http://schemas.openxmlformats.org/drawingml/2006/chartDrawing">
    <cdr:from>
      <cdr:x>0.89854</cdr:x>
      <cdr:y>0.36772</cdr:y>
    </cdr:from>
    <cdr:to>
      <cdr:x>0.95709</cdr:x>
      <cdr:y>0.58455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8954FE8-CB4E-28CF-D526-4C1BE6140049}"/>
            </a:ext>
          </a:extLst>
        </cdr:cNvPr>
        <cdr:cNvSpPr txBox="1"/>
      </cdr:nvSpPr>
      <cdr:spPr>
        <a:xfrm xmlns:a="http://schemas.openxmlformats.org/drawingml/2006/main" rot="3440755">
          <a:off x="5998306" y="1760362"/>
          <a:ext cx="894278" cy="40674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Winter Net</a:t>
          </a:r>
        </a:p>
        <a:p xmlns:a="http://schemas.openxmlformats.org/drawingml/2006/main">
          <a:pPr algn="ctr"/>
          <a:r>
            <a:rPr lang="en-US" sz="1100"/>
            <a:t>  Discharging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D3128-7FDF-4F60-88CC-6E2C375EF8C6}">
  <sheetPr codeName="Sheet1"/>
  <dimension ref="A1:A2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61</v>
      </c>
    </row>
    <row r="2" spans="1:1" x14ac:dyDescent="0.25">
      <c r="A2" s="1"/>
    </row>
  </sheetData>
  <hyperlinks>
    <hyperlink ref="A1" location="'Pivot weekly energy targets'!A1" display="Pivot weekly energy targets" xr:uid="{2655FD9E-1D34-40FC-ABD9-D192FF736A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09C8F-7E89-4C10-8431-8A67F0945172}">
  <sheetPr codeName="Sheet2"/>
  <dimension ref="A3:F58"/>
  <sheetViews>
    <sheetView zoomScaleNormal="100" workbookViewId="0">
      <selection activeCell="H30" sqref="H30"/>
    </sheetView>
  </sheetViews>
  <sheetFormatPr defaultRowHeight="15" x14ac:dyDescent="0.25"/>
  <cols>
    <col min="1" max="1" width="13.42578125" style="2" bestFit="1" customWidth="1"/>
    <col min="2" max="2" width="20.5703125" style="2" bestFit="1" customWidth="1"/>
    <col min="3" max="3" width="20.5703125" style="2" customWidth="1"/>
    <col min="4" max="16384" width="9.140625" style="2"/>
  </cols>
  <sheetData>
    <row r="3" spans="1:6" x14ac:dyDescent="0.25">
      <c r="A3" t="s">
        <v>0</v>
      </c>
      <c r="B3" t="s">
        <v>1</v>
      </c>
      <c r="C3" s="2" t="s">
        <v>57</v>
      </c>
      <c r="D3" s="2" t="s">
        <v>59</v>
      </c>
      <c r="E3" s="2" t="s">
        <v>60</v>
      </c>
      <c r="F3" s="2" t="s">
        <v>58</v>
      </c>
    </row>
    <row r="4" spans="1:6" x14ac:dyDescent="0.25">
      <c r="A4" t="s">
        <v>2</v>
      </c>
      <c r="B4">
        <v>9784</v>
      </c>
      <c r="C4" s="3">
        <v>47484</v>
      </c>
      <c r="D4" s="4">
        <f>B4/20000</f>
        <v>0.48920000000000002</v>
      </c>
      <c r="E4" s="4">
        <v>0.47</v>
      </c>
    </row>
    <row r="5" spans="1:6" x14ac:dyDescent="0.25">
      <c r="A5" t="s">
        <v>3</v>
      </c>
      <c r="B5">
        <v>8353</v>
      </c>
      <c r="C5" s="3">
        <f>C4+7</f>
        <v>47491</v>
      </c>
      <c r="D5" s="4">
        <f t="shared" ref="D5:D56" si="0">B5/20000</f>
        <v>0.41765000000000002</v>
      </c>
      <c r="E5" s="4">
        <v>0.54696755220117188</v>
      </c>
      <c r="F5" s="2">
        <f>(B5-B4)/200</f>
        <v>-7.1550000000000002</v>
      </c>
    </row>
    <row r="6" spans="1:6" x14ac:dyDescent="0.25">
      <c r="A6" t="s">
        <v>4</v>
      </c>
      <c r="B6">
        <v>6922</v>
      </c>
      <c r="C6" s="3">
        <f t="shared" ref="C6:C56" si="1">C5+7</f>
        <v>47498</v>
      </c>
      <c r="D6" s="4">
        <f t="shared" si="0"/>
        <v>0.34610000000000002</v>
      </c>
      <c r="E6" s="4">
        <v>0.34254153671036175</v>
      </c>
      <c r="F6" s="2">
        <f t="shared" ref="F6:F56" si="2">(B6-B5)/200</f>
        <v>-7.1550000000000002</v>
      </c>
    </row>
    <row r="7" spans="1:6" x14ac:dyDescent="0.25">
      <c r="A7" t="s">
        <v>5</v>
      </c>
      <c r="B7">
        <v>5491</v>
      </c>
      <c r="C7" s="3">
        <f t="shared" si="1"/>
        <v>47505</v>
      </c>
      <c r="D7" s="4">
        <f t="shared" si="0"/>
        <v>0.27455000000000002</v>
      </c>
      <c r="E7" s="4">
        <v>0.33048304015432739</v>
      </c>
      <c r="F7" s="2">
        <f t="shared" si="2"/>
        <v>-7.1550000000000002</v>
      </c>
    </row>
    <row r="8" spans="1:6" x14ac:dyDescent="0.25">
      <c r="A8" t="s">
        <v>6</v>
      </c>
      <c r="B8">
        <v>4776</v>
      </c>
      <c r="C8" s="3">
        <f t="shared" si="1"/>
        <v>47512</v>
      </c>
      <c r="D8" s="4">
        <f t="shared" si="0"/>
        <v>0.23880000000000001</v>
      </c>
      <c r="E8" s="4">
        <v>0.41672560935639946</v>
      </c>
      <c r="F8" s="2">
        <f t="shared" si="2"/>
        <v>-3.5750000000000002</v>
      </c>
    </row>
    <row r="9" spans="1:6" x14ac:dyDescent="0.25">
      <c r="A9" t="s">
        <v>7</v>
      </c>
      <c r="B9">
        <v>4061</v>
      </c>
      <c r="C9" s="3">
        <f t="shared" si="1"/>
        <v>47519</v>
      </c>
      <c r="D9" s="4">
        <f t="shared" si="0"/>
        <v>0.20305000000000001</v>
      </c>
      <c r="E9" s="4">
        <v>0.37260791637659152</v>
      </c>
      <c r="F9" s="2">
        <f t="shared" si="2"/>
        <v>-3.5750000000000002</v>
      </c>
    </row>
    <row r="10" spans="1:6" x14ac:dyDescent="0.25">
      <c r="A10" t="s">
        <v>8</v>
      </c>
      <c r="B10">
        <v>3346</v>
      </c>
      <c r="C10" s="3">
        <f t="shared" si="1"/>
        <v>47526</v>
      </c>
      <c r="D10" s="4">
        <f t="shared" si="0"/>
        <v>0.1673</v>
      </c>
      <c r="E10" s="4">
        <v>0.32664432513353431</v>
      </c>
      <c r="F10" s="2">
        <f t="shared" si="2"/>
        <v>-3.5750000000000002</v>
      </c>
    </row>
    <row r="11" spans="1:6" x14ac:dyDescent="0.25">
      <c r="A11" t="s">
        <v>9</v>
      </c>
      <c r="B11">
        <v>2631</v>
      </c>
      <c r="C11" s="3">
        <f t="shared" si="1"/>
        <v>47533</v>
      </c>
      <c r="D11" s="4">
        <f t="shared" si="0"/>
        <v>0.13155</v>
      </c>
      <c r="E11" s="4">
        <v>0.28012259061319622</v>
      </c>
      <c r="F11" s="2">
        <f t="shared" si="2"/>
        <v>-3.5750000000000002</v>
      </c>
    </row>
    <row r="12" spans="1:6" x14ac:dyDescent="0.25">
      <c r="A12" t="s">
        <v>10</v>
      </c>
      <c r="B12">
        <v>1916</v>
      </c>
      <c r="C12" s="3">
        <f t="shared" si="1"/>
        <v>47540</v>
      </c>
      <c r="D12" s="4">
        <f t="shared" si="0"/>
        <v>9.5799999999999996E-2</v>
      </c>
      <c r="E12" s="4">
        <v>0.22564668071248159</v>
      </c>
      <c r="F12" s="2">
        <f t="shared" si="2"/>
        <v>-3.5750000000000002</v>
      </c>
    </row>
    <row r="13" spans="1:6" x14ac:dyDescent="0.25">
      <c r="A13" t="s">
        <v>11</v>
      </c>
      <c r="B13">
        <v>1201</v>
      </c>
      <c r="C13" s="3">
        <f t="shared" si="1"/>
        <v>47547</v>
      </c>
      <c r="D13" s="4">
        <f t="shared" si="0"/>
        <v>6.0049999999999999E-2</v>
      </c>
      <c r="E13" s="4">
        <v>0.18951247934226131</v>
      </c>
      <c r="F13" s="2">
        <f t="shared" si="2"/>
        <v>-3.5750000000000002</v>
      </c>
    </row>
    <row r="14" spans="1:6" x14ac:dyDescent="0.25">
      <c r="A14" t="s">
        <v>12</v>
      </c>
      <c r="B14">
        <v>1200</v>
      </c>
      <c r="C14" s="3">
        <f t="shared" si="1"/>
        <v>47554</v>
      </c>
      <c r="D14" s="4">
        <f t="shared" si="0"/>
        <v>0.06</v>
      </c>
      <c r="E14" s="4">
        <v>0.19614228020914956</v>
      </c>
      <c r="F14" s="2">
        <f t="shared" si="2"/>
        <v>-5.0000000000000001E-3</v>
      </c>
    </row>
    <row r="15" spans="1:6" x14ac:dyDescent="0.25">
      <c r="A15" t="s">
        <v>13</v>
      </c>
      <c r="B15">
        <v>3060</v>
      </c>
      <c r="C15" s="3">
        <f t="shared" si="1"/>
        <v>47561</v>
      </c>
      <c r="D15" s="4">
        <f t="shared" si="0"/>
        <v>0.153</v>
      </c>
      <c r="E15" s="4">
        <v>0.33494329378838111</v>
      </c>
      <c r="F15" s="2">
        <f t="shared" si="2"/>
        <v>9.3000000000000007</v>
      </c>
    </row>
    <row r="16" spans="1:6" x14ac:dyDescent="0.25">
      <c r="A16" t="s">
        <v>14</v>
      </c>
      <c r="B16">
        <v>4920</v>
      </c>
      <c r="C16" s="3">
        <f t="shared" si="1"/>
        <v>47568</v>
      </c>
      <c r="D16" s="4">
        <f t="shared" si="0"/>
        <v>0.246</v>
      </c>
      <c r="E16" s="4">
        <v>0.47464615966205626</v>
      </c>
      <c r="F16" s="2">
        <f t="shared" si="2"/>
        <v>9.3000000000000007</v>
      </c>
    </row>
    <row r="17" spans="1:6" x14ac:dyDescent="0.25">
      <c r="A17" t="s">
        <v>15</v>
      </c>
      <c r="B17">
        <v>6780</v>
      </c>
      <c r="C17" s="3">
        <f t="shared" si="1"/>
        <v>47575</v>
      </c>
      <c r="D17" s="4">
        <f t="shared" si="0"/>
        <v>0.33900000000000002</v>
      </c>
      <c r="E17" s="4">
        <v>0.60462128211359289</v>
      </c>
      <c r="F17" s="2">
        <f t="shared" si="2"/>
        <v>9.3000000000000007</v>
      </c>
    </row>
    <row r="18" spans="1:6" x14ac:dyDescent="0.25">
      <c r="A18" t="s">
        <v>16</v>
      </c>
      <c r="B18">
        <v>8640</v>
      </c>
      <c r="C18" s="3">
        <f t="shared" si="1"/>
        <v>47582</v>
      </c>
      <c r="D18" s="4">
        <f t="shared" si="0"/>
        <v>0.432</v>
      </c>
      <c r="E18" s="4">
        <v>0.70759607709937666</v>
      </c>
      <c r="F18" s="2">
        <f t="shared" si="2"/>
        <v>9.3000000000000007</v>
      </c>
    </row>
    <row r="19" spans="1:6" x14ac:dyDescent="0.25">
      <c r="A19" t="s">
        <v>17</v>
      </c>
      <c r="B19">
        <v>10500</v>
      </c>
      <c r="C19" s="3">
        <f t="shared" si="1"/>
        <v>47589</v>
      </c>
      <c r="D19" s="4">
        <f t="shared" si="0"/>
        <v>0.52500000000000002</v>
      </c>
      <c r="E19" s="4">
        <v>0.78458356093666648</v>
      </c>
      <c r="F19" s="2">
        <f t="shared" si="2"/>
        <v>9.3000000000000007</v>
      </c>
    </row>
    <row r="20" spans="1:6" x14ac:dyDescent="0.25">
      <c r="A20" t="s">
        <v>18</v>
      </c>
      <c r="B20">
        <v>12360</v>
      </c>
      <c r="C20" s="3">
        <f t="shared" si="1"/>
        <v>47596</v>
      </c>
      <c r="D20" s="4">
        <f t="shared" si="0"/>
        <v>0.61799999999999999</v>
      </c>
      <c r="E20" s="4">
        <v>0.83739530189839317</v>
      </c>
      <c r="F20" s="2">
        <f t="shared" si="2"/>
        <v>9.3000000000000007</v>
      </c>
    </row>
    <row r="21" spans="1:6" x14ac:dyDescent="0.25">
      <c r="A21" t="s">
        <v>19</v>
      </c>
      <c r="B21">
        <v>14220</v>
      </c>
      <c r="C21" s="3">
        <f t="shared" si="1"/>
        <v>47603</v>
      </c>
      <c r="D21" s="4">
        <f t="shared" si="0"/>
        <v>0.71099999999999997</v>
      </c>
      <c r="E21" s="4">
        <v>0.88310435679735066</v>
      </c>
      <c r="F21" s="2">
        <f t="shared" si="2"/>
        <v>9.3000000000000007</v>
      </c>
    </row>
    <row r="22" spans="1:6" x14ac:dyDescent="0.25">
      <c r="A22" t="s">
        <v>20</v>
      </c>
      <c r="B22">
        <v>16080</v>
      </c>
      <c r="C22" s="3">
        <f t="shared" si="1"/>
        <v>47610</v>
      </c>
      <c r="D22" s="4">
        <f t="shared" si="0"/>
        <v>0.80400000000000005</v>
      </c>
      <c r="E22" s="4">
        <v>0.89732450624184801</v>
      </c>
      <c r="F22" s="2">
        <f t="shared" si="2"/>
        <v>9.3000000000000007</v>
      </c>
    </row>
    <row r="23" spans="1:6" x14ac:dyDescent="0.25">
      <c r="A23" t="s">
        <v>21</v>
      </c>
      <c r="B23">
        <v>17940</v>
      </c>
      <c r="C23" s="3">
        <f t="shared" si="1"/>
        <v>47617</v>
      </c>
      <c r="D23" s="4">
        <f t="shared" si="0"/>
        <v>0.89700000000000002</v>
      </c>
      <c r="E23" s="4">
        <v>0.90560242123747559</v>
      </c>
      <c r="F23" s="2">
        <f t="shared" si="2"/>
        <v>9.3000000000000007</v>
      </c>
    </row>
    <row r="24" spans="1:6" x14ac:dyDescent="0.25">
      <c r="A24" t="s">
        <v>22</v>
      </c>
      <c r="B24">
        <v>19800</v>
      </c>
      <c r="C24" s="3">
        <f t="shared" si="1"/>
        <v>47624</v>
      </c>
      <c r="D24" s="4">
        <f t="shared" si="0"/>
        <v>0.99</v>
      </c>
      <c r="E24" s="4">
        <v>0.92372963279706877</v>
      </c>
      <c r="F24" s="2">
        <f t="shared" si="2"/>
        <v>9.3000000000000007</v>
      </c>
    </row>
    <row r="25" spans="1:6" x14ac:dyDescent="0.25">
      <c r="A25" t="s">
        <v>23</v>
      </c>
      <c r="B25">
        <v>19085</v>
      </c>
      <c r="C25" s="3">
        <f t="shared" si="1"/>
        <v>47631</v>
      </c>
      <c r="D25" s="4">
        <f t="shared" si="0"/>
        <v>0.95425000000000004</v>
      </c>
      <c r="E25" s="4">
        <v>0.92966480048737865</v>
      </c>
      <c r="F25" s="2">
        <f t="shared" si="2"/>
        <v>-3.5750000000000002</v>
      </c>
    </row>
    <row r="26" spans="1:6" x14ac:dyDescent="0.25">
      <c r="A26" t="s">
        <v>24</v>
      </c>
      <c r="B26">
        <v>18370</v>
      </c>
      <c r="C26" s="3">
        <f t="shared" si="1"/>
        <v>47638</v>
      </c>
      <c r="D26" s="4">
        <f t="shared" si="0"/>
        <v>0.91849999999999998</v>
      </c>
      <c r="E26" s="4">
        <v>0.90113305230368823</v>
      </c>
      <c r="F26" s="2">
        <f t="shared" si="2"/>
        <v>-3.5750000000000002</v>
      </c>
    </row>
    <row r="27" spans="1:6" x14ac:dyDescent="0.25">
      <c r="A27" t="s">
        <v>25</v>
      </c>
      <c r="B27">
        <v>17655</v>
      </c>
      <c r="C27" s="3">
        <f t="shared" si="1"/>
        <v>47645</v>
      </c>
      <c r="D27" s="4">
        <f t="shared" si="0"/>
        <v>0.88275000000000003</v>
      </c>
      <c r="E27" s="4">
        <v>0.94445601023661108</v>
      </c>
      <c r="F27" s="2">
        <f t="shared" si="2"/>
        <v>-3.5750000000000002</v>
      </c>
    </row>
    <row r="28" spans="1:6" x14ac:dyDescent="0.25">
      <c r="A28" t="s">
        <v>26</v>
      </c>
      <c r="B28">
        <v>16940</v>
      </c>
      <c r="C28" s="3">
        <f t="shared" si="1"/>
        <v>47652</v>
      </c>
      <c r="D28" s="4">
        <f t="shared" si="0"/>
        <v>0.84699999999999998</v>
      </c>
      <c r="E28" s="4">
        <v>0.949719956674972</v>
      </c>
      <c r="F28" s="2">
        <f t="shared" si="2"/>
        <v>-3.5750000000000002</v>
      </c>
    </row>
    <row r="29" spans="1:6" x14ac:dyDescent="0.25">
      <c r="A29" t="s">
        <v>27</v>
      </c>
      <c r="B29">
        <v>16225</v>
      </c>
      <c r="C29" s="3">
        <f t="shared" si="1"/>
        <v>47659</v>
      </c>
      <c r="D29" s="4">
        <f t="shared" si="0"/>
        <v>0.81125000000000003</v>
      </c>
      <c r="E29" s="4">
        <v>0.8539081203902823</v>
      </c>
      <c r="F29" s="2">
        <f t="shared" si="2"/>
        <v>-3.5750000000000002</v>
      </c>
    </row>
    <row r="30" spans="1:6" x14ac:dyDescent="0.25">
      <c r="A30" t="s">
        <v>28</v>
      </c>
      <c r="B30">
        <v>14794</v>
      </c>
      <c r="C30" s="3">
        <f t="shared" si="1"/>
        <v>47666</v>
      </c>
      <c r="D30" s="4">
        <f t="shared" si="0"/>
        <v>0.73970000000000002</v>
      </c>
      <c r="E30" s="4">
        <v>0.79695657724562441</v>
      </c>
      <c r="F30" s="2">
        <f t="shared" si="2"/>
        <v>-7.1550000000000002</v>
      </c>
    </row>
    <row r="31" spans="1:6" x14ac:dyDescent="0.25">
      <c r="A31" t="s">
        <v>29</v>
      </c>
      <c r="B31">
        <v>13363</v>
      </c>
      <c r="C31" s="3">
        <f t="shared" si="1"/>
        <v>47673</v>
      </c>
      <c r="D31" s="4">
        <f t="shared" si="0"/>
        <v>0.66815000000000002</v>
      </c>
      <c r="E31" s="4">
        <v>0.91888062589912445</v>
      </c>
      <c r="F31" s="2">
        <f t="shared" si="2"/>
        <v>-7.1550000000000002</v>
      </c>
    </row>
    <row r="32" spans="1:6" x14ac:dyDescent="0.25">
      <c r="A32" t="s">
        <v>30</v>
      </c>
      <c r="B32">
        <v>11932</v>
      </c>
      <c r="C32" s="3">
        <f t="shared" si="1"/>
        <v>47680</v>
      </c>
      <c r="D32" s="4">
        <f t="shared" si="0"/>
        <v>0.59660000000000002</v>
      </c>
      <c r="E32" s="4">
        <v>0.68037774742674695</v>
      </c>
      <c r="F32" s="2">
        <f t="shared" si="2"/>
        <v>-7.1550000000000002</v>
      </c>
    </row>
    <row r="33" spans="1:6" x14ac:dyDescent="0.25">
      <c r="A33" t="s">
        <v>31</v>
      </c>
      <c r="B33">
        <v>10501</v>
      </c>
      <c r="C33" s="3">
        <f t="shared" si="1"/>
        <v>47687</v>
      </c>
      <c r="D33" s="4">
        <f t="shared" si="0"/>
        <v>0.52505000000000002</v>
      </c>
      <c r="E33" s="4">
        <v>0.62078034448592001</v>
      </c>
      <c r="F33" s="2">
        <f t="shared" si="2"/>
        <v>-7.1550000000000002</v>
      </c>
    </row>
    <row r="34" spans="1:6" x14ac:dyDescent="0.25">
      <c r="A34" t="s">
        <v>32</v>
      </c>
      <c r="B34">
        <v>9070</v>
      </c>
      <c r="C34" s="3">
        <f t="shared" si="1"/>
        <v>47694</v>
      </c>
      <c r="D34" s="4">
        <f t="shared" si="0"/>
        <v>0.45350000000000001</v>
      </c>
      <c r="E34" s="4">
        <v>0.57588224599847493</v>
      </c>
      <c r="F34" s="2">
        <f t="shared" si="2"/>
        <v>-7.1550000000000002</v>
      </c>
    </row>
    <row r="35" spans="1:6" x14ac:dyDescent="0.25">
      <c r="A35" t="s">
        <v>33</v>
      </c>
      <c r="B35">
        <v>7639</v>
      </c>
      <c r="C35" s="3">
        <f t="shared" si="1"/>
        <v>47701</v>
      </c>
      <c r="D35" s="4">
        <f t="shared" si="0"/>
        <v>0.38195000000000001</v>
      </c>
      <c r="E35" s="4">
        <v>0.76170708816286359</v>
      </c>
      <c r="F35" s="2">
        <f t="shared" si="2"/>
        <v>-7.1550000000000002</v>
      </c>
    </row>
    <row r="36" spans="1:6" x14ac:dyDescent="0.25">
      <c r="A36" t="s">
        <v>34</v>
      </c>
      <c r="B36">
        <v>6208</v>
      </c>
      <c r="C36" s="3">
        <f t="shared" si="1"/>
        <v>47708</v>
      </c>
      <c r="D36" s="4">
        <f t="shared" si="0"/>
        <v>0.31040000000000001</v>
      </c>
      <c r="E36" s="4">
        <v>0.65233289803562811</v>
      </c>
      <c r="F36" s="2">
        <f t="shared" si="2"/>
        <v>-7.1550000000000002</v>
      </c>
    </row>
    <row r="37" spans="1:6" x14ac:dyDescent="0.25">
      <c r="A37" t="s">
        <v>35</v>
      </c>
      <c r="B37">
        <v>4777</v>
      </c>
      <c r="C37" s="3">
        <f t="shared" si="1"/>
        <v>47715</v>
      </c>
      <c r="D37" s="4">
        <f t="shared" si="0"/>
        <v>0.23885000000000001</v>
      </c>
      <c r="E37" s="4">
        <v>0.60069621136547302</v>
      </c>
      <c r="F37" s="2">
        <f t="shared" si="2"/>
        <v>-7.1550000000000002</v>
      </c>
    </row>
    <row r="38" spans="1:6" x14ac:dyDescent="0.25">
      <c r="A38" t="s">
        <v>36</v>
      </c>
      <c r="B38">
        <v>3346</v>
      </c>
      <c r="C38" s="3">
        <f t="shared" si="1"/>
        <v>47722</v>
      </c>
      <c r="D38" s="4">
        <f t="shared" si="0"/>
        <v>0.1673</v>
      </c>
      <c r="E38" s="4">
        <v>0.50901512085047185</v>
      </c>
      <c r="F38" s="2">
        <f t="shared" si="2"/>
        <v>-7.1550000000000002</v>
      </c>
    </row>
    <row r="39" spans="1:6" x14ac:dyDescent="0.25">
      <c r="A39" t="s">
        <v>37</v>
      </c>
      <c r="B39">
        <v>2631</v>
      </c>
      <c r="C39" s="3">
        <f t="shared" si="1"/>
        <v>47729</v>
      </c>
      <c r="D39" s="4">
        <f t="shared" si="0"/>
        <v>0.13155</v>
      </c>
      <c r="E39" s="4">
        <v>0.46198194111010016</v>
      </c>
      <c r="F39" s="2">
        <f t="shared" si="2"/>
        <v>-3.5750000000000002</v>
      </c>
    </row>
    <row r="40" spans="1:6" x14ac:dyDescent="0.25">
      <c r="A40" t="s">
        <v>38</v>
      </c>
      <c r="B40">
        <v>1916</v>
      </c>
      <c r="C40" s="3">
        <f t="shared" si="1"/>
        <v>47736</v>
      </c>
      <c r="D40" s="4">
        <f t="shared" si="0"/>
        <v>9.5799999999999996E-2</v>
      </c>
      <c r="E40" s="4">
        <v>0.41186743486916416</v>
      </c>
      <c r="F40" s="2">
        <f t="shared" si="2"/>
        <v>-3.5750000000000002</v>
      </c>
    </row>
    <row r="41" spans="1:6" x14ac:dyDescent="0.25">
      <c r="A41" t="s">
        <v>39</v>
      </c>
      <c r="B41">
        <v>1200</v>
      </c>
      <c r="C41" s="3">
        <f t="shared" si="1"/>
        <v>47743</v>
      </c>
      <c r="D41" s="4">
        <f t="shared" si="0"/>
        <v>0.06</v>
      </c>
      <c r="E41" s="4">
        <v>0.36340526775298654</v>
      </c>
      <c r="F41" s="2">
        <f t="shared" si="2"/>
        <v>-3.58</v>
      </c>
    </row>
    <row r="42" spans="1:6" x14ac:dyDescent="0.25">
      <c r="A42" t="s">
        <v>40</v>
      </c>
      <c r="B42">
        <v>4300</v>
      </c>
      <c r="C42" s="3">
        <f t="shared" si="1"/>
        <v>47750</v>
      </c>
      <c r="D42" s="4">
        <f t="shared" si="0"/>
        <v>0.215</v>
      </c>
      <c r="E42" s="4">
        <v>0.58348294787873334</v>
      </c>
      <c r="F42" s="2">
        <f t="shared" si="2"/>
        <v>15.5</v>
      </c>
    </row>
    <row r="43" spans="1:6" x14ac:dyDescent="0.25">
      <c r="A43" t="s">
        <v>41</v>
      </c>
      <c r="B43">
        <v>7400</v>
      </c>
      <c r="C43" s="3">
        <f t="shared" si="1"/>
        <v>47757</v>
      </c>
      <c r="D43" s="4">
        <f t="shared" si="0"/>
        <v>0.37</v>
      </c>
      <c r="E43" s="4">
        <v>0.79294377728799481</v>
      </c>
      <c r="F43" s="2">
        <f t="shared" si="2"/>
        <v>15.5</v>
      </c>
    </row>
    <row r="44" spans="1:6" x14ac:dyDescent="0.25">
      <c r="A44" t="s">
        <v>42</v>
      </c>
      <c r="B44">
        <v>10500</v>
      </c>
      <c r="C44" s="3">
        <f t="shared" si="1"/>
        <v>47764</v>
      </c>
      <c r="D44" s="4">
        <f t="shared" si="0"/>
        <v>0.52500000000000002</v>
      </c>
      <c r="E44" s="4">
        <v>0.90917732556325226</v>
      </c>
      <c r="F44" s="2">
        <f t="shared" si="2"/>
        <v>15.5</v>
      </c>
    </row>
    <row r="45" spans="1:6" x14ac:dyDescent="0.25">
      <c r="A45" t="s">
        <v>43</v>
      </c>
      <c r="B45">
        <v>13600</v>
      </c>
      <c r="C45" s="3">
        <f t="shared" si="1"/>
        <v>47771</v>
      </c>
      <c r="D45" s="4">
        <f t="shared" si="0"/>
        <v>0.68</v>
      </c>
      <c r="E45" s="4">
        <v>1.0028158663686977</v>
      </c>
      <c r="F45" s="2">
        <f t="shared" si="2"/>
        <v>15.5</v>
      </c>
    </row>
    <row r="46" spans="1:6" x14ac:dyDescent="0.25">
      <c r="A46" t="s">
        <v>44</v>
      </c>
      <c r="B46">
        <v>16700</v>
      </c>
      <c r="C46" s="3">
        <f t="shared" si="1"/>
        <v>47778</v>
      </c>
      <c r="D46" s="4">
        <f t="shared" si="0"/>
        <v>0.83499999999999996</v>
      </c>
      <c r="E46" s="4">
        <v>0.92967885616074719</v>
      </c>
      <c r="F46" s="2">
        <f t="shared" si="2"/>
        <v>15.5</v>
      </c>
    </row>
    <row r="47" spans="1:6" x14ac:dyDescent="0.25">
      <c r="A47" t="s">
        <v>45</v>
      </c>
      <c r="B47">
        <v>18250</v>
      </c>
      <c r="C47" s="3">
        <f t="shared" si="1"/>
        <v>47785</v>
      </c>
      <c r="D47" s="4">
        <f t="shared" si="0"/>
        <v>0.91249999999999998</v>
      </c>
      <c r="E47" s="4">
        <v>0.81471040690645935</v>
      </c>
      <c r="F47" s="2">
        <f t="shared" si="2"/>
        <v>7.75</v>
      </c>
    </row>
    <row r="48" spans="1:6" x14ac:dyDescent="0.25">
      <c r="A48" t="s">
        <v>46</v>
      </c>
      <c r="B48">
        <v>19800</v>
      </c>
      <c r="C48" s="3">
        <f t="shared" si="1"/>
        <v>47792</v>
      </c>
      <c r="D48" s="4">
        <f t="shared" si="0"/>
        <v>0.99</v>
      </c>
      <c r="E48" s="4">
        <v>0.81302333556133999</v>
      </c>
      <c r="F48" s="2">
        <f t="shared" si="2"/>
        <v>7.75</v>
      </c>
    </row>
    <row r="49" spans="1:6" x14ac:dyDescent="0.25">
      <c r="A49" t="s">
        <v>47</v>
      </c>
      <c r="B49">
        <v>19085</v>
      </c>
      <c r="C49" s="3">
        <f t="shared" si="1"/>
        <v>47799</v>
      </c>
      <c r="D49" s="4">
        <f t="shared" si="0"/>
        <v>0.95425000000000004</v>
      </c>
      <c r="E49" s="4">
        <v>0.81763803971279558</v>
      </c>
      <c r="F49" s="2">
        <f t="shared" si="2"/>
        <v>-3.5750000000000002</v>
      </c>
    </row>
    <row r="50" spans="1:6" x14ac:dyDescent="0.25">
      <c r="A50" t="s">
        <v>48</v>
      </c>
      <c r="B50">
        <v>18370</v>
      </c>
      <c r="C50" s="3">
        <f t="shared" si="1"/>
        <v>47806</v>
      </c>
      <c r="D50" s="4">
        <f t="shared" si="0"/>
        <v>0.91849999999999998</v>
      </c>
      <c r="E50" s="4">
        <v>0.81788146576282172</v>
      </c>
      <c r="F50" s="2">
        <f t="shared" si="2"/>
        <v>-3.5750000000000002</v>
      </c>
    </row>
    <row r="51" spans="1:6" x14ac:dyDescent="0.25">
      <c r="A51" t="s">
        <v>49</v>
      </c>
      <c r="B51">
        <v>16939</v>
      </c>
      <c r="C51" s="3">
        <f t="shared" si="1"/>
        <v>47813</v>
      </c>
      <c r="D51" s="4">
        <f t="shared" si="0"/>
        <v>0.84694999999999998</v>
      </c>
      <c r="E51" s="4">
        <v>0.73179726542942303</v>
      </c>
      <c r="F51" s="2">
        <f t="shared" si="2"/>
        <v>-7.1550000000000002</v>
      </c>
    </row>
    <row r="52" spans="1:6" x14ac:dyDescent="0.25">
      <c r="A52" t="s">
        <v>50</v>
      </c>
      <c r="B52">
        <v>15508</v>
      </c>
      <c r="C52" s="3">
        <f t="shared" si="1"/>
        <v>47820</v>
      </c>
      <c r="D52" s="4">
        <f t="shared" si="0"/>
        <v>0.77539999999999998</v>
      </c>
      <c r="E52" s="4">
        <v>0.81729157312811807</v>
      </c>
      <c r="F52" s="2">
        <f t="shared" si="2"/>
        <v>-7.1550000000000002</v>
      </c>
    </row>
    <row r="53" spans="1:6" x14ac:dyDescent="0.25">
      <c r="A53" t="s">
        <v>51</v>
      </c>
      <c r="B53">
        <v>14077</v>
      </c>
      <c r="C53" s="3">
        <f t="shared" si="1"/>
        <v>47827</v>
      </c>
      <c r="D53" s="4">
        <f t="shared" si="0"/>
        <v>0.70384999999999998</v>
      </c>
      <c r="E53" s="4">
        <v>0.76787915011575858</v>
      </c>
      <c r="F53" s="2">
        <f t="shared" si="2"/>
        <v>-7.1550000000000002</v>
      </c>
    </row>
    <row r="54" spans="1:6" x14ac:dyDescent="0.25">
      <c r="A54" t="s">
        <v>52</v>
      </c>
      <c r="B54">
        <v>12646</v>
      </c>
      <c r="C54" s="3">
        <f t="shared" si="1"/>
        <v>47834</v>
      </c>
      <c r="D54" s="4">
        <f t="shared" si="0"/>
        <v>0.63229999999999997</v>
      </c>
      <c r="E54" s="4">
        <v>0.58481164495077842</v>
      </c>
      <c r="F54" s="2">
        <f t="shared" si="2"/>
        <v>-7.1550000000000002</v>
      </c>
    </row>
    <row r="55" spans="1:6" x14ac:dyDescent="0.25">
      <c r="A55" t="s">
        <v>53</v>
      </c>
      <c r="B55">
        <v>11215</v>
      </c>
      <c r="C55" s="3">
        <f t="shared" si="1"/>
        <v>47841</v>
      </c>
      <c r="D55" s="4">
        <f t="shared" si="0"/>
        <v>0.56074999999999997</v>
      </c>
      <c r="E55" s="4">
        <v>0.66765300466921274</v>
      </c>
      <c r="F55" s="2">
        <f t="shared" si="2"/>
        <v>-7.1550000000000002</v>
      </c>
    </row>
    <row r="56" spans="1:6" x14ac:dyDescent="0.25">
      <c r="A56" t="s">
        <v>54</v>
      </c>
      <c r="B56">
        <v>11215</v>
      </c>
      <c r="C56" s="3">
        <f t="shared" si="1"/>
        <v>47848</v>
      </c>
      <c r="D56" s="4">
        <f t="shared" si="0"/>
        <v>0.56074999999999997</v>
      </c>
      <c r="E56" s="4"/>
      <c r="F56" s="2">
        <f t="shared" si="2"/>
        <v>0</v>
      </c>
    </row>
    <row r="57" spans="1:6" x14ac:dyDescent="0.25">
      <c r="A57" t="s">
        <v>55</v>
      </c>
      <c r="B57"/>
    </row>
    <row r="58" spans="1:6" x14ac:dyDescent="0.25">
      <c r="A58" t="s">
        <v>56</v>
      </c>
      <c r="B58">
        <v>549238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of Contents</vt:lpstr>
      <vt:lpstr>Pivot weekly energy 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2025-03-21T22:50:45Z</dcterms:created>
  <dcterms:modified xsi:type="dcterms:W3CDTF">2025-04-09T22:41:38Z</dcterms:modified>
</cp:coreProperties>
</file>