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202300"/>
  <xr:revisionPtr revIDLastSave="0" documentId="8_{43543691-0C37-4054-8C67-938FF1243448}" xr6:coauthVersionLast="47" xr6:coauthVersionMax="47" xr10:uidLastSave="{00000000-0000-0000-0000-000000000000}"/>
  <bookViews>
    <workbookView xWindow="-120" yWindow="-120" windowWidth="27420" windowHeight="16440" xr2:uid="{E7AC4F23-9AB6-420A-8EB2-A56DA2F54729}"/>
  </bookViews>
  <sheets>
    <sheet name="Table of Contents" sheetId="5" r:id="rId1"/>
    <sheet name="Table List" sheetId="4" r:id="rId2"/>
    <sheet name="Tables 7.2-7.5 (Ch 7)" sheetId="3" r:id="rId3"/>
    <sheet name="DB-No Deltas - combined" sheetId="2" r:id="rId4"/>
  </sheets>
  <definedNames>
    <definedName name="_xlnm._FilterDatabase" localSheetId="3" hidden="1">'DB-No Deltas - combined'!$A$3:$T$537</definedName>
    <definedName name="_xlnm._FilterDatabase" localSheetId="2" hidden="1">'Tables 7.2-7.5 (Ch 7)'!$B$5:$V$537</definedName>
    <definedName name="_Order1" hidden="1">255</definedName>
    <definedName name="_Ref414199428" localSheetId="2">'Tables 7.2-7.5 (Ch 7)'!$C$2</definedName>
    <definedName name="cogs" localSheetId="2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  <definedName name="cogs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wrn.print._.reports." localSheetId="2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  <definedName name="wrn.print._.reports." hidden="1">{#N/A,#N/A,FALSE,"NI Sum";#N/A,#N/A,FALSE,"EBITDA";#N/A,#N/A,FALSE,"Cap Ex";#N/A,#N/A,FALSE,"Op CFLO Sum";#N/A,#N/A,FALSE,"NI MEC";#N/A,#N/A,FALSE,"EBITDA MEC";#N/A,#N/A,FALSE,"Cap Ex MEC";#N/A,#N/A,FALSE,"Op CFLO MEC Sum";#N/A,#N/A,FALSE,"NI CE";#N/A,#N/A,FALSE,"EBITDA CE";#N/A,#N/A,FALSE,"Cap Ex CE";#N/A,#N/A,FALSE,"Op CFLO CE"}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3" l="1"/>
  <c r="J17" i="3"/>
  <c r="I17" i="3"/>
  <c r="H17" i="3"/>
  <c r="O16" i="3"/>
  <c r="J16" i="3"/>
  <c r="I16" i="3"/>
  <c r="P15" i="3"/>
  <c r="J15" i="3"/>
  <c r="M14" i="3"/>
  <c r="N13" i="3"/>
  <c r="M13" i="3"/>
  <c r="O12" i="3"/>
  <c r="N12" i="3"/>
  <c r="M12" i="3"/>
  <c r="G12" i="3"/>
  <c r="P11" i="3"/>
  <c r="O11" i="3"/>
  <c r="N11" i="3"/>
  <c r="H11" i="3"/>
  <c r="P10" i="3"/>
  <c r="O10" i="3"/>
  <c r="I10" i="3"/>
  <c r="P9" i="3"/>
  <c r="J9" i="3"/>
  <c r="G8" i="3"/>
  <c r="H7" i="3"/>
  <c r="G7" i="3"/>
  <c r="M6" i="3"/>
  <c r="I6" i="3"/>
  <c r="H6" i="3"/>
  <c r="G6" i="3"/>
  <c r="F7" i="3"/>
  <c r="L7" i="3"/>
  <c r="E8" i="3"/>
  <c r="F8" i="3"/>
  <c r="K8" i="3"/>
  <c r="Q8" i="3"/>
  <c r="E9" i="3"/>
  <c r="F9" i="3"/>
  <c r="Q9" i="3"/>
  <c r="E10" i="3"/>
  <c r="Q10" i="3"/>
  <c r="F13" i="3"/>
  <c r="L13" i="3"/>
  <c r="E14" i="3"/>
  <c r="K14" i="3"/>
  <c r="L14" i="3"/>
  <c r="Q14" i="3"/>
  <c r="K15" i="3"/>
  <c r="L15" i="3"/>
  <c r="K16" i="3"/>
  <c r="AD79" i="3" l="1"/>
  <c r="X79" i="3"/>
  <c r="AA78" i="3"/>
  <c r="AD77" i="3"/>
  <c r="X77" i="3"/>
  <c r="AA76" i="3"/>
  <c r="AD75" i="3"/>
  <c r="X75" i="3"/>
  <c r="AA74" i="3"/>
  <c r="AD73" i="3"/>
  <c r="X73" i="3"/>
  <c r="AA72" i="3"/>
  <c r="AD71" i="3"/>
  <c r="X71" i="3"/>
  <c r="AA70" i="3"/>
  <c r="AD69" i="3"/>
  <c r="X69" i="3"/>
  <c r="AA68" i="3"/>
  <c r="AD67" i="3"/>
  <c r="X67" i="3"/>
  <c r="AA66" i="3"/>
  <c r="AD65" i="3"/>
  <c r="X65" i="3"/>
  <c r="AA64" i="3"/>
  <c r="AD63" i="3"/>
  <c r="X63" i="3"/>
  <c r="AA62" i="3"/>
  <c r="AD61" i="3"/>
  <c r="X61" i="3"/>
  <c r="AA60" i="3"/>
  <c r="AD59" i="3"/>
  <c r="X59" i="3"/>
  <c r="AA58" i="3"/>
  <c r="AD57" i="3"/>
  <c r="X57" i="3"/>
  <c r="AA56" i="3"/>
  <c r="AD55" i="3"/>
  <c r="X55" i="3"/>
  <c r="AA54" i="3"/>
  <c r="AD48" i="3"/>
  <c r="X48" i="3"/>
  <c r="AA47" i="3"/>
  <c r="AD46" i="3"/>
  <c r="X46" i="3"/>
  <c r="AA45" i="3"/>
  <c r="AD44" i="3"/>
  <c r="X44" i="3"/>
  <c r="AA43" i="3"/>
  <c r="AD42" i="3"/>
  <c r="X42" i="3"/>
  <c r="AA41" i="3"/>
  <c r="AD40" i="3"/>
  <c r="X40" i="3"/>
  <c r="AA39" i="3"/>
  <c r="AD38" i="3"/>
  <c r="X38" i="3"/>
  <c r="AA37" i="3"/>
  <c r="AD36" i="3"/>
  <c r="X36" i="3"/>
  <c r="AA35" i="3"/>
  <c r="AD34" i="3"/>
  <c r="X34" i="3"/>
  <c r="AA33" i="3"/>
  <c r="AD32" i="3"/>
  <c r="X32" i="3"/>
  <c r="AA31" i="3"/>
  <c r="AD30" i="3"/>
  <c r="X30" i="3"/>
  <c r="AA29" i="3"/>
  <c r="AD28" i="3"/>
  <c r="X28" i="3"/>
  <c r="AA27" i="3"/>
  <c r="AC79" i="3"/>
  <c r="AB79" i="3"/>
  <c r="AA79" i="3"/>
  <c r="Z79" i="3"/>
  <c r="AC78" i="3"/>
  <c r="W78" i="3"/>
  <c r="Z77" i="3"/>
  <c r="AC76" i="3"/>
  <c r="W76" i="3"/>
  <c r="Z75" i="3"/>
  <c r="AC74" i="3"/>
  <c r="W74" i="3"/>
  <c r="Z73" i="3"/>
  <c r="AC72" i="3"/>
  <c r="W72" i="3"/>
  <c r="Z71" i="3"/>
  <c r="AC70" i="3"/>
  <c r="W70" i="3"/>
  <c r="Z69" i="3"/>
  <c r="AC68" i="3"/>
  <c r="W68" i="3"/>
  <c r="Z67" i="3"/>
  <c r="AC66" i="3"/>
  <c r="W66" i="3"/>
  <c r="Z65" i="3"/>
  <c r="AC64" i="3"/>
  <c r="W64" i="3"/>
  <c r="Z63" i="3"/>
  <c r="AC62" i="3"/>
  <c r="W62" i="3"/>
  <c r="Z61" i="3"/>
  <c r="AC60" i="3"/>
  <c r="W60" i="3"/>
  <c r="Z59" i="3"/>
  <c r="AC58" i="3"/>
  <c r="W58" i="3"/>
  <c r="Z57" i="3"/>
  <c r="AC56" i="3"/>
  <c r="W56" i="3"/>
  <c r="Z55" i="3"/>
  <c r="AC54" i="3"/>
  <c r="W54" i="3"/>
  <c r="Z48" i="3"/>
  <c r="AC47" i="3"/>
  <c r="W47" i="3"/>
  <c r="Z46" i="3"/>
  <c r="AC45" i="3"/>
  <c r="W45" i="3"/>
  <c r="Z44" i="3"/>
  <c r="AC43" i="3"/>
  <c r="W43" i="3"/>
  <c r="Z42" i="3"/>
  <c r="AC41" i="3"/>
  <c r="W41" i="3"/>
  <c r="Z40" i="3"/>
  <c r="AC39" i="3"/>
  <c r="W39" i="3"/>
  <c r="Z38" i="3"/>
  <c r="AC37" i="3"/>
  <c r="W37" i="3"/>
  <c r="Z36" i="3"/>
  <c r="AC35" i="3"/>
  <c r="W35" i="3"/>
  <c r="Z34" i="3"/>
  <c r="AC33" i="3"/>
  <c r="W33" i="3"/>
  <c r="Z32" i="3"/>
  <c r="AC31" i="3"/>
  <c r="W31" i="3"/>
  <c r="Z30" i="3"/>
  <c r="AC29" i="3"/>
  <c r="W29" i="3"/>
  <c r="Z28" i="3"/>
  <c r="AC27" i="3"/>
  <c r="W27" i="3"/>
  <c r="Z26" i="3"/>
  <c r="AC25" i="3"/>
  <c r="W25" i="3"/>
  <c r="Z24" i="3"/>
  <c r="AC23" i="3"/>
  <c r="W23" i="3"/>
  <c r="Z22" i="3"/>
  <c r="AC21" i="3"/>
  <c r="W21" i="3"/>
  <c r="Z20" i="3"/>
  <c r="AC19" i="3"/>
  <c r="W19" i="3"/>
  <c r="Z18" i="3"/>
  <c r="Y79" i="3"/>
  <c r="AB78" i="3"/>
  <c r="V78" i="3"/>
  <c r="Y77" i="3"/>
  <c r="AB76" i="3"/>
  <c r="V76" i="3"/>
  <c r="Y75" i="3"/>
  <c r="AB74" i="3"/>
  <c r="V74" i="3"/>
  <c r="Y73" i="3"/>
  <c r="AB72" i="3"/>
  <c r="V72" i="3"/>
  <c r="Y71" i="3"/>
  <c r="AB70" i="3"/>
  <c r="V70" i="3"/>
  <c r="Y69" i="3"/>
  <c r="AB68" i="3"/>
  <c r="V68" i="3"/>
  <c r="Y67" i="3"/>
  <c r="AB66" i="3"/>
  <c r="V66" i="3"/>
  <c r="Y65" i="3"/>
  <c r="AB64" i="3"/>
  <c r="V64" i="3"/>
  <c r="Y63" i="3"/>
  <c r="AB62" i="3"/>
  <c r="V62" i="3"/>
  <c r="Y61" i="3"/>
  <c r="AB60" i="3"/>
  <c r="V60" i="3"/>
  <c r="Y59" i="3"/>
  <c r="AB58" i="3"/>
  <c r="V58" i="3"/>
  <c r="W79" i="3"/>
  <c r="AC77" i="3"/>
  <c r="Z76" i="3"/>
  <c r="W75" i="3"/>
  <c r="AC73" i="3"/>
  <c r="Z72" i="3"/>
  <c r="W71" i="3"/>
  <c r="AC69" i="3"/>
  <c r="Z68" i="3"/>
  <c r="W67" i="3"/>
  <c r="AC65" i="3"/>
  <c r="Z64" i="3"/>
  <c r="W63" i="3"/>
  <c r="AC61" i="3"/>
  <c r="Z60" i="3"/>
  <c r="W59" i="3"/>
  <c r="AC57" i="3"/>
  <c r="AD56" i="3"/>
  <c r="AC55" i="3"/>
  <c r="AD54" i="3"/>
  <c r="AC48" i="3"/>
  <c r="AD47" i="3"/>
  <c r="AC46" i="3"/>
  <c r="AD45" i="3"/>
  <c r="AC44" i="3"/>
  <c r="AD43" i="3"/>
  <c r="AC42" i="3"/>
  <c r="AD41" i="3"/>
  <c r="AC40" i="3"/>
  <c r="AD39" i="3"/>
  <c r="AC38" i="3"/>
  <c r="AD37" i="3"/>
  <c r="AC36" i="3"/>
  <c r="AD35" i="3"/>
  <c r="AC34" i="3"/>
  <c r="AD33" i="3"/>
  <c r="AC32" i="3"/>
  <c r="AD31" i="3"/>
  <c r="AC30" i="3"/>
  <c r="X78" i="3"/>
  <c r="AD76" i="3"/>
  <c r="AA75" i="3"/>
  <c r="X74" i="3"/>
  <c r="AD72" i="3"/>
  <c r="AA71" i="3"/>
  <c r="X70" i="3"/>
  <c r="AD68" i="3"/>
  <c r="AA67" i="3"/>
  <c r="X66" i="3"/>
  <c r="AD64" i="3"/>
  <c r="AA63" i="3"/>
  <c r="X62" i="3"/>
  <c r="AD60" i="3"/>
  <c r="AA59" i="3"/>
  <c r="X58" i="3"/>
  <c r="V57" i="3"/>
  <c r="V56" i="3"/>
  <c r="V55" i="3"/>
  <c r="V54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X26" i="3"/>
  <c r="Z25" i="3"/>
  <c r="AB24" i="3"/>
  <c r="AD23" i="3"/>
  <c r="V23" i="3"/>
  <c r="X22" i="3"/>
  <c r="Z21" i="3"/>
  <c r="AB20" i="3"/>
  <c r="AD19" i="3"/>
  <c r="V19" i="3"/>
  <c r="X18" i="3"/>
  <c r="AA17" i="3"/>
  <c r="AD16" i="3"/>
  <c r="X16" i="3"/>
  <c r="AA15" i="3"/>
  <c r="AD14" i="3"/>
  <c r="X14" i="3"/>
  <c r="AA13" i="3"/>
  <c r="AD12" i="3"/>
  <c r="X12" i="3"/>
  <c r="AA11" i="3"/>
  <c r="AD10" i="3"/>
  <c r="X10" i="3"/>
  <c r="AA9" i="3"/>
  <c r="AD8" i="3"/>
  <c r="X8" i="3"/>
  <c r="AA7" i="3"/>
  <c r="AD6" i="3"/>
  <c r="X6" i="3"/>
  <c r="N79" i="3"/>
  <c r="H79" i="3"/>
  <c r="O78" i="3"/>
  <c r="I78" i="3"/>
  <c r="P77" i="3"/>
  <c r="J77" i="3"/>
  <c r="Q76" i="3"/>
  <c r="K76" i="3"/>
  <c r="E76" i="3"/>
  <c r="L75" i="3"/>
  <c r="F75" i="3"/>
  <c r="M74" i="3"/>
  <c r="G74" i="3"/>
  <c r="N73" i="3"/>
  <c r="V79" i="3"/>
  <c r="W77" i="3"/>
  <c r="V75" i="3"/>
  <c r="W73" i="3"/>
  <c r="V71" i="3"/>
  <c r="W69" i="3"/>
  <c r="V67" i="3"/>
  <c r="W65" i="3"/>
  <c r="V63" i="3"/>
  <c r="W61" i="3"/>
  <c r="V59" i="3"/>
  <c r="Y57" i="3"/>
  <c r="AB55" i="3"/>
  <c r="Y54" i="3"/>
  <c r="AB47" i="3"/>
  <c r="Y46" i="3"/>
  <c r="AB44" i="3"/>
  <c r="Y43" i="3"/>
  <c r="AB41" i="3"/>
  <c r="Y40" i="3"/>
  <c r="AB38" i="3"/>
  <c r="Y37" i="3"/>
  <c r="AB35" i="3"/>
  <c r="Y34" i="3"/>
  <c r="AB32" i="3"/>
  <c r="Y31" i="3"/>
  <c r="AD29" i="3"/>
  <c r="AB28" i="3"/>
  <c r="Z27" i="3"/>
  <c r="AA26" i="3"/>
  <c r="AA25" i="3"/>
  <c r="AA24" i="3"/>
  <c r="AA23" i="3"/>
  <c r="AB22" i="3"/>
  <c r="AB21" i="3"/>
  <c r="AC20" i="3"/>
  <c r="AB19" i="3"/>
  <c r="AC18" i="3"/>
  <c r="AD17" i="3"/>
  <c r="W17" i="3"/>
  <c r="Y16" i="3"/>
  <c r="Z15" i="3"/>
  <c r="AB14" i="3"/>
  <c r="AD13" i="3"/>
  <c r="W13" i="3"/>
  <c r="Y12" i="3"/>
  <c r="Z11" i="3"/>
  <c r="AB10" i="3"/>
  <c r="AD9" i="3"/>
  <c r="W9" i="3"/>
  <c r="Y8" i="3"/>
  <c r="Z7" i="3"/>
  <c r="AB6" i="3"/>
  <c r="Q79" i="3"/>
  <c r="J79" i="3"/>
  <c r="P78" i="3"/>
  <c r="H78" i="3"/>
  <c r="N77" i="3"/>
  <c r="G77" i="3"/>
  <c r="M76" i="3"/>
  <c r="F76" i="3"/>
  <c r="K75" i="3"/>
  <c r="Q74" i="3"/>
  <c r="J74" i="3"/>
  <c r="P73" i="3"/>
  <c r="I73" i="3"/>
  <c r="P72" i="3"/>
  <c r="J72" i="3"/>
  <c r="Q71" i="3"/>
  <c r="K71" i="3"/>
  <c r="E71" i="3"/>
  <c r="L70" i="3"/>
  <c r="F70" i="3"/>
  <c r="M69" i="3"/>
  <c r="G69" i="3"/>
  <c r="N68" i="3"/>
  <c r="H68" i="3"/>
  <c r="O67" i="3"/>
  <c r="I67" i="3"/>
  <c r="P66" i="3"/>
  <c r="J66" i="3"/>
  <c r="Q65" i="3"/>
  <c r="K65" i="3"/>
  <c r="E65" i="3"/>
  <c r="L64" i="3"/>
  <c r="AD78" i="3"/>
  <c r="V77" i="3"/>
  <c r="AD74" i="3"/>
  <c r="V73" i="3"/>
  <c r="AD70" i="3"/>
  <c r="V69" i="3"/>
  <c r="AD66" i="3"/>
  <c r="V65" i="3"/>
  <c r="AD62" i="3"/>
  <c r="V61" i="3"/>
  <c r="AD58" i="3"/>
  <c r="W57" i="3"/>
  <c r="AA55" i="3"/>
  <c r="X54" i="3"/>
  <c r="Z47" i="3"/>
  <c r="W46" i="3"/>
  <c r="AA44" i="3"/>
  <c r="X43" i="3"/>
  <c r="Z41" i="3"/>
  <c r="W40" i="3"/>
  <c r="AA38" i="3"/>
  <c r="X37" i="3"/>
  <c r="Z35" i="3"/>
  <c r="W34" i="3"/>
  <c r="AA32" i="3"/>
  <c r="X31" i="3"/>
  <c r="AB29" i="3"/>
  <c r="AA28" i="3"/>
  <c r="Y27" i="3"/>
  <c r="Y26" i="3"/>
  <c r="Y25" i="3"/>
  <c r="Y24" i="3"/>
  <c r="Z23" i="3"/>
  <c r="AA22" i="3"/>
  <c r="AA21" i="3"/>
  <c r="AA20" i="3"/>
  <c r="AA19" i="3"/>
  <c r="AB18" i="3"/>
  <c r="AC17" i="3"/>
  <c r="V17" i="3"/>
  <c r="W16" i="3"/>
  <c r="Y15" i="3"/>
  <c r="AA14" i="3"/>
  <c r="AC13" i="3"/>
  <c r="V13" i="3"/>
  <c r="W12" i="3"/>
  <c r="Y11" i="3"/>
  <c r="AA10" i="3"/>
  <c r="AC9" i="3"/>
  <c r="V9" i="3"/>
  <c r="W8" i="3"/>
  <c r="Y7" i="3"/>
  <c r="AA6" i="3"/>
  <c r="P79" i="3"/>
  <c r="I79" i="3"/>
  <c r="N78" i="3"/>
  <c r="G78" i="3"/>
  <c r="M77" i="3"/>
  <c r="F77" i="3"/>
  <c r="L76" i="3"/>
  <c r="Q75" i="3"/>
  <c r="J75" i="3"/>
  <c r="P74" i="3"/>
  <c r="I74" i="3"/>
  <c r="O73" i="3"/>
  <c r="H73" i="3"/>
  <c r="O72" i="3"/>
  <c r="I72" i="3"/>
  <c r="P71" i="3"/>
  <c r="J71" i="3"/>
  <c r="Q70" i="3"/>
  <c r="K70" i="3"/>
  <c r="E70" i="3"/>
  <c r="L69" i="3"/>
  <c r="F69" i="3"/>
  <c r="M68" i="3"/>
  <c r="G68" i="3"/>
  <c r="N67" i="3"/>
  <c r="H67" i="3"/>
  <c r="O66" i="3"/>
  <c r="I66" i="3"/>
  <c r="P65" i="3"/>
  <c r="J65" i="3"/>
  <c r="Q64" i="3"/>
  <c r="K64" i="3"/>
  <c r="Z78" i="3"/>
  <c r="Y76" i="3"/>
  <c r="Z74" i="3"/>
  <c r="Y72" i="3"/>
  <c r="Z70" i="3"/>
  <c r="Y68" i="3"/>
  <c r="Z66" i="3"/>
  <c r="Y64" i="3"/>
  <c r="Z62" i="3"/>
  <c r="Y60" i="3"/>
  <c r="Z58" i="3"/>
  <c r="AB56" i="3"/>
  <c r="Y55" i="3"/>
  <c r="AB48" i="3"/>
  <c r="Y47" i="3"/>
  <c r="AB45" i="3"/>
  <c r="Y44" i="3"/>
  <c r="AB42" i="3"/>
  <c r="Y41" i="3"/>
  <c r="AB39" i="3"/>
  <c r="Y38" i="3"/>
  <c r="AB36" i="3"/>
  <c r="Y35" i="3"/>
  <c r="AB33" i="3"/>
  <c r="Y32" i="3"/>
  <c r="AB30" i="3"/>
  <c r="Z29" i="3"/>
  <c r="Y28" i="3"/>
  <c r="X27" i="3"/>
  <c r="W26" i="3"/>
  <c r="X25" i="3"/>
  <c r="X24" i="3"/>
  <c r="Y23" i="3"/>
  <c r="Y22" i="3"/>
  <c r="Y21" i="3"/>
  <c r="Y20" i="3"/>
  <c r="Z19" i="3"/>
  <c r="AA18" i="3"/>
  <c r="AB17" i="3"/>
  <c r="AC16" i="3"/>
  <c r="V16" i="3"/>
  <c r="X15" i="3"/>
  <c r="Z14" i="3"/>
  <c r="AB13" i="3"/>
  <c r="AC12" i="3"/>
  <c r="V12" i="3"/>
  <c r="X11" i="3"/>
  <c r="Z10" i="3"/>
  <c r="AB9" i="3"/>
  <c r="AC8" i="3"/>
  <c r="V8" i="3"/>
  <c r="X7" i="3"/>
  <c r="Z6" i="3"/>
  <c r="O79" i="3"/>
  <c r="G79" i="3"/>
  <c r="M78" i="3"/>
  <c r="F78" i="3"/>
  <c r="L77" i="3"/>
  <c r="E77" i="3"/>
  <c r="J76" i="3"/>
  <c r="P75" i="3"/>
  <c r="I75" i="3"/>
  <c r="O74" i="3"/>
  <c r="H74" i="3"/>
  <c r="M73" i="3"/>
  <c r="G73" i="3"/>
  <c r="N72" i="3"/>
  <c r="H72" i="3"/>
  <c r="O71" i="3"/>
  <c r="I71" i="3"/>
  <c r="P70" i="3"/>
  <c r="J70" i="3"/>
  <c r="Q69" i="3"/>
  <c r="K69" i="3"/>
  <c r="E69" i="3"/>
  <c r="L68" i="3"/>
  <c r="F68" i="3"/>
  <c r="M67" i="3"/>
  <c r="G67" i="3"/>
  <c r="N66" i="3"/>
  <c r="H66" i="3"/>
  <c r="O65" i="3"/>
  <c r="I65" i="3"/>
  <c r="P64" i="3"/>
  <c r="J64" i="3"/>
  <c r="Y78" i="3"/>
  <c r="X76" i="3"/>
  <c r="Y74" i="3"/>
  <c r="X72" i="3"/>
  <c r="Y70" i="3"/>
  <c r="X68" i="3"/>
  <c r="Y66" i="3"/>
  <c r="X64" i="3"/>
  <c r="Y62" i="3"/>
  <c r="X60" i="3"/>
  <c r="Y58" i="3"/>
  <c r="Z56" i="3"/>
  <c r="W55" i="3"/>
  <c r="AA48" i="3"/>
  <c r="X47" i="3"/>
  <c r="Z45" i="3"/>
  <c r="W44" i="3"/>
  <c r="AA42" i="3"/>
  <c r="X41" i="3"/>
  <c r="Z39" i="3"/>
  <c r="W38" i="3"/>
  <c r="AA36" i="3"/>
  <c r="X35" i="3"/>
  <c r="Z33" i="3"/>
  <c r="W32" i="3"/>
  <c r="AA30" i="3"/>
  <c r="Y29" i="3"/>
  <c r="W28" i="3"/>
  <c r="AD26" i="3"/>
  <c r="V26" i="3"/>
  <c r="V25" i="3"/>
  <c r="W24" i="3"/>
  <c r="X23" i="3"/>
  <c r="W22" i="3"/>
  <c r="X21" i="3"/>
  <c r="X20" i="3"/>
  <c r="Y19" i="3"/>
  <c r="Y18" i="3"/>
  <c r="Z17" i="3"/>
  <c r="AB16" i="3"/>
  <c r="AD15" i="3"/>
  <c r="W15" i="3"/>
  <c r="Y14" i="3"/>
  <c r="Z13" i="3"/>
  <c r="AB12" i="3"/>
  <c r="AD11" i="3"/>
  <c r="W11" i="3"/>
  <c r="Y10" i="3"/>
  <c r="Z9" i="3"/>
  <c r="AB8" i="3"/>
  <c r="AD7" i="3"/>
  <c r="W7" i="3"/>
  <c r="Y6" i="3"/>
  <c r="M79" i="3"/>
  <c r="F79" i="3"/>
  <c r="L78" i="3"/>
  <c r="AB77" i="3"/>
  <c r="AC75" i="3"/>
  <c r="AB73" i="3"/>
  <c r="AC71" i="3"/>
  <c r="AB69" i="3"/>
  <c r="AC67" i="3"/>
  <c r="AB65" i="3"/>
  <c r="AC63" i="3"/>
  <c r="AB61" i="3"/>
  <c r="AC59" i="3"/>
  <c r="AB57" i="3"/>
  <c r="Y56" i="3"/>
  <c r="AB54" i="3"/>
  <c r="Y48" i="3"/>
  <c r="AB46" i="3"/>
  <c r="Y45" i="3"/>
  <c r="AB43" i="3"/>
  <c r="Y42" i="3"/>
  <c r="AB40" i="3"/>
  <c r="Y39" i="3"/>
  <c r="AB37" i="3"/>
  <c r="Y36" i="3"/>
  <c r="AB34" i="3"/>
  <c r="Y33" i="3"/>
  <c r="AB31" i="3"/>
  <c r="Y30" i="3"/>
  <c r="X29" i="3"/>
  <c r="AD27" i="3"/>
  <c r="AC26" i="3"/>
  <c r="AD25" i="3"/>
  <c r="AD24" i="3"/>
  <c r="V24" i="3"/>
  <c r="AD22" i="3"/>
  <c r="V22" i="3"/>
  <c r="V21" i="3"/>
  <c r="W20" i="3"/>
  <c r="X19" i="3"/>
  <c r="W18" i="3"/>
  <c r="Y17" i="3"/>
  <c r="AA16" i="3"/>
  <c r="AC15" i="3"/>
  <c r="V15" i="3"/>
  <c r="W14" i="3"/>
  <c r="Y13" i="3"/>
  <c r="AA12" i="3"/>
  <c r="AC11" i="3"/>
  <c r="V11" i="3"/>
  <c r="W10" i="3"/>
  <c r="Y9" i="3"/>
  <c r="AA8" i="3"/>
  <c r="AC7" i="3"/>
  <c r="V7" i="3"/>
  <c r="W6" i="3"/>
  <c r="L79" i="3"/>
  <c r="E79" i="3"/>
  <c r="AA77" i="3"/>
  <c r="AB75" i="3"/>
  <c r="AA73" i="3"/>
  <c r="AB71" i="3"/>
  <c r="AA69" i="3"/>
  <c r="AB67" i="3"/>
  <c r="AA65" i="3"/>
  <c r="AB63" i="3"/>
  <c r="AA61" i="3"/>
  <c r="AB59" i="3"/>
  <c r="AA57" i="3"/>
  <c r="X56" i="3"/>
  <c r="Z54" i="3"/>
  <c r="W48" i="3"/>
  <c r="AA46" i="3"/>
  <c r="X45" i="3"/>
  <c r="Z43" i="3"/>
  <c r="W42" i="3"/>
  <c r="AA40" i="3"/>
  <c r="X39" i="3"/>
  <c r="Z37" i="3"/>
  <c r="W36" i="3"/>
  <c r="AA34" i="3"/>
  <c r="X33" i="3"/>
  <c r="Z31" i="3"/>
  <c r="W30" i="3"/>
  <c r="AC28" i="3"/>
  <c r="AB27" i="3"/>
  <c r="AB26" i="3"/>
  <c r="AB25" i="3"/>
  <c r="AC24" i="3"/>
  <c r="AB23" i="3"/>
  <c r="AC22" i="3"/>
  <c r="AD21" i="3"/>
  <c r="AD20" i="3"/>
  <c r="V20" i="3"/>
  <c r="AD18" i="3"/>
  <c r="V18" i="3"/>
  <c r="X17" i="3"/>
  <c r="Z16" i="3"/>
  <c r="AB15" i="3"/>
  <c r="AC14" i="3"/>
  <c r="V14" i="3"/>
  <c r="X13" i="3"/>
  <c r="Z12" i="3"/>
  <c r="AB11" i="3"/>
  <c r="AC10" i="3"/>
  <c r="V10" i="3"/>
  <c r="X9" i="3"/>
  <c r="Z8" i="3"/>
  <c r="AB7" i="3"/>
  <c r="AC6" i="3"/>
  <c r="V6" i="3"/>
  <c r="K79" i="3"/>
  <c r="Q78" i="3"/>
  <c r="J78" i="3"/>
  <c r="O77" i="3"/>
  <c r="H77" i="3"/>
  <c r="N76" i="3"/>
  <c r="G76" i="3"/>
  <c r="M75" i="3"/>
  <c r="E75" i="3"/>
  <c r="K74" i="3"/>
  <c r="Q73" i="3"/>
  <c r="J73" i="3"/>
  <c r="Q72" i="3"/>
  <c r="K72" i="3"/>
  <c r="E72" i="3"/>
  <c r="L71" i="3"/>
  <c r="F71" i="3"/>
  <c r="M70" i="3"/>
  <c r="G70" i="3"/>
  <c r="N69" i="3"/>
  <c r="H69" i="3"/>
  <c r="O68" i="3"/>
  <c r="I68" i="3"/>
  <c r="P67" i="3"/>
  <c r="J67" i="3"/>
  <c r="Q66" i="3"/>
  <c r="K66" i="3"/>
  <c r="E66" i="3"/>
  <c r="L65" i="3"/>
  <c r="F65" i="3"/>
  <c r="M64" i="3"/>
  <c r="G64" i="3"/>
  <c r="N63" i="3"/>
  <c r="H63" i="3"/>
  <c r="O62" i="3"/>
  <c r="I62" i="3"/>
  <c r="P61" i="3"/>
  <c r="J61" i="3"/>
  <c r="Q60" i="3"/>
  <c r="K60" i="3"/>
  <c r="E60" i="3"/>
  <c r="L59" i="3"/>
  <c r="F59" i="3"/>
  <c r="M58" i="3"/>
  <c r="G58" i="3"/>
  <c r="N57" i="3"/>
  <c r="H57" i="3"/>
  <c r="O56" i="3"/>
  <c r="I56" i="3"/>
  <c r="P55" i="3"/>
  <c r="J55" i="3"/>
  <c r="Q54" i="3"/>
  <c r="K54" i="3"/>
  <c r="E54" i="3"/>
  <c r="L48" i="3"/>
  <c r="F48" i="3"/>
  <c r="M47" i="3"/>
  <c r="G47" i="3"/>
  <c r="N46" i="3"/>
  <c r="H46" i="3"/>
  <c r="O45" i="3"/>
  <c r="I45" i="3"/>
  <c r="P44" i="3"/>
  <c r="J44" i="3"/>
  <c r="Q43" i="3"/>
  <c r="K43" i="3"/>
  <c r="E43" i="3"/>
  <c r="L42" i="3"/>
  <c r="F42" i="3"/>
  <c r="M41" i="3"/>
  <c r="G41" i="3"/>
  <c r="N40" i="3"/>
  <c r="H40" i="3"/>
  <c r="O39" i="3"/>
  <c r="I39" i="3"/>
  <c r="P38" i="3"/>
  <c r="J38" i="3"/>
  <c r="Q37" i="3"/>
  <c r="K37" i="3"/>
  <c r="E37" i="3"/>
  <c r="L36" i="3"/>
  <c r="F36" i="3"/>
  <c r="M35" i="3"/>
  <c r="G35" i="3"/>
  <c r="N34" i="3"/>
  <c r="H34" i="3"/>
  <c r="O33" i="3"/>
  <c r="I33" i="3"/>
  <c r="P32" i="3"/>
  <c r="J32" i="3"/>
  <c r="Q31" i="3"/>
  <c r="K31" i="3"/>
  <c r="E31" i="3"/>
  <c r="L30" i="3"/>
  <c r="F30" i="3"/>
  <c r="M29" i="3"/>
  <c r="G29" i="3"/>
  <c r="N28" i="3"/>
  <c r="H28" i="3"/>
  <c r="O27" i="3"/>
  <c r="I27" i="3"/>
  <c r="P26" i="3"/>
  <c r="J26" i="3"/>
  <c r="Q25" i="3"/>
  <c r="K25" i="3"/>
  <c r="E25" i="3"/>
  <c r="L24" i="3"/>
  <c r="F24" i="3"/>
  <c r="M23" i="3"/>
  <c r="G23" i="3"/>
  <c r="N22" i="3"/>
  <c r="H22" i="3"/>
  <c r="O21" i="3"/>
  <c r="I21" i="3"/>
  <c r="P20" i="3"/>
  <c r="K78" i="3"/>
  <c r="O76" i="3"/>
  <c r="G75" i="3"/>
  <c r="K73" i="3"/>
  <c r="F72" i="3"/>
  <c r="N70" i="3"/>
  <c r="I69" i="3"/>
  <c r="Q67" i="3"/>
  <c r="L66" i="3"/>
  <c r="G65" i="3"/>
  <c r="E64" i="3"/>
  <c r="K63" i="3"/>
  <c r="Q62" i="3"/>
  <c r="J62" i="3"/>
  <c r="O61" i="3"/>
  <c r="H61" i="3"/>
  <c r="N60" i="3"/>
  <c r="G60" i="3"/>
  <c r="M59" i="3"/>
  <c r="E59" i="3"/>
  <c r="K58" i="3"/>
  <c r="Q57" i="3"/>
  <c r="J57" i="3"/>
  <c r="P56" i="3"/>
  <c r="H56" i="3"/>
  <c r="N55" i="3"/>
  <c r="G55" i="3"/>
  <c r="M54" i="3"/>
  <c r="F54" i="3"/>
  <c r="K48" i="3"/>
  <c r="Q47" i="3"/>
  <c r="J47" i="3"/>
  <c r="P46" i="3"/>
  <c r="I46" i="3"/>
  <c r="N45" i="3"/>
  <c r="G45" i="3"/>
  <c r="M44" i="3"/>
  <c r="F44" i="3"/>
  <c r="L43" i="3"/>
  <c r="Q42" i="3"/>
  <c r="J42" i="3"/>
  <c r="P41" i="3"/>
  <c r="I41" i="3"/>
  <c r="O40" i="3"/>
  <c r="G40" i="3"/>
  <c r="M39" i="3"/>
  <c r="F39" i="3"/>
  <c r="L38" i="3"/>
  <c r="E38" i="3"/>
  <c r="J37" i="3"/>
  <c r="P36" i="3"/>
  <c r="I36" i="3"/>
  <c r="O35" i="3"/>
  <c r="H35" i="3"/>
  <c r="M34" i="3"/>
  <c r="F34" i="3"/>
  <c r="L33" i="3"/>
  <c r="E33" i="3"/>
  <c r="K32" i="3"/>
  <c r="P31" i="3"/>
  <c r="I31" i="3"/>
  <c r="O30" i="3"/>
  <c r="H30" i="3"/>
  <c r="N29" i="3"/>
  <c r="F29" i="3"/>
  <c r="L28" i="3"/>
  <c r="E28" i="3"/>
  <c r="K27" i="3"/>
  <c r="Q26" i="3"/>
  <c r="I26" i="3"/>
  <c r="O25" i="3"/>
  <c r="H25" i="3"/>
  <c r="N24" i="3"/>
  <c r="G24" i="3"/>
  <c r="L23" i="3"/>
  <c r="E23" i="3"/>
  <c r="K22" i="3"/>
  <c r="Q21" i="3"/>
  <c r="J21" i="3"/>
  <c r="O20" i="3"/>
  <c r="I20" i="3"/>
  <c r="P19" i="3"/>
  <c r="J19" i="3"/>
  <c r="Q18" i="3"/>
  <c r="K18" i="3"/>
  <c r="E18" i="3"/>
  <c r="L17" i="3"/>
  <c r="F17" i="3"/>
  <c r="M16" i="3"/>
  <c r="G16" i="3"/>
  <c r="N15" i="3"/>
  <c r="H15" i="3"/>
  <c r="O14" i="3"/>
  <c r="I14" i="3"/>
  <c r="P13" i="3"/>
  <c r="J13" i="3"/>
  <c r="Q12" i="3"/>
  <c r="K12" i="3"/>
  <c r="E12" i="3"/>
  <c r="L11" i="3"/>
  <c r="F11" i="3"/>
  <c r="M10" i="3"/>
  <c r="G10" i="3"/>
  <c r="N9" i="3"/>
  <c r="H9" i="3"/>
  <c r="O8" i="3"/>
  <c r="I8" i="3"/>
  <c r="P7" i="3"/>
  <c r="J7" i="3"/>
  <c r="Q6" i="3"/>
  <c r="K6" i="3"/>
  <c r="E6" i="3"/>
  <c r="E78" i="3"/>
  <c r="I76" i="3"/>
  <c r="N74" i="3"/>
  <c r="F73" i="3"/>
  <c r="N71" i="3"/>
  <c r="I70" i="3"/>
  <c r="Q68" i="3"/>
  <c r="L67" i="3"/>
  <c r="G66" i="3"/>
  <c r="O64" i="3"/>
  <c r="Q63" i="3"/>
  <c r="J63" i="3"/>
  <c r="P62" i="3"/>
  <c r="H62" i="3"/>
  <c r="N61" i="3"/>
  <c r="G61" i="3"/>
  <c r="M60" i="3"/>
  <c r="F60" i="3"/>
  <c r="K59" i="3"/>
  <c r="Q58" i="3"/>
  <c r="J58" i="3"/>
  <c r="P57" i="3"/>
  <c r="I57" i="3"/>
  <c r="N56" i="3"/>
  <c r="G56" i="3"/>
  <c r="M55" i="3"/>
  <c r="F55" i="3"/>
  <c r="L54" i="3"/>
  <c r="Q48" i="3"/>
  <c r="J48" i="3"/>
  <c r="P47" i="3"/>
  <c r="I47" i="3"/>
  <c r="O46" i="3"/>
  <c r="G46" i="3"/>
  <c r="M45" i="3"/>
  <c r="F45" i="3"/>
  <c r="L44" i="3"/>
  <c r="E44" i="3"/>
  <c r="J43" i="3"/>
  <c r="P42" i="3"/>
  <c r="I42" i="3"/>
  <c r="O41" i="3"/>
  <c r="H41" i="3"/>
  <c r="M40" i="3"/>
  <c r="F40" i="3"/>
  <c r="L39" i="3"/>
  <c r="E39" i="3"/>
  <c r="K38" i="3"/>
  <c r="P37" i="3"/>
  <c r="I37" i="3"/>
  <c r="O36" i="3"/>
  <c r="H36" i="3"/>
  <c r="N35" i="3"/>
  <c r="F35" i="3"/>
  <c r="L34" i="3"/>
  <c r="E34" i="3"/>
  <c r="K33" i="3"/>
  <c r="Q32" i="3"/>
  <c r="I32" i="3"/>
  <c r="O31" i="3"/>
  <c r="H31" i="3"/>
  <c r="N30" i="3"/>
  <c r="G30" i="3"/>
  <c r="L29" i="3"/>
  <c r="E29" i="3"/>
  <c r="K28" i="3"/>
  <c r="Q27" i="3"/>
  <c r="J27" i="3"/>
  <c r="O26" i="3"/>
  <c r="H26" i="3"/>
  <c r="N25" i="3"/>
  <c r="G25" i="3"/>
  <c r="M24" i="3"/>
  <c r="E24" i="3"/>
  <c r="K23" i="3"/>
  <c r="Q22" i="3"/>
  <c r="J22" i="3"/>
  <c r="P21" i="3"/>
  <c r="H21" i="3"/>
  <c r="N20" i="3"/>
  <c r="H20" i="3"/>
  <c r="O19" i="3"/>
  <c r="I19" i="3"/>
  <c r="P18" i="3"/>
  <c r="J18" i="3"/>
  <c r="Q17" i="3"/>
  <c r="K17" i="3"/>
  <c r="E17" i="3"/>
  <c r="L16" i="3"/>
  <c r="F16" i="3"/>
  <c r="M15" i="3"/>
  <c r="G15" i="3"/>
  <c r="N14" i="3"/>
  <c r="H14" i="3"/>
  <c r="O13" i="3"/>
  <c r="I13" i="3"/>
  <c r="P12" i="3"/>
  <c r="J12" i="3"/>
  <c r="Q11" i="3"/>
  <c r="K11" i="3"/>
  <c r="E11" i="3"/>
  <c r="L10" i="3"/>
  <c r="F10" i="3"/>
  <c r="M9" i="3"/>
  <c r="G9" i="3"/>
  <c r="N8" i="3"/>
  <c r="H8" i="3"/>
  <c r="O7" i="3"/>
  <c r="I7" i="3"/>
  <c r="P6" i="3"/>
  <c r="J6" i="3"/>
  <c r="Q77" i="3"/>
  <c r="H76" i="3"/>
  <c r="L74" i="3"/>
  <c r="E73" i="3"/>
  <c r="M71" i="3"/>
  <c r="H70" i="3"/>
  <c r="P68" i="3"/>
  <c r="K67" i="3"/>
  <c r="F66" i="3"/>
  <c r="N64" i="3"/>
  <c r="P63" i="3"/>
  <c r="I63" i="3"/>
  <c r="N62" i="3"/>
  <c r="G62" i="3"/>
  <c r="M61" i="3"/>
  <c r="F61" i="3"/>
  <c r="L60" i="3"/>
  <c r="Q59" i="3"/>
  <c r="J59" i="3"/>
  <c r="P58" i="3"/>
  <c r="I58" i="3"/>
  <c r="O57" i="3"/>
  <c r="G57" i="3"/>
  <c r="M56" i="3"/>
  <c r="F56" i="3"/>
  <c r="L55" i="3"/>
  <c r="E55" i="3"/>
  <c r="J54" i="3"/>
  <c r="P48" i="3"/>
  <c r="I48" i="3"/>
  <c r="O47" i="3"/>
  <c r="H47" i="3"/>
  <c r="M46" i="3"/>
  <c r="F46" i="3"/>
  <c r="L45" i="3"/>
  <c r="E45" i="3"/>
  <c r="K44" i="3"/>
  <c r="P43" i="3"/>
  <c r="I43" i="3"/>
  <c r="O42" i="3"/>
  <c r="H42" i="3"/>
  <c r="N41" i="3"/>
  <c r="F41" i="3"/>
  <c r="L40" i="3"/>
  <c r="E40" i="3"/>
  <c r="K39" i="3"/>
  <c r="Q38" i="3"/>
  <c r="I38" i="3"/>
  <c r="O37" i="3"/>
  <c r="H37" i="3"/>
  <c r="N36" i="3"/>
  <c r="G36" i="3"/>
  <c r="L35" i="3"/>
  <c r="E35" i="3"/>
  <c r="K34" i="3"/>
  <c r="Q33" i="3"/>
  <c r="J33" i="3"/>
  <c r="O32" i="3"/>
  <c r="H32" i="3"/>
  <c r="N31" i="3"/>
  <c r="G31" i="3"/>
  <c r="M30" i="3"/>
  <c r="E30" i="3"/>
  <c r="K29" i="3"/>
  <c r="Q28" i="3"/>
  <c r="J28" i="3"/>
  <c r="P27" i="3"/>
  <c r="H27" i="3"/>
  <c r="N26" i="3"/>
  <c r="G26" i="3"/>
  <c r="M25" i="3"/>
  <c r="F25" i="3"/>
  <c r="K24" i="3"/>
  <c r="Q23" i="3"/>
  <c r="J23" i="3"/>
  <c r="P22" i="3"/>
  <c r="I22" i="3"/>
  <c r="N21" i="3"/>
  <c r="G21" i="3"/>
  <c r="M20" i="3"/>
  <c r="G20" i="3"/>
  <c r="N19" i="3"/>
  <c r="H19" i="3"/>
  <c r="O18" i="3"/>
  <c r="I18" i="3"/>
  <c r="P17" i="3"/>
  <c r="K77" i="3"/>
  <c r="O75" i="3"/>
  <c r="F74" i="3"/>
  <c r="M72" i="3"/>
  <c r="H71" i="3"/>
  <c r="P69" i="3"/>
  <c r="K68" i="3"/>
  <c r="F67" i="3"/>
  <c r="N65" i="3"/>
  <c r="I64" i="3"/>
  <c r="O63" i="3"/>
  <c r="G63" i="3"/>
  <c r="M62" i="3"/>
  <c r="F62" i="3"/>
  <c r="L61" i="3"/>
  <c r="E61" i="3"/>
  <c r="J60" i="3"/>
  <c r="P59" i="3"/>
  <c r="I59" i="3"/>
  <c r="O58" i="3"/>
  <c r="H58" i="3"/>
  <c r="M57" i="3"/>
  <c r="F57" i="3"/>
  <c r="L56" i="3"/>
  <c r="E56" i="3"/>
  <c r="K55" i="3"/>
  <c r="P54" i="3"/>
  <c r="I54" i="3"/>
  <c r="O48" i="3"/>
  <c r="H48" i="3"/>
  <c r="N47" i="3"/>
  <c r="F47" i="3"/>
  <c r="L46" i="3"/>
  <c r="E46" i="3"/>
  <c r="K45" i="3"/>
  <c r="Q44" i="3"/>
  <c r="I44" i="3"/>
  <c r="O43" i="3"/>
  <c r="H43" i="3"/>
  <c r="N42" i="3"/>
  <c r="G42" i="3"/>
  <c r="L41" i="3"/>
  <c r="E41" i="3"/>
  <c r="K40" i="3"/>
  <c r="Q39" i="3"/>
  <c r="J39" i="3"/>
  <c r="O38" i="3"/>
  <c r="H38" i="3"/>
  <c r="N37" i="3"/>
  <c r="G37" i="3"/>
  <c r="M36" i="3"/>
  <c r="E36" i="3"/>
  <c r="K35" i="3"/>
  <c r="Q34" i="3"/>
  <c r="J34" i="3"/>
  <c r="P33" i="3"/>
  <c r="H33" i="3"/>
  <c r="N32" i="3"/>
  <c r="G32" i="3"/>
  <c r="M31" i="3"/>
  <c r="F31" i="3"/>
  <c r="K30" i="3"/>
  <c r="Q29" i="3"/>
  <c r="J29" i="3"/>
  <c r="P28" i="3"/>
  <c r="I28" i="3"/>
  <c r="N27" i="3"/>
  <c r="G27" i="3"/>
  <c r="M26" i="3"/>
  <c r="F26" i="3"/>
  <c r="L25" i="3"/>
  <c r="Q24" i="3"/>
  <c r="J24" i="3"/>
  <c r="P23" i="3"/>
  <c r="I23" i="3"/>
  <c r="O22" i="3"/>
  <c r="G22" i="3"/>
  <c r="M21" i="3"/>
  <c r="F21" i="3"/>
  <c r="L20" i="3"/>
  <c r="F20" i="3"/>
  <c r="M19" i="3"/>
  <c r="G19" i="3"/>
  <c r="N18" i="3"/>
  <c r="H18" i="3"/>
  <c r="I77" i="3"/>
  <c r="N75" i="3"/>
  <c r="E74" i="3"/>
  <c r="L72" i="3"/>
  <c r="G71" i="3"/>
  <c r="O69" i="3"/>
  <c r="J68" i="3"/>
  <c r="E67" i="3"/>
  <c r="M65" i="3"/>
  <c r="H64" i="3"/>
  <c r="M63" i="3"/>
  <c r="F63" i="3"/>
  <c r="L62" i="3"/>
  <c r="E62" i="3"/>
  <c r="K61" i="3"/>
  <c r="P60" i="3"/>
  <c r="I60" i="3"/>
  <c r="O59" i="3"/>
  <c r="H59" i="3"/>
  <c r="N58" i="3"/>
  <c r="F58" i="3"/>
  <c r="L57" i="3"/>
  <c r="E57" i="3"/>
  <c r="K56" i="3"/>
  <c r="Q55" i="3"/>
  <c r="I55" i="3"/>
  <c r="O54" i="3"/>
  <c r="H54" i="3"/>
  <c r="N48" i="3"/>
  <c r="G48" i="3"/>
  <c r="L47" i="3"/>
  <c r="E47" i="3"/>
  <c r="K46" i="3"/>
  <c r="Q45" i="3"/>
  <c r="J45" i="3"/>
  <c r="O44" i="3"/>
  <c r="H44" i="3"/>
  <c r="N43" i="3"/>
  <c r="G43" i="3"/>
  <c r="M42" i="3"/>
  <c r="E42" i="3"/>
  <c r="K41" i="3"/>
  <c r="Q40" i="3"/>
  <c r="J40" i="3"/>
  <c r="P39" i="3"/>
  <c r="H39" i="3"/>
  <c r="N38" i="3"/>
  <c r="G38" i="3"/>
  <c r="M37" i="3"/>
  <c r="F37" i="3"/>
  <c r="K36" i="3"/>
  <c r="Q35" i="3"/>
  <c r="J35" i="3"/>
  <c r="P34" i="3"/>
  <c r="I34" i="3"/>
  <c r="N33" i="3"/>
  <c r="G33" i="3"/>
  <c r="M32" i="3"/>
  <c r="F32" i="3"/>
  <c r="L31" i="3"/>
  <c r="Q30" i="3"/>
  <c r="J30" i="3"/>
  <c r="P29" i="3"/>
  <c r="I29" i="3"/>
  <c r="O28" i="3"/>
  <c r="G28" i="3"/>
  <c r="M27" i="3"/>
  <c r="F27" i="3"/>
  <c r="L26" i="3"/>
  <c r="E26" i="3"/>
  <c r="J25" i="3"/>
  <c r="P24" i="3"/>
  <c r="I24" i="3"/>
  <c r="O23" i="3"/>
  <c r="H23" i="3"/>
  <c r="M22" i="3"/>
  <c r="F22" i="3"/>
  <c r="L21" i="3"/>
  <c r="E21" i="3"/>
  <c r="K20" i="3"/>
  <c r="E20" i="3"/>
  <c r="L19" i="3"/>
  <c r="F19" i="3"/>
  <c r="M18" i="3"/>
  <c r="G18" i="3"/>
  <c r="P76" i="3"/>
  <c r="H75" i="3"/>
  <c r="L73" i="3"/>
  <c r="G72" i="3"/>
  <c r="O70" i="3"/>
  <c r="J69" i="3"/>
  <c r="E68" i="3"/>
  <c r="M66" i="3"/>
  <c r="H65" i="3"/>
  <c r="F64" i="3"/>
  <c r="L63" i="3"/>
  <c r="E63" i="3"/>
  <c r="K62" i="3"/>
  <c r="Q61" i="3"/>
  <c r="I61" i="3"/>
  <c r="O60" i="3"/>
  <c r="H60" i="3"/>
  <c r="N59" i="3"/>
  <c r="G59" i="3"/>
  <c r="L58" i="3"/>
  <c r="E58" i="3"/>
  <c r="K57" i="3"/>
  <c r="Q56" i="3"/>
  <c r="J56" i="3"/>
  <c r="O55" i="3"/>
  <c r="H55" i="3"/>
  <c r="N54" i="3"/>
  <c r="G54" i="3"/>
  <c r="M48" i="3"/>
  <c r="E48" i="3"/>
  <c r="K47" i="3"/>
  <c r="Q46" i="3"/>
  <c r="J46" i="3"/>
  <c r="P45" i="3"/>
  <c r="H45" i="3"/>
  <c r="N44" i="3"/>
  <c r="G44" i="3"/>
  <c r="M43" i="3"/>
  <c r="F43" i="3"/>
  <c r="K42" i="3"/>
  <c r="Q41" i="3"/>
  <c r="J41" i="3"/>
  <c r="P40" i="3"/>
  <c r="I40" i="3"/>
  <c r="N39" i="3"/>
  <c r="G39" i="3"/>
  <c r="M38" i="3"/>
  <c r="F38" i="3"/>
  <c r="L37" i="3"/>
  <c r="Q36" i="3"/>
  <c r="J36" i="3"/>
  <c r="P35" i="3"/>
  <c r="I35" i="3"/>
  <c r="O34" i="3"/>
  <c r="G34" i="3"/>
  <c r="M33" i="3"/>
  <c r="F33" i="3"/>
  <c r="L32" i="3"/>
  <c r="E32" i="3"/>
  <c r="J31" i="3"/>
  <c r="P30" i="3"/>
  <c r="I30" i="3"/>
  <c r="O29" i="3"/>
  <c r="H29" i="3"/>
  <c r="M28" i="3"/>
  <c r="F28" i="3"/>
  <c r="L27" i="3"/>
  <c r="E27" i="3"/>
  <c r="K26" i="3"/>
  <c r="P25" i="3"/>
  <c r="I25" i="3"/>
  <c r="O24" i="3"/>
  <c r="H24" i="3"/>
  <c r="N23" i="3"/>
  <c r="F23" i="3"/>
  <c r="L22" i="3"/>
  <c r="E22" i="3"/>
  <c r="K21" i="3"/>
  <c r="Q20" i="3"/>
  <c r="J20" i="3"/>
  <c r="Q19" i="3"/>
  <c r="K19" i="3"/>
  <c r="E19" i="3"/>
  <c r="L18" i="3"/>
  <c r="F18" i="3"/>
  <c r="M17" i="3"/>
  <c r="G17" i="3"/>
  <c r="N16" i="3"/>
  <c r="H16" i="3"/>
  <c r="O15" i="3"/>
  <c r="I15" i="3"/>
  <c r="P14" i="3"/>
  <c r="J14" i="3"/>
  <c r="Q13" i="3"/>
  <c r="K13" i="3"/>
  <c r="E13" i="3"/>
  <c r="L12" i="3"/>
  <c r="F12" i="3"/>
  <c r="M11" i="3"/>
  <c r="G11" i="3"/>
  <c r="N10" i="3"/>
  <c r="H10" i="3"/>
  <c r="O9" i="3"/>
  <c r="I9" i="3"/>
  <c r="P8" i="3"/>
  <c r="J8" i="3"/>
  <c r="Q7" i="3"/>
  <c r="K7" i="3"/>
  <c r="E7" i="3"/>
  <c r="L6" i="3"/>
  <c r="F6" i="3"/>
  <c r="O6" i="3"/>
  <c r="N7" i="3"/>
  <c r="M8" i="3"/>
  <c r="L9" i="3"/>
  <c r="K10" i="3"/>
  <c r="J11" i="3"/>
  <c r="I12" i="3"/>
  <c r="H13" i="3"/>
  <c r="G14" i="3"/>
  <c r="F15" i="3"/>
  <c r="E16" i="3"/>
  <c r="Q16" i="3"/>
  <c r="N6" i="3"/>
  <c r="M7" i="3"/>
  <c r="L8" i="3"/>
  <c r="K9" i="3"/>
  <c r="J10" i="3"/>
  <c r="I11" i="3"/>
  <c r="H12" i="3"/>
  <c r="G13" i="3"/>
  <c r="F14" i="3"/>
  <c r="E15" i="3"/>
  <c r="Q15" i="3"/>
  <c r="P16" i="3"/>
  <c r="O17" i="3"/>
</calcChain>
</file>

<file path=xl/sharedStrings.xml><?xml version="1.0" encoding="utf-8"?>
<sst xmlns="http://schemas.openxmlformats.org/spreadsheetml/2006/main" count="745" uniqueCount="147">
  <si>
    <t>Description</t>
  </si>
  <si>
    <t>Resource Characteristics</t>
  </si>
  <si>
    <t>Costs</t>
  </si>
  <si>
    <t>Operating Characteristics</t>
  </si>
  <si>
    <t>Environmental</t>
  </si>
  <si>
    <t>Fuel</t>
  </si>
  <si>
    <t>Resource</t>
  </si>
  <si>
    <t>Elevation (AFSL)</t>
  </si>
  <si>
    <t>Net Capacity (MW)</t>
  </si>
  <si>
    <t>Resource Availability Year</t>
  </si>
  <si>
    <t>Total Implementation Time (yrs)</t>
  </si>
  <si>
    <t>Commercial Operation Year</t>
  </si>
  <si>
    <t>Asset Life (yrs)</t>
  </si>
  <si>
    <t>Base Capital ($/kW)</t>
  </si>
  <si>
    <t>Var O&amp;M ($/MWh)</t>
  </si>
  <si>
    <t>Fraction Var O&amp;M Capitalized</t>
  </si>
  <si>
    <t>Fraction Var O&amp;M Adjusted by Capacity Changes</t>
  </si>
  <si>
    <t>Fixed O&amp;M ($/kW-yr)</t>
  </si>
  <si>
    <t xml:space="preserve">Fraction Fixed O&amp;M Capitalized </t>
  </si>
  <si>
    <t>Demolition Cost ($/kW)</t>
  </si>
  <si>
    <t>Average Full Load Heat Rate (HHV Btu/KWh)</t>
  </si>
  <si>
    <t>Efficiency</t>
  </si>
  <si>
    <t>EFOR (%)</t>
  </si>
  <si>
    <t>POR (%)</t>
  </si>
  <si>
    <t>Biofuel</t>
  </si>
  <si>
    <t>Natural Gas</t>
  </si>
  <si>
    <t>CCCT Dry "H", 1X1, DF, with SCR + Δ for adding 95% CCS to new CCCT 1x1</t>
  </si>
  <si>
    <t>CCCT Dry "H", 2X1, DF, with SCR + Δ for adding 95% CCS to new CCCT 2x1</t>
  </si>
  <si>
    <t>SCCT Aero, with SCR + Δ for CT Brownfield construction</t>
  </si>
  <si>
    <t>SCCT Aero x4, with SCR + Δ for CT Brownfield construction</t>
  </si>
  <si>
    <t>SCCT Frame "F" x1, with SCR + Δ for CT Brownfield construction</t>
  </si>
  <si>
    <t>CCCT Dry "H", 1X1, DF, with SCR + Δ for CT Brownfield construction</t>
  </si>
  <si>
    <t>CCCT Dry "H", 2X1, DF, with SCR + Δ for CT Brownfield construction</t>
  </si>
  <si>
    <t>CCCT Dry "H", 1X1, DF, with SCR + Δ for adding 95% CCS to new CCCT 1x1 + Δ for CT Brownfield construction</t>
  </si>
  <si>
    <t>CCCT Dry "H", 2X1, DF, with SCR + Δ for adding 95% CCS to new CCCT 2x1 + Δ for CT Brownfield construction</t>
  </si>
  <si>
    <t>Hydrogen</t>
  </si>
  <si>
    <t xml:space="preserve">SCCT Frame "F" x1, with SCR + Δ for 100%Hydrogen burning capability </t>
  </si>
  <si>
    <t xml:space="preserve">CCCT Dry "H", 1X1, DF, with SCR + Δ for 100%Hydrogen burning capability </t>
  </si>
  <si>
    <t xml:space="preserve">CCCT Dry "H", 2X1, DF, with SCR + Δ for 100%Hydrogen burning capability </t>
  </si>
  <si>
    <t>SCCT Frame "F" x1, with SCR + Δ for Hydrogen storage, cavern, 80 bar, 24 hour</t>
  </si>
  <si>
    <t>CCCT Dry "H", 1X1, DF, with SCR + Δ for Hydrogen storage, cavern, 80 bar, 24 hour</t>
  </si>
  <si>
    <t>CCCT Dry "H", 2X1, DF, with SCR + Δ for Hydrogen storage, cavern, 80 bar, 24 hour</t>
  </si>
  <si>
    <t>SCCT Frame "F" x1, with SCR + Δ for Hydrogen storage, tanks, 500 bar, 24 hour</t>
  </si>
  <si>
    <t>CCCT Dry "H", 1X1, DF, with SCR + Δ for Hydrogen storage, tanks, 500 bar, 24 hour</t>
  </si>
  <si>
    <t>CCCT Dry "H", 2X1, DF, with SCR + Δ for Hydrogen storage, tanks, 500 bar, 24 hour</t>
  </si>
  <si>
    <t>CCCT Dry "H", 1X1, DF, with SCR, Advanced Technology Case + Δ advanced technology case, CCCT 1x1</t>
  </si>
  <si>
    <t>CCCT Dry "H", 2X1, DF, with SCR, Advanced Technology Case + Δ advanced technology case, CCCT 2x1</t>
  </si>
  <si>
    <t>CCCT Dry "H", 1X1, DF, with SCR, Advanced Technology Case + Δ advanced technology case, CCCT 1x1 with 95% CCS</t>
  </si>
  <si>
    <t>CCCT Dry "H", 2X1, DF, with SCR, Advanced Technology Case + Δ advanced technology case, CCCT 2x1 with 95% CCS</t>
  </si>
  <si>
    <t>Coal</t>
  </si>
  <si>
    <t>CCS Dave Johnston 4 (costs on post retrofit basis)</t>
  </si>
  <si>
    <t>CCS Hunter 1-3 (costs on post retrofit basis)</t>
  </si>
  <si>
    <t>CCS Huntington 1&amp;2 (costs on post retrofit basis)</t>
  </si>
  <si>
    <t>CCS Jim Bridger 3&amp;4 (costs on post retrofit basis)</t>
  </si>
  <si>
    <t>CCS Wyodak (costs on post retrofit basis)</t>
  </si>
  <si>
    <t xml:space="preserve">*Assumed co-located </t>
  </si>
  <si>
    <t>Storage</t>
  </si>
  <si>
    <t>Li-Ion, 4-hour, 20 MW</t>
  </si>
  <si>
    <t>Li-Ion, 4-hour, 200 MW</t>
  </si>
  <si>
    <t>Li-Ion, 4-hour, 200 MW + Δ Double Duration, Li-Ion, 4-hour, 200MW</t>
  </si>
  <si>
    <t>Li-Ion, 4-hour, 1000 MW</t>
  </si>
  <si>
    <t>Gravity Battery, 4-hour, 1000 MW</t>
  </si>
  <si>
    <t>Gravity Battery, 4-hour, 1000 MW + Δ Double Duration, Gravity, 4-hour, 1000MW</t>
  </si>
  <si>
    <t>Adiabatic CAES, 500 MW, 4000 MWh</t>
  </si>
  <si>
    <t>100-hour Iron Air</t>
  </si>
  <si>
    <t>Pumped Hydro, Two New Reservoirs, 4-hour</t>
  </si>
  <si>
    <t>Pumped Hydro, Two New Reservoirs, 10-hour</t>
  </si>
  <si>
    <t>Pumped Hydro, One New Reservoir, 4-hour</t>
  </si>
  <si>
    <t>Pumped Hydro, One New Reservoir, 10-hour</t>
  </si>
  <si>
    <t>Pumped Thermal Energy Storage, 10-hour</t>
  </si>
  <si>
    <t>Pumped Thermal Energy Storage, 24-hour</t>
  </si>
  <si>
    <t>Solar</t>
  </si>
  <si>
    <t>PV, 20 MW, Class 1-10</t>
  </si>
  <si>
    <t>PV, 200 MW, Class 1-10</t>
  </si>
  <si>
    <t>PV, 20 MW, Class 1-10 + Δ Advanced Solar Technology Case</t>
  </si>
  <si>
    <t>PV, 200 MW, Class 1-10 + Δ Advanced Solar Technology Case</t>
  </si>
  <si>
    <t>Wind</t>
  </si>
  <si>
    <t>Wind Class 1-10, 20 MW</t>
  </si>
  <si>
    <t>Wind Class 1-6, 200 MW</t>
  </si>
  <si>
    <t>Wind Class 7, 200 MW</t>
  </si>
  <si>
    <t>Offshore, Wind Class 12</t>
  </si>
  <si>
    <t>Wind Class 1-10, 20 MW + Δ Advanced Onshore Wind Technology Case</t>
  </si>
  <si>
    <t>Wind Class 1-6, 200 MW + Δ Advanced Onshore Wind Technology Case</t>
  </si>
  <si>
    <t>Wind Class 7, 200 MW + Δ Advanced Onshore Wind Technology Case</t>
  </si>
  <si>
    <t>Offshore, Wind Class 12 + Δ Advanced Offshore Wind Technology Case</t>
  </si>
  <si>
    <t>Nuclear</t>
  </si>
  <si>
    <t xml:space="preserve">Small Modular Reactor or Advanced Reactor, Moderate Technology Case </t>
  </si>
  <si>
    <t xml:space="preserve">Small Modular Reactor or Advanced Reactor, Advanced Technology Case </t>
  </si>
  <si>
    <t>Small Modular Reactor or Advanced Reactor, Moderate Technology Case  + Δ for nuclear integrated thermal storage</t>
  </si>
  <si>
    <t>Small Modular Reactor or Advanced Reactor, Advanced Technology Case  + Δ for nuclear integrated thermal storage</t>
  </si>
  <si>
    <t>Large Light Water Reactor, Moderate Technology Case</t>
  </si>
  <si>
    <t>Large Light Water Reactor, Advanced Technology Case</t>
  </si>
  <si>
    <t>Geothermal</t>
  </si>
  <si>
    <t>Near Field Enhanhanced Geothermal System (NF-EGS) Binary</t>
  </si>
  <si>
    <t>Near Field Enhanhanced Geothermal System (NF-EGS) Binary + Δ Advanced Geothermal Technology Case</t>
  </si>
  <si>
    <t>Characteristics</t>
  </si>
  <si>
    <t>Environmental Data</t>
  </si>
  <si>
    <t>Var O&amp;M
($/MWh)</t>
  </si>
  <si>
    <t>Water Consumed (Gal/MWh)</t>
  </si>
  <si>
    <t>SO2 (lbs/MMBtu)</t>
  </si>
  <si>
    <t>NOx (lbs/MMBtu)</t>
  </si>
  <si>
    <t>Hg (lbs/TBTu)</t>
  </si>
  <si>
    <t>CO2 (lbs/MMBtu)</t>
  </si>
  <si>
    <t>Internal Combustion Engine, renewable biofuel, with SCR &amp; 24-hour fuel tank</t>
  </si>
  <si>
    <t>SCCT Aero, with SCR</t>
  </si>
  <si>
    <t>SCCT Aero x4, with SCR</t>
  </si>
  <si>
    <t>SCCT Frame "F" x1, with SCR</t>
  </si>
  <si>
    <t>CCCT Dry "H", 1X1, DF, with SCR</t>
  </si>
  <si>
    <t>CCCT Dry "H", 2X1, DF, with SCR</t>
  </si>
  <si>
    <t>Internal Combustion Engine, renewable biofuel, with SCR &amp; 24-hour fuel tank + Δ for CT Brownfield construction</t>
  </si>
  <si>
    <t>Electrolyzer, Proton Exchange Membrane (PEM), 50,000 kg/day</t>
  </si>
  <si>
    <t>Resource Description</t>
  </si>
  <si>
    <r>
      <t>Storage</t>
    </r>
    <r>
      <rPr>
        <vertAlign val="superscript"/>
        <sz val="12"/>
        <rFont val="Times New Roman"/>
        <family val="1"/>
      </rPr>
      <t>1</t>
    </r>
  </si>
  <si>
    <t>Thermal</t>
  </si>
  <si>
    <t>Non-Thermal</t>
  </si>
  <si>
    <t>Table 7.2</t>
  </si>
  <si>
    <t>Table 7.3</t>
  </si>
  <si>
    <t>Table 7.4</t>
  </si>
  <si>
    <t>Characteristics and Costs</t>
  </si>
  <si>
    <t>Operating Characteristics and Environmental Data</t>
  </si>
  <si>
    <t>Additional Attributes and Fixed O&amp;M</t>
  </si>
  <si>
    <t>Variable O&amp;M, Total Cost and Credits</t>
  </si>
  <si>
    <t>Non-Thermal and Storage</t>
  </si>
  <si>
    <t>Table 7.5</t>
  </si>
  <si>
    <t>Table 7.6</t>
  </si>
  <si>
    <t>Table 7.7</t>
  </si>
  <si>
    <t>Table 7.8</t>
  </si>
  <si>
    <t>Table 7.9</t>
  </si>
  <si>
    <t>Table 7.10</t>
  </si>
  <si>
    <t>Table 7.11</t>
  </si>
  <si>
    <t>Table 7.2 – 2025 Thermal Supply-Side Resources, Characteristics and Costs (2024$)</t>
  </si>
  <si>
    <t>Table 7.3 – 2025 Non-thermal Supply-Side Resources, Characteristics and Costs (2024$)</t>
  </si>
  <si>
    <t>Table 7.4 – 2025 Thermal Supply-Side Resources, Operating Characteristics and Environmental Data(2024$)</t>
  </si>
  <si>
    <t>Table 7.5 – 2025 Non-thermal Supply-Side Resources, Operating Characteristics and Environmental Data(2024$)</t>
  </si>
  <si>
    <t>Table 7.1 - Supply-Side Resource Option Tables</t>
  </si>
  <si>
    <t>Table List</t>
  </si>
  <si>
    <t>Tables 7.2-7.5 (Ch 7)</t>
  </si>
  <si>
    <t>DB-No Deltas - combined</t>
  </si>
  <si>
    <r>
      <rPr>
        <vertAlign val="superscript"/>
        <sz val="12"/>
        <rFont val="Times New Roman"/>
        <family val="1"/>
      </rPr>
      <t xml:space="preserve">1 </t>
    </r>
    <r>
      <rPr>
        <sz val="12"/>
        <rFont val="Times New Roman"/>
        <family val="1"/>
      </rPr>
      <t xml:space="preserve">Assumed co-located </t>
    </r>
  </si>
  <si>
    <t>N/A</t>
  </si>
  <si>
    <t>Included in FOM</t>
  </si>
  <si>
    <t>n/a</t>
  </si>
  <si>
    <t>included in CF</t>
  </si>
  <si>
    <t>by location</t>
  </si>
  <si>
    <t>included in FOM</t>
  </si>
  <si>
    <t>Included with CF</t>
  </si>
  <si>
    <t>max CF: 47%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</si>
</sst>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0.0%"/>
    <numFmt numFmtId="165" formatCode="0.0"/>
    <numFmt numFmtId="166" formatCode="&quot;$&quot;#,##0"/>
    <numFmt numFmtId="167" formatCode="&quot;$&quot;#,##0.00"/>
    <numFmt numFmtId="168" formatCode="\+#,##0"/>
    <numFmt numFmtId="169" formatCode="\+0%"/>
    <numFmt numFmtId="170" formatCode="0.00000"/>
    <numFmt numFmtId="171" formatCode="0.000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8"/>
      <name val="Aptos Narrow"/>
      <family val="2"/>
      <scheme val="minor"/>
    </font>
    <font>
      <b/>
      <sz val="12"/>
      <name val="Times New Roman"/>
      <family val="1"/>
    </font>
    <font>
      <u/>
      <sz val="11"/>
      <color theme="10"/>
      <name val="Aptos Narrow"/>
      <family val="2"/>
      <scheme val="minor"/>
    </font>
    <font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trike/>
      <sz val="12"/>
      <name val="Times New Roman"/>
      <family val="1"/>
    </font>
    <font>
      <b/>
      <sz val="14"/>
      <name val="Times New Roman"/>
      <family val="1"/>
    </font>
    <font>
      <strike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581">
    <xf numFmtId="0" fontId="0" fillId="0" borderId="0" xfId="0"/>
    <xf numFmtId="9" fontId="2" fillId="0" borderId="3" xfId="2" applyFont="1" applyFill="1" applyBorder="1" applyAlignment="1">
      <alignment horizontal="center" vertical="center"/>
    </xf>
    <xf numFmtId="9" fontId="2" fillId="0" borderId="9" xfId="2" applyFont="1" applyFill="1" applyBorder="1" applyAlignment="1">
      <alignment horizontal="center" vertical="center"/>
    </xf>
    <xf numFmtId="164" fontId="2" fillId="0" borderId="11" xfId="2" applyNumberFormat="1" applyFont="1" applyFill="1" applyBorder="1" applyAlignment="1">
      <alignment horizontal="center" vertical="center"/>
    </xf>
    <xf numFmtId="9" fontId="2" fillId="0" borderId="4" xfId="2" applyFont="1" applyFill="1" applyBorder="1" applyAlignment="1">
      <alignment horizontal="center" vertical="center"/>
    </xf>
    <xf numFmtId="164" fontId="2" fillId="0" borderId="5" xfId="2" applyNumberFormat="1" applyFont="1" applyFill="1" applyBorder="1" applyAlignment="1">
      <alignment horizontal="center" vertical="center"/>
    </xf>
    <xf numFmtId="9" fontId="2" fillId="0" borderId="15" xfId="2" applyFont="1" applyFill="1" applyBorder="1" applyAlignment="1">
      <alignment horizontal="center" vertical="center"/>
    </xf>
    <xf numFmtId="164" fontId="2" fillId="0" borderId="17" xfId="2" applyNumberFormat="1" applyFont="1" applyFill="1" applyBorder="1" applyAlignment="1">
      <alignment horizontal="center" vertical="center"/>
    </xf>
    <xf numFmtId="9" fontId="2" fillId="0" borderId="6" xfId="2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9" fontId="2" fillId="0" borderId="11" xfId="2" applyFont="1" applyFill="1" applyBorder="1" applyAlignment="1">
      <alignment horizontal="center" vertical="center"/>
    </xf>
    <xf numFmtId="9" fontId="2" fillId="0" borderId="17" xfId="2" applyFont="1" applyFill="1" applyBorder="1" applyAlignment="1">
      <alignment horizontal="center" vertical="center"/>
    </xf>
    <xf numFmtId="9" fontId="2" fillId="0" borderId="45" xfId="2" applyFont="1" applyFill="1" applyBorder="1" applyAlignment="1">
      <alignment horizontal="center" vertical="center"/>
    </xf>
    <xf numFmtId="164" fontId="2" fillId="0" borderId="45" xfId="2" applyNumberFormat="1" applyFont="1" applyFill="1" applyBorder="1" applyAlignment="1">
      <alignment horizontal="center" vertical="center"/>
    </xf>
    <xf numFmtId="9" fontId="2" fillId="0" borderId="44" xfId="2" applyFont="1" applyFill="1" applyBorder="1" applyAlignment="1">
      <alignment horizontal="center" vertical="center"/>
    </xf>
    <xf numFmtId="9" fontId="2" fillId="0" borderId="46" xfId="2" applyFont="1" applyFill="1" applyBorder="1" applyAlignment="1">
      <alignment horizontal="center" vertical="center"/>
    </xf>
    <xf numFmtId="9" fontId="2" fillId="0" borderId="48" xfId="2" applyFont="1" applyFill="1" applyBorder="1" applyAlignment="1">
      <alignment horizontal="center" vertical="center"/>
    </xf>
    <xf numFmtId="0" fontId="7" fillId="0" borderId="0" xfId="3" applyFont="1" applyFill="1"/>
    <xf numFmtId="0" fontId="8" fillId="0" borderId="0" xfId="0" applyFont="1" applyFill="1"/>
    <xf numFmtId="0" fontId="5" fillId="0" borderId="0" xfId="0" applyFont="1" applyFill="1" applyAlignment="1">
      <alignment horizontal="justify" vertical="center"/>
    </xf>
    <xf numFmtId="0" fontId="2" fillId="0" borderId="0" xfId="0" applyFont="1" applyFill="1"/>
    <xf numFmtId="0" fontId="2" fillId="0" borderId="64" xfId="0" applyFont="1" applyFill="1" applyBorder="1" applyAlignment="1">
      <alignment horizontal="center"/>
    </xf>
    <xf numFmtId="0" fontId="9" fillId="0" borderId="63" xfId="0" applyFont="1" applyFill="1" applyBorder="1" applyAlignment="1">
      <alignment horizontal="center" wrapText="1"/>
    </xf>
    <xf numFmtId="0" fontId="2" fillId="0" borderId="63" xfId="0" applyFont="1" applyFill="1" applyBorder="1" applyAlignment="1">
      <alignment horizontal="center"/>
    </xf>
    <xf numFmtId="0" fontId="8" fillId="0" borderId="63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left" indent="1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2" fillId="0" borderId="38" xfId="0" applyFont="1" applyFill="1" applyBorder="1" applyAlignment="1">
      <alignment horizontal="left" indent="1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45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vertical="center"/>
    </xf>
    <xf numFmtId="1" fontId="2" fillId="0" borderId="44" xfId="0" applyNumberFormat="1" applyFont="1" applyFill="1" applyBorder="1" applyAlignment="1">
      <alignment horizontal="center" vertical="center"/>
    </xf>
    <xf numFmtId="1" fontId="2" fillId="0" borderId="45" xfId="0" applyNumberFormat="1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left" indent="1"/>
    </xf>
    <xf numFmtId="3" fontId="2" fillId="0" borderId="15" xfId="0" applyNumberFormat="1" applyFont="1" applyFill="1" applyBorder="1" applyAlignment="1">
      <alignment horizontal="center" vertical="center"/>
    </xf>
    <xf numFmtId="3" fontId="2" fillId="0" borderId="46" xfId="0" applyNumberFormat="1" applyFont="1" applyFill="1" applyBorder="1" applyAlignment="1">
      <alignment horizontal="center" vertical="center"/>
    </xf>
    <xf numFmtId="1" fontId="2" fillId="0" borderId="16" xfId="0" applyNumberFormat="1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167" fontId="2" fillId="0" borderId="16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left" inden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48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7" fontId="2" fillId="0" borderId="45" xfId="0" applyNumberFormat="1" applyFont="1" applyFill="1" applyBorder="1" applyAlignment="1">
      <alignment horizontal="center" vertical="center"/>
    </xf>
    <xf numFmtId="164" fontId="2" fillId="0" borderId="45" xfId="0" applyNumberFormat="1" applyFont="1" applyFill="1" applyBorder="1" applyAlignment="1">
      <alignment horizontal="center" vertical="center"/>
    </xf>
    <xf numFmtId="9" fontId="2" fillId="0" borderId="44" xfId="0" applyNumberFormat="1" applyFont="1" applyFill="1" applyBorder="1" applyAlignment="1">
      <alignment horizontal="center" vertical="center"/>
    </xf>
    <xf numFmtId="164" fontId="2" fillId="0" borderId="44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6" fontId="2" fillId="0" borderId="4" xfId="0" applyNumberFormat="1" applyFont="1" applyFill="1" applyBorder="1" applyAlignment="1">
      <alignment horizontal="center" vertical="center"/>
    </xf>
    <xf numFmtId="167" fontId="2" fillId="0" borderId="44" xfId="0" applyNumberFormat="1" applyFont="1" applyFill="1" applyBorder="1" applyAlignment="1">
      <alignment horizontal="center" vertical="center"/>
    </xf>
    <xf numFmtId="1" fontId="2" fillId="0" borderId="46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167" fontId="2" fillId="0" borderId="46" xfId="0" applyNumberFormat="1" applyFont="1" applyFill="1" applyBorder="1" applyAlignment="1">
      <alignment horizontal="center" vertical="center"/>
    </xf>
    <xf numFmtId="164" fontId="2" fillId="0" borderId="46" xfId="0" applyNumberFormat="1" applyFont="1" applyFill="1" applyBorder="1" applyAlignment="1">
      <alignment horizontal="center" vertical="center"/>
    </xf>
    <xf numFmtId="165" fontId="2" fillId="0" borderId="44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45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left" indent="1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43" xfId="0" applyNumberFormat="1" applyFont="1" applyFill="1" applyBorder="1" applyAlignment="1">
      <alignment horizontal="center" vertical="center"/>
    </xf>
    <xf numFmtId="1" fontId="2" fillId="0" borderId="43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6" fontId="2" fillId="0" borderId="6" xfId="0" applyNumberFormat="1" applyFont="1" applyFill="1" applyBorder="1" applyAlignment="1">
      <alignment horizontal="center" vertical="center"/>
    </xf>
    <xf numFmtId="165" fontId="2" fillId="0" borderId="43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left" inden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9" fontId="2" fillId="0" borderId="0" xfId="2" applyFont="1" applyFill="1" applyAlignment="1">
      <alignment vertical="center"/>
    </xf>
    <xf numFmtId="0" fontId="5" fillId="0" borderId="37" xfId="0" applyFont="1" applyFill="1" applyBorder="1" applyAlignment="1">
      <alignment horizontal="center" wrapText="1"/>
    </xf>
    <xf numFmtId="0" fontId="5" fillId="0" borderId="37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Continuous"/>
    </xf>
    <xf numFmtId="3" fontId="5" fillId="0" borderId="8" xfId="0" applyNumberFormat="1" applyFont="1" applyFill="1" applyBorder="1" applyAlignment="1">
      <alignment horizontal="centerContinuous"/>
    </xf>
    <xf numFmtId="9" fontId="5" fillId="0" borderId="7" xfId="2" applyFont="1" applyFill="1" applyBorder="1" applyAlignment="1">
      <alignment horizontal="centerContinuous"/>
    </xf>
    <xf numFmtId="0" fontId="5" fillId="0" borderId="7" xfId="0" applyFont="1" applyFill="1" applyBorder="1" applyAlignment="1">
      <alignment horizontal="centerContinuous"/>
    </xf>
    <xf numFmtId="0" fontId="5" fillId="0" borderId="37" xfId="0" applyFont="1" applyFill="1" applyBorder="1" applyAlignment="1">
      <alignment horizontal="centerContinuous"/>
    </xf>
    <xf numFmtId="164" fontId="5" fillId="0" borderId="37" xfId="0" applyNumberFormat="1" applyFont="1" applyFill="1" applyBorder="1" applyAlignment="1">
      <alignment horizontal="centerContinuous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 wrapText="1"/>
    </xf>
    <xf numFmtId="0" fontId="5" fillId="0" borderId="40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 wrapText="1"/>
    </xf>
    <xf numFmtId="0" fontId="5" fillId="0" borderId="65" xfId="0" applyFont="1" applyFill="1" applyBorder="1" applyAlignment="1">
      <alignment horizontal="center" wrapText="1"/>
    </xf>
    <xf numFmtId="0" fontId="5" fillId="0" borderId="66" xfId="0" applyFont="1" applyFill="1" applyBorder="1" applyAlignment="1">
      <alignment horizontal="center" wrapText="1"/>
    </xf>
    <xf numFmtId="164" fontId="5" fillId="0" borderId="66" xfId="0" applyNumberFormat="1" applyFont="1" applyFill="1" applyBorder="1" applyAlignment="1">
      <alignment horizontal="center" wrapText="1"/>
    </xf>
    <xf numFmtId="0" fontId="5" fillId="0" borderId="34" xfId="0" applyFont="1" applyFill="1" applyBorder="1" applyAlignment="1">
      <alignment horizontal="center" wrapText="1"/>
    </xf>
    <xf numFmtId="0" fontId="5" fillId="0" borderId="67" xfId="0" applyFont="1" applyFill="1" applyBorder="1" applyAlignment="1">
      <alignment horizontal="center" wrapText="1"/>
    </xf>
    <xf numFmtId="0" fontId="5" fillId="0" borderId="68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166" fontId="2" fillId="0" borderId="52" xfId="1" applyNumberFormat="1" applyFont="1" applyFill="1" applyBorder="1" applyAlignment="1">
      <alignment horizontal="center" vertical="center" wrapText="1"/>
    </xf>
    <xf numFmtId="167" fontId="2" fillId="0" borderId="7" xfId="1" applyNumberFormat="1" applyFont="1" applyFill="1" applyBorder="1" applyAlignment="1">
      <alignment horizontal="center" vertical="center" wrapText="1"/>
    </xf>
    <xf numFmtId="9" fontId="2" fillId="0" borderId="43" xfId="2" applyFont="1" applyFill="1" applyBorder="1" applyAlignment="1">
      <alignment horizontal="center" vertical="center" wrapText="1"/>
    </xf>
    <xf numFmtId="167" fontId="2" fillId="0" borderId="8" xfId="1" applyNumberFormat="1" applyFont="1" applyFill="1" applyBorder="1" applyAlignment="1">
      <alignment horizontal="center" vertical="center" wrapText="1"/>
    </xf>
    <xf numFmtId="10" fontId="2" fillId="0" borderId="43" xfId="2" applyNumberFormat="1" applyFont="1" applyFill="1" applyBorder="1" applyAlignment="1">
      <alignment horizontal="center" vertical="center"/>
    </xf>
    <xf numFmtId="164" fontId="2" fillId="0" borderId="8" xfId="2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/>
    </xf>
    <xf numFmtId="170" fontId="2" fillId="0" borderId="43" xfId="0" applyNumberFormat="1" applyFont="1" applyFill="1" applyBorder="1" applyAlignment="1">
      <alignment horizontal="center" vertical="center"/>
    </xf>
    <xf numFmtId="171" fontId="2" fillId="0" borderId="4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center" vertical="center"/>
    </xf>
    <xf numFmtId="166" fontId="2" fillId="0" borderId="54" xfId="1" applyNumberFormat="1" applyFont="1" applyFill="1" applyBorder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9" fontId="2" fillId="0" borderId="44" xfId="2" applyFont="1" applyFill="1" applyBorder="1" applyAlignment="1">
      <alignment horizontal="center" vertical="center" wrapText="1"/>
    </xf>
    <xf numFmtId="167" fontId="2" fillId="0" borderId="5" xfId="1" applyNumberFormat="1" applyFont="1" applyFill="1" applyBorder="1" applyAlignment="1">
      <alignment horizontal="center" vertical="center" wrapText="1"/>
    </xf>
    <xf numFmtId="10" fontId="2" fillId="0" borderId="44" xfId="2" applyNumberFormat="1" applyFont="1" applyFill="1" applyBorder="1" applyAlignment="1">
      <alignment horizontal="center" vertical="center"/>
    </xf>
    <xf numFmtId="164" fontId="2" fillId="0" borderId="5" xfId="2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/>
    </xf>
    <xf numFmtId="170" fontId="2" fillId="0" borderId="44" xfId="0" applyNumberFormat="1" applyFont="1" applyFill="1" applyBorder="1" applyAlignment="1">
      <alignment horizontal="center" vertical="center"/>
    </xf>
    <xf numFmtId="171" fontId="2" fillId="0" borderId="44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indent="1"/>
    </xf>
    <xf numFmtId="0" fontId="2" fillId="0" borderId="10" xfId="0" applyFont="1" applyFill="1" applyBorder="1" applyAlignment="1">
      <alignment horizontal="center" vertical="center"/>
    </xf>
    <xf numFmtId="166" fontId="2" fillId="0" borderId="56" xfId="1" applyNumberFormat="1" applyFont="1" applyFill="1" applyBorder="1" applyAlignment="1">
      <alignment horizontal="center" vertical="center" wrapText="1"/>
    </xf>
    <xf numFmtId="167" fontId="2" fillId="0" borderId="10" xfId="1" applyNumberFormat="1" applyFont="1" applyFill="1" applyBorder="1" applyAlignment="1">
      <alignment horizontal="center" vertical="center" wrapText="1"/>
    </xf>
    <xf numFmtId="9" fontId="2" fillId="0" borderId="45" xfId="2" applyFont="1" applyFill="1" applyBorder="1" applyAlignment="1">
      <alignment horizontal="center" vertical="center" wrapText="1"/>
    </xf>
    <xf numFmtId="167" fontId="2" fillId="0" borderId="11" xfId="1" applyNumberFormat="1" applyFont="1" applyFill="1" applyBorder="1" applyAlignment="1">
      <alignment horizontal="center" vertical="center" wrapText="1"/>
    </xf>
    <xf numFmtId="10" fontId="2" fillId="0" borderId="45" xfId="2" applyNumberFormat="1" applyFont="1" applyFill="1" applyBorder="1" applyAlignment="1">
      <alignment horizontal="center" vertical="center"/>
    </xf>
    <xf numFmtId="164" fontId="2" fillId="0" borderId="11" xfId="2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/>
    </xf>
    <xf numFmtId="170" fontId="2" fillId="0" borderId="45" xfId="0" applyNumberFormat="1" applyFont="1" applyFill="1" applyBorder="1" applyAlignment="1">
      <alignment horizontal="center" vertical="center"/>
    </xf>
    <xf numFmtId="171" fontId="2" fillId="0" borderId="45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indent="4"/>
    </xf>
    <xf numFmtId="3" fontId="2" fillId="0" borderId="12" xfId="0" applyNumberFormat="1" applyFont="1" applyFill="1" applyBorder="1" applyAlignment="1">
      <alignment horizontal="center" vertical="center"/>
    </xf>
    <xf numFmtId="1" fontId="2" fillId="0" borderId="42" xfId="2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42" xfId="0" applyNumberFormat="1" applyFont="1" applyFill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168" fontId="2" fillId="0" borderId="49" xfId="0" applyNumberFormat="1" applyFont="1" applyFill="1" applyBorder="1" applyAlignment="1">
      <alignment horizontal="center" vertical="center"/>
    </xf>
    <xf numFmtId="166" fontId="2" fillId="0" borderId="50" xfId="1" applyNumberFormat="1" applyFont="1" applyFill="1" applyBorder="1" applyAlignment="1">
      <alignment horizontal="center" vertical="center" wrapText="1"/>
    </xf>
    <xf numFmtId="167" fontId="2" fillId="0" borderId="13" xfId="1" applyNumberFormat="1" applyFont="1" applyFill="1" applyBorder="1" applyAlignment="1">
      <alignment horizontal="center" vertical="center" wrapText="1"/>
    </xf>
    <xf numFmtId="9" fontId="2" fillId="0" borderId="42" xfId="2" applyFont="1" applyFill="1" applyBorder="1" applyAlignment="1">
      <alignment horizontal="center" vertical="center" wrapText="1"/>
    </xf>
    <xf numFmtId="167" fontId="2" fillId="0" borderId="14" xfId="1" applyNumberFormat="1" applyFont="1" applyFill="1" applyBorder="1" applyAlignment="1">
      <alignment horizontal="center" vertical="center" wrapText="1"/>
    </xf>
    <xf numFmtId="10" fontId="2" fillId="0" borderId="42" xfId="2" applyNumberFormat="1" applyFont="1" applyFill="1" applyBorder="1" applyAlignment="1">
      <alignment horizontal="center" vertical="center"/>
    </xf>
    <xf numFmtId="164" fontId="2" fillId="0" borderId="14" xfId="2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/>
    </xf>
    <xf numFmtId="170" fontId="2" fillId="0" borderId="42" xfId="0" applyNumberFormat="1" applyFont="1" applyFill="1" applyBorder="1" applyAlignment="1">
      <alignment horizontal="center" vertical="center"/>
    </xf>
    <xf numFmtId="171" fontId="2" fillId="0" borderId="42" xfId="0" applyNumberFormat="1" applyFont="1" applyFill="1" applyBorder="1" applyAlignment="1">
      <alignment horizontal="center" vertical="center"/>
    </xf>
    <xf numFmtId="1" fontId="2" fillId="0" borderId="14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indent="4"/>
    </xf>
    <xf numFmtId="1" fontId="2" fillId="0" borderId="45" xfId="2" applyNumberFormat="1" applyFont="1" applyFill="1" applyBorder="1" applyAlignment="1">
      <alignment horizontal="center" vertical="center"/>
    </xf>
    <xf numFmtId="168" fontId="2" fillId="0" borderId="55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indent="4"/>
    </xf>
    <xf numFmtId="0" fontId="2" fillId="0" borderId="16" xfId="0" applyFont="1" applyFill="1" applyBorder="1" applyAlignment="1">
      <alignment horizontal="left" indent="4"/>
    </xf>
    <xf numFmtId="0" fontId="2" fillId="0" borderId="16" xfId="0" applyFont="1" applyFill="1" applyBorder="1" applyAlignment="1">
      <alignment horizontal="center" vertical="center"/>
    </xf>
    <xf numFmtId="165" fontId="2" fillId="0" borderId="46" xfId="0" applyNumberFormat="1" applyFont="1" applyFill="1" applyBorder="1" applyAlignment="1">
      <alignment horizontal="center" vertical="center"/>
    </xf>
    <xf numFmtId="166" fontId="2" fillId="0" borderId="58" xfId="1" applyNumberFormat="1" applyFont="1" applyFill="1" applyBorder="1" applyAlignment="1">
      <alignment horizontal="center" vertical="center" wrapText="1"/>
    </xf>
    <xf numFmtId="167" fontId="2" fillId="0" borderId="16" xfId="1" applyNumberFormat="1" applyFont="1" applyFill="1" applyBorder="1" applyAlignment="1">
      <alignment horizontal="center" vertical="center" wrapText="1"/>
    </xf>
    <xf numFmtId="9" fontId="2" fillId="0" borderId="46" xfId="2" applyFont="1" applyFill="1" applyBorder="1" applyAlignment="1">
      <alignment horizontal="center" vertical="center" wrapText="1"/>
    </xf>
    <xf numFmtId="167" fontId="2" fillId="0" borderId="17" xfId="1" applyNumberFormat="1" applyFont="1" applyFill="1" applyBorder="1" applyAlignment="1">
      <alignment horizontal="center" vertical="center" wrapText="1"/>
    </xf>
    <xf numFmtId="10" fontId="2" fillId="0" borderId="46" xfId="2" applyNumberFormat="1" applyFont="1" applyFill="1" applyBorder="1" applyAlignment="1">
      <alignment horizontal="center" vertical="center"/>
    </xf>
    <xf numFmtId="164" fontId="2" fillId="0" borderId="17" xfId="2" applyNumberFormat="1" applyFont="1" applyFill="1" applyBorder="1" applyAlignment="1">
      <alignment horizontal="center" vertical="center" wrapText="1"/>
    </xf>
    <xf numFmtId="165" fontId="2" fillId="0" borderId="16" xfId="0" applyNumberFormat="1" applyFont="1" applyFill="1" applyBorder="1" applyAlignment="1">
      <alignment horizontal="center" vertical="center"/>
    </xf>
    <xf numFmtId="170" fontId="2" fillId="0" borderId="46" xfId="0" applyNumberFormat="1" applyFont="1" applyFill="1" applyBorder="1" applyAlignment="1">
      <alignment horizontal="center" vertical="center"/>
    </xf>
    <xf numFmtId="171" fontId="2" fillId="0" borderId="46" xfId="0" applyNumberFormat="1" applyFont="1" applyFill="1" applyBorder="1" applyAlignment="1">
      <alignment horizontal="center" vertical="center"/>
    </xf>
    <xf numFmtId="1" fontId="2" fillId="0" borderId="1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indent="4"/>
    </xf>
    <xf numFmtId="10" fontId="2" fillId="0" borderId="8" xfId="2" applyNumberFormat="1" applyFont="1" applyFill="1" applyBorder="1" applyAlignment="1">
      <alignment horizontal="center" vertical="center"/>
    </xf>
    <xf numFmtId="10" fontId="2" fillId="0" borderId="5" xfId="2" applyNumberFormat="1" applyFont="1" applyFill="1" applyBorder="1" applyAlignment="1">
      <alignment horizontal="center" vertical="center"/>
    </xf>
    <xf numFmtId="10" fontId="2" fillId="0" borderId="11" xfId="2" applyNumberFormat="1" applyFont="1" applyFill="1" applyBorder="1" applyAlignment="1">
      <alignment horizontal="center" vertical="center"/>
    </xf>
    <xf numFmtId="10" fontId="2" fillId="0" borderId="14" xfId="2" applyNumberFormat="1" applyFont="1" applyFill="1" applyBorder="1" applyAlignment="1">
      <alignment horizontal="center" vertical="center"/>
    </xf>
    <xf numFmtId="0" fontId="2" fillId="0" borderId="36" xfId="0" applyFont="1" applyFill="1" applyBorder="1"/>
    <xf numFmtId="10" fontId="2" fillId="0" borderId="17" xfId="2" applyNumberFormat="1" applyFont="1" applyFill="1" applyBorder="1" applyAlignment="1">
      <alignment horizontal="center" vertical="center"/>
    </xf>
    <xf numFmtId="1" fontId="2" fillId="0" borderId="43" xfId="2" applyNumberFormat="1" applyFont="1" applyFill="1" applyBorder="1" applyAlignment="1">
      <alignment horizontal="center" vertical="center"/>
    </xf>
    <xf numFmtId="168" fontId="2" fillId="0" borderId="51" xfId="0" applyNumberFormat="1" applyFont="1" applyFill="1" applyBorder="1" applyAlignment="1">
      <alignment horizontal="center" vertical="center"/>
    </xf>
    <xf numFmtId="0" fontId="2" fillId="0" borderId="13" xfId="0" applyFont="1" applyFill="1" applyBorder="1"/>
    <xf numFmtId="1" fontId="2" fillId="0" borderId="46" xfId="2" applyNumberFormat="1" applyFont="1" applyFill="1" applyBorder="1" applyAlignment="1">
      <alignment horizontal="center" vertical="center"/>
    </xf>
    <xf numFmtId="168" fontId="2" fillId="0" borderId="57" xfId="0" applyNumberFormat="1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left" indent="1"/>
    </xf>
    <xf numFmtId="0" fontId="2" fillId="0" borderId="19" xfId="0" applyFont="1" applyFill="1" applyBorder="1" applyAlignment="1">
      <alignment horizontal="left" indent="1"/>
    </xf>
    <xf numFmtId="3" fontId="2" fillId="0" borderId="18" xfId="0" applyNumberFormat="1" applyFont="1" applyFill="1" applyBorder="1" applyAlignment="1">
      <alignment horizontal="center" vertical="center"/>
    </xf>
    <xf numFmtId="3" fontId="2" fillId="0" borderId="47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165" fontId="2" fillId="0" borderId="47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/>
    </xf>
    <xf numFmtId="166" fontId="2" fillId="0" borderId="60" xfId="1" applyNumberFormat="1" applyFont="1" applyFill="1" applyBorder="1" applyAlignment="1">
      <alignment horizontal="center" vertical="center" wrapText="1"/>
    </xf>
    <xf numFmtId="167" fontId="2" fillId="0" borderId="19" xfId="1" applyNumberFormat="1" applyFont="1" applyFill="1" applyBorder="1" applyAlignment="1">
      <alignment horizontal="center" vertical="center" wrapText="1"/>
    </xf>
    <xf numFmtId="169" fontId="2" fillId="0" borderId="47" xfId="2" applyNumberFormat="1" applyFont="1" applyFill="1" applyBorder="1" applyAlignment="1">
      <alignment horizontal="center" vertical="center" wrapText="1"/>
    </xf>
    <xf numFmtId="2" fontId="2" fillId="0" borderId="47" xfId="0" applyNumberFormat="1" applyFont="1" applyFill="1" applyBorder="1" applyAlignment="1">
      <alignment horizontal="center" vertical="center" wrapText="1"/>
    </xf>
    <xf numFmtId="9" fontId="2" fillId="0" borderId="47" xfId="2" applyFont="1" applyFill="1" applyBorder="1" applyAlignment="1">
      <alignment horizontal="center" vertical="center" wrapText="1"/>
    </xf>
    <xf numFmtId="167" fontId="2" fillId="0" borderId="20" xfId="1" applyNumberFormat="1" applyFont="1" applyFill="1" applyBorder="1" applyAlignment="1">
      <alignment horizontal="center" vertical="center" wrapText="1"/>
    </xf>
    <xf numFmtId="10" fontId="2" fillId="0" borderId="47" xfId="2" applyNumberFormat="1" applyFont="1" applyFill="1" applyBorder="1" applyAlignment="1">
      <alignment horizontal="center" vertical="center"/>
    </xf>
    <xf numFmtId="164" fontId="2" fillId="0" borderId="20" xfId="2" applyNumberFormat="1" applyFont="1" applyFill="1" applyBorder="1" applyAlignment="1">
      <alignment horizontal="center" vertical="center" wrapText="1"/>
    </xf>
    <xf numFmtId="165" fontId="2" fillId="0" borderId="19" xfId="0" applyNumberFormat="1" applyFont="1" applyFill="1" applyBorder="1" applyAlignment="1">
      <alignment horizontal="center" vertical="center"/>
    </xf>
    <xf numFmtId="170" fontId="2" fillId="0" borderId="47" xfId="0" applyNumberFormat="1" applyFont="1" applyFill="1" applyBorder="1" applyAlignment="1">
      <alignment horizontal="center" vertical="center"/>
    </xf>
    <xf numFmtId="171" fontId="2" fillId="0" borderId="47" xfId="0" applyNumberFormat="1" applyFont="1" applyFill="1" applyBorder="1" applyAlignment="1">
      <alignment horizontal="center" vertical="center"/>
    </xf>
    <xf numFmtId="1" fontId="2" fillId="0" borderId="20" xfId="0" applyNumberFormat="1" applyFont="1" applyFill="1" applyBorder="1" applyAlignment="1">
      <alignment horizontal="center" vertical="center"/>
    </xf>
    <xf numFmtId="10" fontId="2" fillId="0" borderId="8" xfId="2" applyNumberFormat="1" applyFont="1" applyFill="1" applyBorder="1" applyAlignment="1">
      <alignment horizontal="center" vertical="center" wrapText="1"/>
    </xf>
    <xf numFmtId="10" fontId="2" fillId="0" borderId="5" xfId="2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indent="1"/>
    </xf>
    <xf numFmtId="10" fontId="2" fillId="0" borderId="17" xfId="2" applyNumberFormat="1" applyFont="1" applyFill="1" applyBorder="1" applyAlignment="1">
      <alignment horizontal="center" vertical="center" wrapText="1"/>
    </xf>
    <xf numFmtId="166" fontId="2" fillId="0" borderId="54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166" fontId="2" fillId="0" borderId="56" xfId="0" applyNumberFormat="1" applyFont="1" applyFill="1" applyBorder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vertical="center" wrapText="1"/>
    </xf>
    <xf numFmtId="167" fontId="2" fillId="0" borderId="11" xfId="0" applyNumberFormat="1" applyFont="1" applyFill="1" applyBorder="1" applyAlignment="1">
      <alignment horizontal="center" vertical="center" wrapText="1"/>
    </xf>
    <xf numFmtId="166" fontId="2" fillId="0" borderId="58" xfId="0" applyNumberFormat="1" applyFont="1" applyFill="1" applyBorder="1" applyAlignment="1">
      <alignment horizontal="center" vertical="center"/>
    </xf>
    <xf numFmtId="167" fontId="2" fillId="0" borderId="16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indent="1"/>
    </xf>
    <xf numFmtId="0" fontId="2" fillId="0" borderId="2" xfId="0" applyFont="1" applyFill="1" applyBorder="1" applyAlignment="1">
      <alignment horizontal="center" vertical="center"/>
    </xf>
    <xf numFmtId="165" fontId="2" fillId="0" borderId="48" xfId="0" applyNumberFormat="1" applyFont="1" applyFill="1" applyBorder="1" applyAlignment="1">
      <alignment horizontal="center" vertical="center"/>
    </xf>
    <xf numFmtId="166" fontId="2" fillId="0" borderId="62" xfId="0" applyNumberFormat="1" applyFont="1" applyFill="1" applyBorder="1" applyAlignment="1">
      <alignment horizontal="center" vertical="center"/>
    </xf>
    <xf numFmtId="9" fontId="2" fillId="0" borderId="48" xfId="2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7" fontId="2" fillId="0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70" fontId="2" fillId="0" borderId="48" xfId="0" applyNumberFormat="1" applyFont="1" applyFill="1" applyBorder="1" applyAlignment="1">
      <alignment horizontal="center" vertical="center"/>
    </xf>
    <xf numFmtId="171" fontId="2" fillId="0" borderId="48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9" fontId="2" fillId="0" borderId="0" xfId="2" applyFont="1" applyFill="1" applyAlignment="1">
      <alignment horizontal="left" vertical="center"/>
    </xf>
    <xf numFmtId="2" fontId="2" fillId="0" borderId="0" xfId="0" applyNumberFormat="1" applyFont="1" applyFill="1" applyAlignment="1">
      <alignment horizontal="left" indent="1"/>
    </xf>
    <xf numFmtId="0" fontId="2" fillId="0" borderId="44" xfId="0" applyFont="1" applyFill="1" applyBorder="1" applyAlignment="1">
      <alignment horizontal="center" vertical="center"/>
    </xf>
    <xf numFmtId="166" fontId="2" fillId="0" borderId="4" xfId="0" applyNumberFormat="1" applyFont="1" applyFill="1" applyBorder="1" applyAlignment="1">
      <alignment horizontal="center" vertical="center" wrapText="1"/>
    </xf>
    <xf numFmtId="167" fontId="2" fillId="0" borderId="44" xfId="0" applyNumberFormat="1" applyFont="1" applyFill="1" applyBorder="1" applyAlignment="1">
      <alignment horizontal="center" vertical="center" wrapText="1"/>
    </xf>
    <xf numFmtId="9" fontId="2" fillId="0" borderId="0" xfId="2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9" fontId="2" fillId="0" borderId="44" xfId="0" applyNumberFormat="1" applyFont="1" applyFill="1" applyBorder="1" applyAlignment="1">
      <alignment horizontal="center" vertical="center" wrapText="1"/>
    </xf>
    <xf numFmtId="164" fontId="2" fillId="0" borderId="4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left" indent="4"/>
    </xf>
    <xf numFmtId="166" fontId="2" fillId="0" borderId="4" xfId="1" applyNumberFormat="1" applyFont="1" applyFill="1" applyBorder="1" applyAlignment="1">
      <alignment horizontal="center" vertical="center" wrapText="1"/>
    </xf>
    <xf numFmtId="167" fontId="2" fillId="0" borderId="44" xfId="1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left" indent="1"/>
    </xf>
    <xf numFmtId="0" fontId="2" fillId="0" borderId="45" xfId="0" applyFont="1" applyFill="1" applyBorder="1" applyAlignment="1">
      <alignment horizontal="center" vertical="center"/>
    </xf>
    <xf numFmtId="9" fontId="2" fillId="0" borderId="10" xfId="2" applyFont="1" applyFill="1" applyBorder="1" applyAlignment="1">
      <alignment horizontal="center" vertical="center" wrapText="1"/>
    </xf>
    <xf numFmtId="167" fontId="2" fillId="0" borderId="45" xfId="0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167" fontId="2" fillId="0" borderId="45" xfId="1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 applyAlignment="1">
      <alignment horizontal="center" vertical="center" wrapText="1"/>
    </xf>
    <xf numFmtId="9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9" fontId="10" fillId="0" borderId="44" xfId="2" applyFont="1" applyFill="1" applyBorder="1" applyAlignment="1">
      <alignment horizontal="center" vertical="center" wrapText="1"/>
    </xf>
    <xf numFmtId="9" fontId="10" fillId="0" borderId="0" xfId="2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/>
    </xf>
    <xf numFmtId="9" fontId="10" fillId="0" borderId="46" xfId="2" applyFont="1" applyFill="1" applyBorder="1" applyAlignment="1">
      <alignment horizontal="center" vertical="center" wrapText="1"/>
    </xf>
    <xf numFmtId="9" fontId="10" fillId="0" borderId="16" xfId="2" applyFont="1" applyFill="1" applyBorder="1" applyAlignment="1">
      <alignment horizontal="center" vertical="center" wrapText="1"/>
    </xf>
    <xf numFmtId="167" fontId="2" fillId="0" borderId="46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left" indent="4"/>
    </xf>
    <xf numFmtId="166" fontId="2" fillId="0" borderId="15" xfId="1" applyNumberFormat="1" applyFont="1" applyFill="1" applyBorder="1" applyAlignment="1">
      <alignment horizontal="center" vertical="center" wrapText="1"/>
    </xf>
    <xf numFmtId="9" fontId="2" fillId="0" borderId="16" xfId="2" applyFont="1" applyFill="1" applyBorder="1" applyAlignment="1">
      <alignment horizontal="center" vertical="center" wrapText="1"/>
    </xf>
    <xf numFmtId="167" fontId="2" fillId="0" borderId="46" xfId="1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left" indent="1"/>
    </xf>
    <xf numFmtId="0" fontId="2" fillId="0" borderId="43" xfId="0" applyFont="1" applyFill="1" applyBorder="1" applyAlignment="1">
      <alignment horizontal="center" vertical="center"/>
    </xf>
    <xf numFmtId="9" fontId="2" fillId="0" borderId="7" xfId="2" applyFont="1" applyFill="1" applyBorder="1" applyAlignment="1">
      <alignment horizontal="center" vertical="center" wrapText="1"/>
    </xf>
    <xf numFmtId="167" fontId="2" fillId="0" borderId="43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indent="2"/>
    </xf>
    <xf numFmtId="3" fontId="2" fillId="0" borderId="12" xfId="0" applyNumberFormat="1" applyFont="1" applyFill="1" applyBorder="1" applyAlignment="1">
      <alignment horizontal="center" vertical="center" wrapText="1"/>
    </xf>
    <xf numFmtId="1" fontId="2" fillId="0" borderId="42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center" vertical="center" wrapText="1"/>
    </xf>
    <xf numFmtId="166" fontId="2" fillId="0" borderId="12" xfId="1" applyNumberFormat="1" applyFont="1" applyFill="1" applyBorder="1" applyAlignment="1">
      <alignment horizontal="center" vertical="center" wrapText="1"/>
    </xf>
    <xf numFmtId="9" fontId="2" fillId="0" borderId="13" xfId="2" applyFont="1" applyFill="1" applyBorder="1" applyAlignment="1">
      <alignment horizontal="center" vertical="center" wrapText="1"/>
    </xf>
    <xf numFmtId="167" fontId="2" fillId="0" borderId="42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indent="2"/>
    </xf>
    <xf numFmtId="0" fontId="2" fillId="0" borderId="4" xfId="0" applyFont="1" applyFill="1" applyBorder="1" applyAlignment="1">
      <alignment horizontal="center" vertical="center" wrapText="1"/>
    </xf>
    <xf numFmtId="1" fontId="2" fillId="0" borderId="44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indent="2"/>
    </xf>
    <xf numFmtId="0" fontId="2" fillId="0" borderId="15" xfId="0" applyFont="1" applyFill="1" applyBorder="1" applyAlignment="1">
      <alignment horizontal="center" vertical="center" wrapText="1"/>
    </xf>
    <xf numFmtId="1" fontId="2" fillId="0" borderId="46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9" fontId="2" fillId="0" borderId="0" xfId="2" applyFont="1" applyFill="1"/>
    <xf numFmtId="0" fontId="5" fillId="0" borderId="0" xfId="0" applyFont="1" applyFill="1" applyAlignment="1">
      <alignment horizontal="left"/>
    </xf>
    <xf numFmtId="0" fontId="8" fillId="0" borderId="32" xfId="0" applyFont="1" applyFill="1" applyBorder="1" applyAlignment="1">
      <alignment horizontal="left" indent="1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indent="1"/>
    </xf>
    <xf numFmtId="3" fontId="8" fillId="0" borderId="4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0" fontId="8" fillId="0" borderId="29" xfId="0" applyFont="1" applyFill="1" applyBorder="1" applyAlignment="1">
      <alignment horizontal="left" indent="1"/>
    </xf>
    <xf numFmtId="3" fontId="8" fillId="0" borderId="9" xfId="0" applyNumberFormat="1" applyFont="1" applyFill="1" applyBorder="1" applyAlignment="1">
      <alignment horizontal="center" vertical="center"/>
    </xf>
    <xf numFmtId="3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167" fontId="8" fillId="0" borderId="10" xfId="0" applyNumberFormat="1" applyFont="1" applyFill="1" applyBorder="1" applyAlignment="1">
      <alignment horizontal="center" vertical="center"/>
    </xf>
    <xf numFmtId="9" fontId="8" fillId="0" borderId="9" xfId="2" applyFont="1" applyFill="1" applyBorder="1" applyAlignment="1">
      <alignment horizontal="center" vertical="center"/>
    </xf>
    <xf numFmtId="9" fontId="8" fillId="0" borderId="10" xfId="2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2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indent="1"/>
    </xf>
    <xf numFmtId="3" fontId="8" fillId="0" borderId="12" xfId="0" applyNumberFormat="1" applyFont="1" applyFill="1" applyBorder="1" applyAlignment="1">
      <alignment horizontal="center" vertical="center"/>
    </xf>
    <xf numFmtId="3" fontId="8" fillId="0" borderId="13" xfId="0" applyNumberFormat="1" applyFont="1" applyFill="1" applyBorder="1" applyAlignment="1">
      <alignment horizontal="center" vertical="center"/>
    </xf>
    <xf numFmtId="1" fontId="8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left" indent="1"/>
    </xf>
    <xf numFmtId="3" fontId="8" fillId="0" borderId="21" xfId="0" applyNumberFormat="1" applyFont="1" applyFill="1" applyBorder="1" applyAlignment="1">
      <alignment horizontal="center" vertical="center"/>
    </xf>
    <xf numFmtId="3" fontId="8" fillId="0" borderId="23" xfId="0" applyNumberFormat="1" applyFont="1" applyFill="1" applyBorder="1" applyAlignment="1">
      <alignment horizontal="center" vertical="center"/>
    </xf>
    <xf numFmtId="1" fontId="8" fillId="0" borderId="23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9" fontId="8" fillId="0" borderId="23" xfId="0" applyNumberFormat="1" applyFont="1" applyFill="1" applyBorder="1" applyAlignment="1">
      <alignment horizontal="center" vertical="center"/>
    </xf>
    <xf numFmtId="164" fontId="8" fillId="0" borderId="23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167" fontId="8" fillId="0" borderId="23" xfId="0" applyNumberFormat="1" applyFont="1" applyFill="1" applyBorder="1" applyAlignment="1">
      <alignment horizontal="center" vertical="center"/>
    </xf>
    <xf numFmtId="9" fontId="8" fillId="0" borderId="23" xfId="2" applyFont="1" applyFill="1" applyBorder="1" applyAlignment="1">
      <alignment horizontal="center" vertical="center"/>
    </xf>
    <xf numFmtId="164" fontId="8" fillId="0" borderId="23" xfId="2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7" fontId="8" fillId="0" borderId="13" xfId="0" applyNumberFormat="1" applyFont="1" applyFill="1" applyBorder="1" applyAlignment="1">
      <alignment horizontal="center" vertical="center"/>
    </xf>
    <xf numFmtId="9" fontId="8" fillId="0" borderId="12" xfId="2" applyFont="1" applyFill="1" applyBorder="1" applyAlignment="1">
      <alignment horizontal="center" vertical="center"/>
    </xf>
    <xf numFmtId="9" fontId="8" fillId="0" borderId="13" xfId="2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/>
    </xf>
    <xf numFmtId="164" fontId="8" fillId="0" borderId="14" xfId="2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9" fontId="8" fillId="0" borderId="4" xfId="2" applyFont="1" applyFill="1" applyBorder="1" applyAlignment="1">
      <alignment horizontal="center" vertical="center"/>
    </xf>
    <xf numFmtId="9" fontId="8" fillId="0" borderId="0" xfId="2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8" fillId="0" borderId="5" xfId="2" applyNumberFormat="1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indent="1"/>
    </xf>
    <xf numFmtId="3" fontId="8" fillId="0" borderId="15" xfId="0" applyNumberFormat="1" applyFont="1" applyFill="1" applyBorder="1" applyAlignment="1">
      <alignment horizontal="center" vertical="center"/>
    </xf>
    <xf numFmtId="3" fontId="8" fillId="0" borderId="16" xfId="0" applyNumberFormat="1" applyFont="1" applyFill="1" applyBorder="1" applyAlignment="1">
      <alignment horizontal="center" vertical="center"/>
    </xf>
    <xf numFmtId="1" fontId="8" fillId="0" borderId="16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166" fontId="8" fillId="0" borderId="15" xfId="0" applyNumberFormat="1" applyFont="1" applyFill="1" applyBorder="1" applyAlignment="1">
      <alignment horizontal="center" vertical="center"/>
    </xf>
    <xf numFmtId="167" fontId="8" fillId="0" borderId="16" xfId="0" applyNumberFormat="1" applyFont="1" applyFill="1" applyBorder="1" applyAlignment="1">
      <alignment horizontal="center" vertical="center"/>
    </xf>
    <xf numFmtId="9" fontId="8" fillId="0" borderId="15" xfId="2" applyFont="1" applyFill="1" applyBorder="1" applyAlignment="1">
      <alignment horizontal="center" vertical="center"/>
    </xf>
    <xf numFmtId="9" fontId="8" fillId="0" borderId="16" xfId="2" applyFont="1" applyFill="1" applyBorder="1" applyAlignment="1">
      <alignment horizontal="center" vertical="center"/>
    </xf>
    <xf numFmtId="164" fontId="8" fillId="0" borderId="16" xfId="0" applyNumberFormat="1" applyFont="1" applyFill="1" applyBorder="1" applyAlignment="1">
      <alignment horizontal="center" vertical="center"/>
    </xf>
    <xf numFmtId="164" fontId="8" fillId="0" borderId="17" xfId="2" applyNumberFormat="1" applyFont="1" applyFill="1" applyBorder="1" applyAlignment="1">
      <alignment horizontal="center" vertical="center"/>
    </xf>
    <xf numFmtId="166" fontId="8" fillId="0" borderId="6" xfId="0" applyNumberFormat="1" applyFont="1" applyFill="1" applyBorder="1" applyAlignment="1">
      <alignment horizontal="center" vertical="center"/>
    </xf>
    <xf numFmtId="167" fontId="8" fillId="0" borderId="7" xfId="0" applyNumberFormat="1" applyFont="1" applyFill="1" applyBorder="1" applyAlignment="1">
      <alignment horizontal="center" vertical="center"/>
    </xf>
    <xf numFmtId="9" fontId="8" fillId="0" borderId="6" xfId="2" applyFont="1" applyFill="1" applyBorder="1" applyAlignment="1">
      <alignment horizontal="center" vertical="center"/>
    </xf>
    <xf numFmtId="165" fontId="8" fillId="0" borderId="7" xfId="0" applyNumberFormat="1" applyFont="1" applyFill="1" applyBorder="1" applyAlignment="1">
      <alignment horizontal="center" vertical="center"/>
    </xf>
    <xf numFmtId="165" fontId="8" fillId="0" borderId="8" xfId="0" applyNumberFormat="1" applyFont="1" applyFill="1" applyBorder="1" applyAlignment="1">
      <alignment horizontal="center" vertical="center"/>
    </xf>
    <xf numFmtId="165" fontId="8" fillId="0" borderId="10" xfId="0" applyNumberFormat="1" applyFont="1" applyFill="1" applyBorder="1" applyAlignment="1">
      <alignment horizontal="center" vertical="center"/>
    </xf>
    <xf numFmtId="165" fontId="8" fillId="0" borderId="11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/>
    </xf>
    <xf numFmtId="166" fontId="8" fillId="0" borderId="21" xfId="0" applyNumberFormat="1" applyFont="1" applyFill="1" applyBorder="1" applyAlignment="1">
      <alignment horizontal="center" vertical="center"/>
    </xf>
    <xf numFmtId="9" fontId="8" fillId="0" borderId="21" xfId="2" applyFont="1" applyFill="1" applyBorder="1" applyAlignment="1">
      <alignment horizontal="center" vertical="center"/>
    </xf>
    <xf numFmtId="165" fontId="8" fillId="0" borderId="23" xfId="0" applyNumberFormat="1" applyFont="1" applyFill="1" applyBorder="1" applyAlignment="1">
      <alignment horizontal="center" vertical="center"/>
    </xf>
    <xf numFmtId="165" fontId="8" fillId="0" borderId="22" xfId="0" applyNumberFormat="1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left" indent="1"/>
    </xf>
    <xf numFmtId="9" fontId="8" fillId="0" borderId="7" xfId="2" applyFont="1" applyFill="1" applyBorder="1" applyAlignment="1">
      <alignment horizontal="center" vertical="center"/>
    </xf>
    <xf numFmtId="9" fontId="8" fillId="0" borderId="8" xfId="2" applyFont="1" applyFill="1" applyBorder="1" applyAlignment="1">
      <alignment horizontal="center" vertical="center"/>
    </xf>
    <xf numFmtId="9" fontId="8" fillId="0" borderId="11" xfId="2" applyFont="1" applyFill="1" applyBorder="1" applyAlignment="1">
      <alignment horizontal="center" vertical="center"/>
    </xf>
    <xf numFmtId="1" fontId="9" fillId="0" borderId="13" xfId="0" applyNumberFormat="1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9" fontId="8" fillId="0" borderId="14" xfId="2" applyFont="1" applyFill="1" applyBorder="1" applyAlignment="1">
      <alignment horizontal="center" vertical="center"/>
    </xf>
    <xf numFmtId="9" fontId="8" fillId="0" borderId="17" xfId="2" applyFont="1" applyFill="1" applyBorder="1" applyAlignment="1">
      <alignment horizontal="center" vertical="center"/>
    </xf>
    <xf numFmtId="9" fontId="8" fillId="0" borderId="5" xfId="2" applyFont="1" applyFill="1" applyBorder="1" applyAlignment="1">
      <alignment horizontal="center" vertical="center"/>
    </xf>
    <xf numFmtId="9" fontId="8" fillId="0" borderId="0" xfId="2" applyFont="1" applyFill="1"/>
    <xf numFmtId="0" fontId="11" fillId="0" borderId="1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9" fontId="8" fillId="0" borderId="0" xfId="2" applyFont="1" applyFill="1" applyAlignment="1">
      <alignment horizontal="center" wrapText="1"/>
    </xf>
    <xf numFmtId="164" fontId="8" fillId="0" borderId="0" xfId="0" applyNumberFormat="1" applyFont="1" applyFill="1" applyAlignment="1">
      <alignment horizontal="center" wrapText="1"/>
    </xf>
    <xf numFmtId="0" fontId="8" fillId="0" borderId="27" xfId="0" applyFont="1" applyFill="1" applyBorder="1" applyAlignment="1">
      <alignment horizontal="left" indent="1"/>
    </xf>
    <xf numFmtId="0" fontId="8" fillId="0" borderId="20" xfId="0" applyFont="1" applyFill="1" applyBorder="1" applyAlignment="1">
      <alignment horizontal="left" indent="1"/>
    </xf>
    <xf numFmtId="3" fontId="8" fillId="0" borderId="18" xfId="0" applyNumberFormat="1" applyFont="1" applyFill="1" applyBorder="1" applyAlignment="1">
      <alignment horizontal="center" vertical="center"/>
    </xf>
    <xf numFmtId="3" fontId="8" fillId="0" borderId="19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165" fontId="8" fillId="0" borderId="19" xfId="0" applyNumberFormat="1" applyFont="1" applyFill="1" applyBorder="1" applyAlignment="1">
      <alignment horizontal="center" vertical="center"/>
    </xf>
    <xf numFmtId="1" fontId="8" fillId="0" borderId="19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66" fontId="8" fillId="0" borderId="18" xfId="1" applyNumberFormat="1" applyFont="1" applyFill="1" applyBorder="1" applyAlignment="1">
      <alignment horizontal="center" vertical="center" wrapText="1"/>
    </xf>
    <xf numFmtId="167" fontId="8" fillId="0" borderId="19" xfId="1" applyNumberFormat="1" applyFont="1" applyFill="1" applyBorder="1" applyAlignment="1">
      <alignment horizontal="center" vertical="center" wrapText="1"/>
    </xf>
    <xf numFmtId="9" fontId="8" fillId="0" borderId="19" xfId="2" applyFont="1" applyFill="1" applyBorder="1" applyAlignment="1">
      <alignment horizontal="center" vertical="center" wrapText="1"/>
    </xf>
    <xf numFmtId="167" fontId="8" fillId="0" borderId="20" xfId="1" applyNumberFormat="1" applyFont="1" applyFill="1" applyBorder="1" applyAlignment="1">
      <alignment horizontal="center" vertical="center" wrapText="1"/>
    </xf>
    <xf numFmtId="10" fontId="8" fillId="0" borderId="19" xfId="2" applyNumberFormat="1" applyFont="1" applyFill="1" applyBorder="1" applyAlignment="1">
      <alignment horizontal="center" vertical="center"/>
    </xf>
    <xf numFmtId="164" fontId="8" fillId="0" borderId="20" xfId="2" applyNumberFormat="1" applyFont="1" applyFill="1" applyBorder="1" applyAlignment="1">
      <alignment horizontal="center" vertical="center" wrapText="1"/>
    </xf>
    <xf numFmtId="165" fontId="8" fillId="0" borderId="18" xfId="0" applyNumberFormat="1" applyFont="1" applyFill="1" applyBorder="1" applyAlignment="1">
      <alignment horizontal="center" vertical="center"/>
    </xf>
    <xf numFmtId="170" fontId="8" fillId="0" borderId="19" xfId="0" applyNumberFormat="1" applyFont="1" applyFill="1" applyBorder="1" applyAlignment="1">
      <alignment horizontal="center" vertical="center"/>
    </xf>
    <xf numFmtId="1" fontId="8" fillId="0" borderId="20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indent="1"/>
    </xf>
    <xf numFmtId="0" fontId="8" fillId="0" borderId="0" xfId="0" applyFont="1" applyFill="1" applyAlignment="1">
      <alignment horizontal="center" vertical="center"/>
    </xf>
    <xf numFmtId="166" fontId="8" fillId="0" borderId="4" xfId="1" applyNumberFormat="1" applyFont="1" applyFill="1" applyBorder="1" applyAlignment="1">
      <alignment horizontal="center" vertical="center" wrapText="1"/>
    </xf>
    <xf numFmtId="167" fontId="8" fillId="0" borderId="0" xfId="1" applyNumberFormat="1" applyFont="1" applyFill="1" applyBorder="1" applyAlignment="1">
      <alignment horizontal="center" vertical="center" wrapText="1"/>
    </xf>
    <xf numFmtId="9" fontId="8" fillId="0" borderId="0" xfId="2" applyFont="1" applyFill="1" applyBorder="1" applyAlignment="1">
      <alignment horizontal="center" vertical="center" wrapText="1"/>
    </xf>
    <xf numFmtId="167" fontId="8" fillId="0" borderId="5" xfId="1" applyNumberFormat="1" applyFont="1" applyFill="1" applyBorder="1" applyAlignment="1">
      <alignment horizontal="center" vertical="center" wrapText="1"/>
    </xf>
    <xf numFmtId="10" fontId="8" fillId="0" borderId="0" xfId="2" applyNumberFormat="1" applyFont="1" applyFill="1" applyBorder="1" applyAlignment="1">
      <alignment horizontal="center" vertical="center"/>
    </xf>
    <xf numFmtId="164" fontId="8" fillId="0" borderId="5" xfId="2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" fontId="8" fillId="0" borderId="5" xfId="0" applyNumberFormat="1" applyFont="1" applyFill="1" applyBorder="1" applyAlignment="1">
      <alignment horizontal="center" vertical="center"/>
    </xf>
    <xf numFmtId="9" fontId="9" fillId="0" borderId="0" xfId="2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indent="1"/>
    </xf>
    <xf numFmtId="0" fontId="8" fillId="0" borderId="10" xfId="0" applyFont="1" applyFill="1" applyBorder="1" applyAlignment="1">
      <alignment horizontal="center" vertical="center"/>
    </xf>
    <xf numFmtId="166" fontId="8" fillId="0" borderId="9" xfId="1" applyNumberFormat="1" applyFont="1" applyFill="1" applyBorder="1" applyAlignment="1">
      <alignment horizontal="center" vertical="center" wrapText="1"/>
    </xf>
    <xf numFmtId="167" fontId="8" fillId="0" borderId="10" xfId="1" applyNumberFormat="1" applyFont="1" applyFill="1" applyBorder="1" applyAlignment="1">
      <alignment horizontal="center" vertical="center" wrapText="1"/>
    </xf>
    <xf numFmtId="9" fontId="8" fillId="0" borderId="10" xfId="2" applyFont="1" applyFill="1" applyBorder="1" applyAlignment="1">
      <alignment horizontal="center" vertical="center" wrapText="1"/>
    </xf>
    <xf numFmtId="167" fontId="8" fillId="0" borderId="11" xfId="1" applyNumberFormat="1" applyFont="1" applyFill="1" applyBorder="1" applyAlignment="1">
      <alignment horizontal="center" vertical="center" wrapText="1"/>
    </xf>
    <xf numFmtId="10" fontId="8" fillId="0" borderId="10" xfId="2" applyNumberFormat="1" applyFont="1" applyFill="1" applyBorder="1" applyAlignment="1">
      <alignment horizontal="center" vertical="center"/>
    </xf>
    <xf numFmtId="164" fontId="8" fillId="0" borderId="11" xfId="2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/>
    </xf>
    <xf numFmtId="170" fontId="8" fillId="0" borderId="10" xfId="0" applyNumberFormat="1" applyFont="1" applyFill="1" applyBorder="1" applyAlignment="1">
      <alignment horizontal="center" vertical="center"/>
    </xf>
    <xf numFmtId="1" fontId="8" fillId="0" borderId="11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indent="2"/>
    </xf>
    <xf numFmtId="1" fontId="9" fillId="0" borderId="13" xfId="2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65" fontId="8" fillId="0" borderId="13" xfId="0" applyNumberFormat="1" applyFont="1" applyFill="1" applyBorder="1" applyAlignment="1">
      <alignment horizontal="center" vertical="center"/>
    </xf>
    <xf numFmtId="168" fontId="8" fillId="0" borderId="14" xfId="0" applyNumberFormat="1" applyFont="1" applyFill="1" applyBorder="1" applyAlignment="1">
      <alignment horizontal="center" vertical="center"/>
    </xf>
    <xf numFmtId="166" fontId="9" fillId="0" borderId="12" xfId="1" applyNumberFormat="1" applyFont="1" applyFill="1" applyBorder="1" applyAlignment="1">
      <alignment horizontal="center" vertical="center" wrapText="1"/>
    </xf>
    <xf numFmtId="167" fontId="9" fillId="0" borderId="13" xfId="1" applyNumberFormat="1" applyFont="1" applyFill="1" applyBorder="1" applyAlignment="1">
      <alignment horizontal="center" vertical="center" wrapText="1"/>
    </xf>
    <xf numFmtId="9" fontId="9" fillId="0" borderId="13" xfId="2" applyFont="1" applyFill="1" applyBorder="1" applyAlignment="1">
      <alignment horizontal="center" vertical="center" wrapText="1"/>
    </xf>
    <xf numFmtId="167" fontId="9" fillId="0" borderId="14" xfId="1" applyNumberFormat="1" applyFont="1" applyFill="1" applyBorder="1" applyAlignment="1">
      <alignment horizontal="center" vertical="center" wrapText="1"/>
    </xf>
    <xf numFmtId="3" fontId="9" fillId="0" borderId="12" xfId="0" applyNumberFormat="1" applyFont="1" applyFill="1" applyBorder="1" applyAlignment="1">
      <alignment horizontal="center" vertical="center"/>
    </xf>
    <xf numFmtId="10" fontId="9" fillId="0" borderId="13" xfId="2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/>
    </xf>
    <xf numFmtId="170" fontId="8" fillId="0" borderId="13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indent="2"/>
    </xf>
    <xf numFmtId="1" fontId="9" fillId="0" borderId="10" xfId="2" applyNumberFormat="1" applyFont="1" applyFill="1" applyBorder="1" applyAlignment="1">
      <alignment horizontal="center" vertical="center"/>
    </xf>
    <xf numFmtId="168" fontId="8" fillId="0" borderId="11" xfId="0" applyNumberFormat="1" applyFont="1" applyFill="1" applyBorder="1" applyAlignment="1">
      <alignment horizontal="center" vertical="center"/>
    </xf>
    <xf numFmtId="166" fontId="9" fillId="0" borderId="9" xfId="1" applyNumberFormat="1" applyFont="1" applyFill="1" applyBorder="1" applyAlignment="1">
      <alignment horizontal="center" vertical="center" wrapText="1"/>
    </xf>
    <xf numFmtId="167" fontId="9" fillId="0" borderId="10" xfId="1" applyNumberFormat="1" applyFont="1" applyFill="1" applyBorder="1" applyAlignment="1">
      <alignment horizontal="center" vertical="center" wrapText="1"/>
    </xf>
    <xf numFmtId="9" fontId="9" fillId="0" borderId="10" xfId="2" applyFont="1" applyFill="1" applyBorder="1" applyAlignment="1">
      <alignment horizontal="center" vertical="center" wrapText="1"/>
    </xf>
    <xf numFmtId="167" fontId="9" fillId="0" borderId="11" xfId="1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/>
    </xf>
    <xf numFmtId="10" fontId="9" fillId="0" borderId="10" xfId="2" applyNumberFormat="1" applyFont="1" applyFill="1" applyBorder="1" applyAlignment="1">
      <alignment horizontal="center" vertical="center"/>
    </xf>
    <xf numFmtId="164" fontId="9" fillId="0" borderId="11" xfId="2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indent="2"/>
    </xf>
    <xf numFmtId="166" fontId="9" fillId="0" borderId="4" xfId="1" applyNumberFormat="1" applyFont="1" applyFill="1" applyBorder="1" applyAlignment="1">
      <alignment horizontal="center" vertical="center" wrapText="1"/>
    </xf>
    <xf numFmtId="167" fontId="9" fillId="0" borderId="0" xfId="1" applyNumberFormat="1" applyFont="1" applyFill="1" applyBorder="1" applyAlignment="1">
      <alignment horizontal="center" vertical="center" wrapText="1"/>
    </xf>
    <xf numFmtId="167" fontId="9" fillId="0" borderId="5" xfId="1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/>
    </xf>
    <xf numFmtId="10" fontId="9" fillId="0" borderId="0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indent="2"/>
    </xf>
    <xf numFmtId="0" fontId="8" fillId="0" borderId="16" xfId="0" applyFont="1" applyFill="1" applyBorder="1" applyAlignment="1">
      <alignment horizontal="center" vertical="center"/>
    </xf>
    <xf numFmtId="165" fontId="8" fillId="0" borderId="16" xfId="0" applyNumberFormat="1" applyFont="1" applyFill="1" applyBorder="1" applyAlignment="1">
      <alignment horizontal="center" vertical="center"/>
    </xf>
    <xf numFmtId="166" fontId="9" fillId="0" borderId="15" xfId="1" applyNumberFormat="1" applyFont="1" applyFill="1" applyBorder="1" applyAlignment="1">
      <alignment horizontal="center" vertical="center" wrapText="1"/>
    </xf>
    <xf numFmtId="167" fontId="9" fillId="0" borderId="16" xfId="1" applyNumberFormat="1" applyFont="1" applyFill="1" applyBorder="1" applyAlignment="1">
      <alignment horizontal="center" vertical="center" wrapText="1"/>
    </xf>
    <xf numFmtId="9" fontId="9" fillId="0" borderId="16" xfId="2" applyFont="1" applyFill="1" applyBorder="1" applyAlignment="1">
      <alignment horizontal="center" vertical="center" wrapText="1"/>
    </xf>
    <xf numFmtId="167" fontId="9" fillId="0" borderId="17" xfId="1" applyNumberFormat="1" applyFont="1" applyFill="1" applyBorder="1" applyAlignment="1">
      <alignment horizontal="center" vertical="center" wrapText="1"/>
    </xf>
    <xf numFmtId="3" fontId="9" fillId="0" borderId="15" xfId="0" applyNumberFormat="1" applyFont="1" applyFill="1" applyBorder="1" applyAlignment="1">
      <alignment horizontal="center" vertical="center"/>
    </xf>
    <xf numFmtId="10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/>
    </xf>
    <xf numFmtId="170" fontId="8" fillId="0" borderId="16" xfId="0" applyNumberFormat="1" applyFont="1" applyFill="1" applyBorder="1" applyAlignment="1">
      <alignment horizontal="center" vertical="center"/>
    </xf>
    <xf numFmtId="1" fontId="8" fillId="0" borderId="17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indent="2"/>
    </xf>
    <xf numFmtId="3" fontId="9" fillId="0" borderId="7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66" fontId="9" fillId="0" borderId="6" xfId="1" applyNumberFormat="1" applyFont="1" applyFill="1" applyBorder="1" applyAlignment="1">
      <alignment horizontal="center" vertical="center" wrapText="1"/>
    </xf>
    <xf numFmtId="167" fontId="9" fillId="0" borderId="7" xfId="1" applyNumberFormat="1" applyFont="1" applyFill="1" applyBorder="1" applyAlignment="1">
      <alignment horizontal="center" vertical="center" wrapText="1"/>
    </xf>
    <xf numFmtId="9" fontId="9" fillId="0" borderId="7" xfId="2" applyFont="1" applyFill="1" applyBorder="1" applyAlignment="1">
      <alignment horizontal="center" vertical="center" wrapText="1"/>
    </xf>
    <xf numFmtId="167" fontId="9" fillId="0" borderId="8" xfId="1" applyNumberFormat="1" applyFont="1" applyFill="1" applyBorder="1" applyAlignment="1">
      <alignment horizontal="center" vertical="center" wrapText="1"/>
    </xf>
    <xf numFmtId="3" fontId="9" fillId="0" borderId="6" xfId="0" applyNumberFormat="1" applyFont="1" applyFill="1" applyBorder="1" applyAlignment="1">
      <alignment horizontal="center" vertical="center"/>
    </xf>
    <xf numFmtId="10" fontId="9" fillId="0" borderId="7" xfId="2" applyNumberFormat="1" applyFont="1" applyFill="1" applyBorder="1" applyAlignment="1">
      <alignment horizontal="center" vertical="center"/>
    </xf>
    <xf numFmtId="10" fontId="9" fillId="0" borderId="8" xfId="2" applyNumberFormat="1" applyFont="1" applyFill="1" applyBorder="1" applyAlignment="1">
      <alignment horizontal="center" vertical="center"/>
    </xf>
    <xf numFmtId="165" fontId="8" fillId="0" borderId="6" xfId="0" applyNumberFormat="1" applyFont="1" applyFill="1" applyBorder="1" applyAlignment="1">
      <alignment horizontal="center" vertical="center"/>
    </xf>
    <xf numFmtId="170" fontId="8" fillId="0" borderId="7" xfId="0" applyNumberFormat="1" applyFont="1" applyFill="1" applyBorder="1" applyAlignment="1">
      <alignment horizontal="center" vertical="center"/>
    </xf>
    <xf numFmtId="10" fontId="9" fillId="0" borderId="5" xfId="2" applyNumberFormat="1" applyFont="1" applyFill="1" applyBorder="1" applyAlignment="1">
      <alignment horizontal="center" vertical="center"/>
    </xf>
    <xf numFmtId="10" fontId="9" fillId="0" borderId="11" xfId="2" applyNumberFormat="1" applyFont="1" applyFill="1" applyBorder="1" applyAlignment="1">
      <alignment horizontal="center" vertical="center"/>
    </xf>
    <xf numFmtId="10" fontId="9" fillId="0" borderId="14" xfId="2" applyNumberFormat="1" applyFont="1" applyFill="1" applyBorder="1" applyAlignment="1">
      <alignment horizontal="center" vertical="center"/>
    </xf>
    <xf numFmtId="10" fontId="9" fillId="0" borderId="17" xfId="2" applyNumberFormat="1" applyFont="1" applyFill="1" applyBorder="1" applyAlignment="1">
      <alignment horizontal="center" vertical="center"/>
    </xf>
    <xf numFmtId="1" fontId="9" fillId="0" borderId="7" xfId="2" applyNumberFormat="1" applyFont="1" applyFill="1" applyBorder="1" applyAlignment="1">
      <alignment horizontal="center" vertical="center"/>
    </xf>
    <xf numFmtId="168" fontId="8" fillId="0" borderId="8" xfId="0" applyNumberFormat="1" applyFont="1" applyFill="1" applyBorder="1" applyAlignment="1">
      <alignment horizontal="center" vertical="center"/>
    </xf>
    <xf numFmtId="164" fontId="9" fillId="0" borderId="8" xfId="2" applyNumberFormat="1" applyFont="1" applyFill="1" applyBorder="1" applyAlignment="1">
      <alignment horizontal="center" vertical="center" wrapText="1"/>
    </xf>
    <xf numFmtId="0" fontId="8" fillId="0" borderId="13" xfId="0" applyFont="1" applyFill="1" applyBorder="1"/>
    <xf numFmtId="1" fontId="9" fillId="0" borderId="16" xfId="2" applyNumberFormat="1" applyFont="1" applyFill="1" applyBorder="1" applyAlignment="1">
      <alignment horizontal="center" vertical="center"/>
    </xf>
    <xf numFmtId="168" fontId="8" fillId="0" borderId="17" xfId="0" applyNumberFormat="1" applyFont="1" applyFill="1" applyBorder="1" applyAlignment="1">
      <alignment horizontal="center" vertical="center"/>
    </xf>
    <xf numFmtId="169" fontId="8" fillId="0" borderId="19" xfId="2" applyNumberFormat="1" applyFont="1" applyFill="1" applyBorder="1" applyAlignment="1">
      <alignment horizontal="center" vertical="center" wrapText="1"/>
    </xf>
    <xf numFmtId="2" fontId="8" fillId="0" borderId="19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indent="1"/>
    </xf>
    <xf numFmtId="166" fontId="8" fillId="0" borderId="6" xfId="1" applyNumberFormat="1" applyFont="1" applyFill="1" applyBorder="1" applyAlignment="1">
      <alignment horizontal="center" vertical="center" wrapText="1"/>
    </xf>
    <xf numFmtId="167" fontId="8" fillId="0" borderId="7" xfId="1" applyNumberFormat="1" applyFont="1" applyFill="1" applyBorder="1" applyAlignment="1">
      <alignment horizontal="center" vertical="center" wrapText="1"/>
    </xf>
    <xf numFmtId="9" fontId="8" fillId="0" borderId="7" xfId="2" applyFont="1" applyFill="1" applyBorder="1" applyAlignment="1">
      <alignment horizontal="center" vertical="center" wrapText="1"/>
    </xf>
    <xf numFmtId="167" fontId="8" fillId="0" borderId="8" xfId="1" applyNumberFormat="1" applyFont="1" applyFill="1" applyBorder="1" applyAlignment="1">
      <alignment horizontal="center" vertical="center" wrapText="1"/>
    </xf>
    <xf numFmtId="10" fontId="8" fillId="0" borderId="7" xfId="2" applyNumberFormat="1" applyFont="1" applyFill="1" applyBorder="1" applyAlignment="1">
      <alignment horizontal="center" vertical="center"/>
    </xf>
    <xf numFmtId="10" fontId="8" fillId="0" borderId="8" xfId="2" applyNumberFormat="1" applyFont="1" applyFill="1" applyBorder="1" applyAlignment="1">
      <alignment horizontal="center" vertical="center" wrapText="1"/>
    </xf>
    <xf numFmtId="10" fontId="8" fillId="0" borderId="5" xfId="2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indent="1"/>
    </xf>
    <xf numFmtId="166" fontId="8" fillId="0" borderId="15" xfId="1" applyNumberFormat="1" applyFont="1" applyFill="1" applyBorder="1" applyAlignment="1">
      <alignment horizontal="center" vertical="center" wrapText="1"/>
    </xf>
    <xf numFmtId="167" fontId="8" fillId="0" borderId="16" xfId="1" applyNumberFormat="1" applyFont="1" applyFill="1" applyBorder="1" applyAlignment="1">
      <alignment horizontal="center" vertical="center" wrapText="1"/>
    </xf>
    <xf numFmtId="9" fontId="8" fillId="0" borderId="16" xfId="2" applyFont="1" applyFill="1" applyBorder="1" applyAlignment="1">
      <alignment horizontal="center" vertical="center" wrapText="1"/>
    </xf>
    <xf numFmtId="167" fontId="8" fillId="0" borderId="17" xfId="1" applyNumberFormat="1" applyFont="1" applyFill="1" applyBorder="1" applyAlignment="1">
      <alignment horizontal="center" vertical="center" wrapText="1"/>
    </xf>
    <xf numFmtId="10" fontId="8" fillId="0" borderId="16" xfId="2" applyNumberFormat="1" applyFont="1" applyFill="1" applyBorder="1" applyAlignment="1">
      <alignment horizontal="center" vertical="center"/>
    </xf>
    <xf numFmtId="10" fontId="8" fillId="0" borderId="17" xfId="2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left" indent="1"/>
    </xf>
    <xf numFmtId="166" fontId="8" fillId="0" borderId="6" xfId="0" applyNumberFormat="1" applyFont="1" applyFill="1" applyBorder="1" applyAlignment="1">
      <alignment horizontal="center" vertical="center" wrapText="1"/>
    </xf>
    <xf numFmtId="167" fontId="8" fillId="0" borderId="7" xfId="0" applyNumberFormat="1" applyFont="1" applyFill="1" applyBorder="1" applyAlignment="1">
      <alignment horizontal="center" vertical="center" wrapText="1"/>
    </xf>
    <xf numFmtId="167" fontId="8" fillId="0" borderId="8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left" indent="1"/>
    </xf>
    <xf numFmtId="166" fontId="8" fillId="0" borderId="4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Fill="1" applyAlignment="1">
      <alignment horizontal="center" vertical="center" wrapText="1"/>
    </xf>
    <xf numFmtId="167" fontId="8" fillId="0" borderId="5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9" fontId="8" fillId="0" borderId="0" xfId="0" applyNumberFormat="1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left" indent="2"/>
    </xf>
    <xf numFmtId="2" fontId="8" fillId="0" borderId="11" xfId="0" applyNumberFormat="1" applyFont="1" applyFill="1" applyBorder="1" applyAlignment="1">
      <alignment horizontal="left" indent="1"/>
    </xf>
    <xf numFmtId="167" fontId="8" fillId="0" borderId="10" xfId="0" applyNumberFormat="1" applyFont="1" applyFill="1" applyBorder="1" applyAlignment="1">
      <alignment horizontal="center" vertical="center" wrapText="1"/>
    </xf>
    <xf numFmtId="167" fontId="8" fillId="0" borderId="11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indent="1"/>
    </xf>
    <xf numFmtId="166" fontId="8" fillId="0" borderId="12" xfId="0" applyNumberFormat="1" applyFont="1" applyFill="1" applyBorder="1" applyAlignment="1">
      <alignment horizontal="center" vertical="center" wrapText="1"/>
    </xf>
    <xf numFmtId="167" fontId="8" fillId="0" borderId="13" xfId="0" applyNumberFormat="1" applyFont="1" applyFill="1" applyBorder="1" applyAlignment="1">
      <alignment horizontal="center" vertical="center" wrapText="1"/>
    </xf>
    <xf numFmtId="9" fontId="8" fillId="0" borderId="13" xfId="2" applyFont="1" applyFill="1" applyBorder="1" applyAlignment="1">
      <alignment horizontal="center" vertical="center" wrapText="1"/>
    </xf>
    <xf numFmtId="167" fontId="8" fillId="0" borderId="14" xfId="0" applyNumberFormat="1" applyFont="1" applyFill="1" applyBorder="1" applyAlignment="1">
      <alignment horizontal="center" vertical="center" wrapText="1"/>
    </xf>
    <xf numFmtId="9" fontId="8" fillId="0" borderId="12" xfId="0" applyNumberFormat="1" applyFont="1" applyFill="1" applyBorder="1" applyAlignment="1">
      <alignment horizontal="center" vertical="center" wrapText="1"/>
    </xf>
    <xf numFmtId="9" fontId="8" fillId="0" borderId="13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indent="1"/>
    </xf>
    <xf numFmtId="0" fontId="8" fillId="0" borderId="23" xfId="0" applyFont="1" applyFill="1" applyBorder="1" applyAlignment="1">
      <alignment horizontal="center" vertical="center"/>
    </xf>
    <xf numFmtId="166" fontId="8" fillId="0" borderId="21" xfId="0" applyNumberFormat="1" applyFont="1" applyFill="1" applyBorder="1" applyAlignment="1">
      <alignment horizontal="center" vertical="center" wrapText="1"/>
    </xf>
    <xf numFmtId="167" fontId="8" fillId="0" borderId="23" xfId="0" applyNumberFormat="1" applyFont="1" applyFill="1" applyBorder="1" applyAlignment="1">
      <alignment horizontal="center" vertical="center" wrapText="1"/>
    </xf>
    <xf numFmtId="9" fontId="8" fillId="0" borderId="23" xfId="2" applyFont="1" applyFill="1" applyBorder="1" applyAlignment="1">
      <alignment horizontal="center" vertical="center" wrapText="1"/>
    </xf>
    <xf numFmtId="167" fontId="8" fillId="0" borderId="22" xfId="0" applyNumberFormat="1" applyFont="1" applyFill="1" applyBorder="1" applyAlignment="1">
      <alignment horizontal="center" vertical="center" wrapText="1"/>
    </xf>
    <xf numFmtId="9" fontId="8" fillId="0" borderId="21" xfId="0" applyNumberFormat="1" applyFont="1" applyFill="1" applyBorder="1" applyAlignment="1">
      <alignment horizontal="center" vertical="center" wrapText="1"/>
    </xf>
    <xf numFmtId="165" fontId="8" fillId="0" borderId="21" xfId="0" applyNumberFormat="1" applyFont="1" applyFill="1" applyBorder="1" applyAlignment="1">
      <alignment horizontal="center" vertical="center"/>
    </xf>
    <xf numFmtId="1" fontId="8" fillId="0" borderId="22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9" fontId="12" fillId="0" borderId="13" xfId="2" applyFont="1" applyFill="1" applyBorder="1" applyAlignment="1">
      <alignment horizontal="center" vertical="center" wrapText="1"/>
    </xf>
    <xf numFmtId="9" fontId="12" fillId="0" borderId="16" xfId="2" applyFont="1" applyFill="1" applyBorder="1" applyAlignment="1">
      <alignment horizontal="center" vertical="center" wrapText="1"/>
    </xf>
    <xf numFmtId="167" fontId="8" fillId="0" borderId="16" xfId="0" applyNumberFormat="1" applyFont="1" applyFill="1" applyBorder="1" applyAlignment="1">
      <alignment horizontal="center" vertical="center" wrapText="1"/>
    </xf>
    <xf numFmtId="167" fontId="8" fillId="0" borderId="17" xfId="0" applyNumberFormat="1" applyFont="1" applyFill="1" applyBorder="1" applyAlignment="1">
      <alignment horizontal="center" vertical="center" wrapText="1"/>
    </xf>
    <xf numFmtId="2" fontId="8" fillId="0" borderId="14" xfId="0" applyNumberFormat="1" applyFont="1" applyFill="1" applyBorder="1" applyAlignment="1">
      <alignment horizontal="left" indent="2"/>
    </xf>
    <xf numFmtId="2" fontId="8" fillId="0" borderId="17" xfId="0" applyNumberFormat="1" applyFont="1" applyFill="1" applyBorder="1" applyAlignment="1">
      <alignment horizontal="left" indent="2"/>
    </xf>
    <xf numFmtId="2" fontId="8" fillId="0" borderId="22" xfId="0" applyNumberFormat="1" applyFont="1" applyFill="1" applyBorder="1" applyAlignment="1">
      <alignment horizontal="left" indent="1"/>
    </xf>
    <xf numFmtId="3" fontId="8" fillId="0" borderId="12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" fontId="8" fillId="0" borderId="10" xfId="0" applyNumberFormat="1" applyFont="1" applyFill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left" indent="2"/>
    </xf>
    <xf numFmtId="0" fontId="8" fillId="0" borderId="24" xfId="0" applyFont="1" applyFill="1" applyBorder="1" applyAlignment="1">
      <alignment horizontal="center" vertical="center" wrapText="1"/>
    </xf>
    <xf numFmtId="1" fontId="8" fillId="0" borderId="26" xfId="0" applyNumberFormat="1" applyFont="1" applyFill="1" applyBorder="1" applyAlignment="1">
      <alignment horizontal="center" vertical="center" wrapText="1"/>
    </xf>
    <xf numFmtId="1" fontId="8" fillId="0" borderId="25" xfId="0" applyNumberFormat="1" applyFont="1" applyFill="1" applyBorder="1" applyAlignment="1">
      <alignment horizontal="center" vertical="center" wrapText="1"/>
    </xf>
    <xf numFmtId="166" fontId="9" fillId="0" borderId="24" xfId="1" applyNumberFormat="1" applyFont="1" applyFill="1" applyBorder="1" applyAlignment="1">
      <alignment horizontal="center" vertical="center" wrapText="1"/>
    </xf>
    <xf numFmtId="167" fontId="9" fillId="0" borderId="26" xfId="1" applyNumberFormat="1" applyFont="1" applyFill="1" applyBorder="1" applyAlignment="1">
      <alignment horizontal="center" vertical="center" wrapText="1"/>
    </xf>
    <xf numFmtId="9" fontId="9" fillId="0" borderId="26" xfId="2" applyFont="1" applyFill="1" applyBorder="1" applyAlignment="1">
      <alignment horizontal="center" vertical="center" wrapText="1"/>
    </xf>
    <xf numFmtId="167" fontId="9" fillId="0" borderId="25" xfId="1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/>
    </xf>
    <xf numFmtId="10" fontId="9" fillId="0" borderId="26" xfId="2" applyNumberFormat="1" applyFont="1" applyFill="1" applyBorder="1" applyAlignment="1">
      <alignment horizontal="center" vertical="center"/>
    </xf>
    <xf numFmtId="164" fontId="9" fillId="0" borderId="25" xfId="2" applyNumberFormat="1" applyFont="1" applyFill="1" applyBorder="1" applyAlignment="1">
      <alignment horizontal="center" vertical="center" wrapText="1"/>
    </xf>
    <xf numFmtId="165" fontId="8" fillId="0" borderId="24" xfId="0" applyNumberFormat="1" applyFont="1" applyFill="1" applyBorder="1" applyAlignment="1">
      <alignment horizontal="center" vertical="center"/>
    </xf>
    <xf numFmtId="1" fontId="8" fillId="0" borderId="26" xfId="0" applyNumberFormat="1" applyFont="1" applyFill="1" applyBorder="1" applyAlignment="1">
      <alignment horizontal="center" vertical="center"/>
    </xf>
    <xf numFmtId="1" fontId="8" fillId="0" borderId="25" xfId="0" applyNumberFormat="1" applyFont="1" applyFill="1" applyBorder="1" applyAlignment="1">
      <alignment horizontal="center" vertic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8DB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981A3-B035-482E-8C57-15679DFE0904}">
  <sheetPr codeName="Sheet1"/>
  <dimension ref="A1:A3"/>
  <sheetViews>
    <sheetView tabSelected="1" workbookViewId="0"/>
  </sheetViews>
  <sheetFormatPr defaultRowHeight="15" x14ac:dyDescent="0.25"/>
  <cols>
    <col min="1" max="16384" width="9.140625" style="18"/>
  </cols>
  <sheetData>
    <row r="1" spans="1:1" x14ac:dyDescent="0.25">
      <c r="A1" s="17" t="s">
        <v>135</v>
      </c>
    </row>
    <row r="2" spans="1:1" x14ac:dyDescent="0.25">
      <c r="A2" s="17" t="s">
        <v>136</v>
      </c>
    </row>
    <row r="3" spans="1:1" x14ac:dyDescent="0.25">
      <c r="A3" s="17" t="s">
        <v>137</v>
      </c>
    </row>
  </sheetData>
  <hyperlinks>
    <hyperlink ref="A1" location="'Table List'!A1" display="Table List" xr:uid="{ECD43E71-1F1D-4E00-B271-68E3D6A71B4E}"/>
    <hyperlink ref="A2" location="'Tables 7.2-7.5 (Ch 7)'!A1" display="Tables 7.2-7.5 (Ch 7)" xr:uid="{19F3C466-9B56-4BAD-8F27-BBD98116D8D0}"/>
    <hyperlink ref="A3" location="'DB-No Deltas - combined'!A1" display="DB-No Deltas - combined" xr:uid="{174F4677-596C-43BB-80C0-35E92E01A2D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464B0-0F15-4F73-8B39-FD6FFC1A5FB3}">
  <sheetPr codeName="Sheet2"/>
  <dimension ref="C3:F13"/>
  <sheetViews>
    <sheetView showGridLines="0" workbookViewId="0"/>
  </sheetViews>
  <sheetFormatPr defaultRowHeight="15" x14ac:dyDescent="0.25"/>
  <cols>
    <col min="1" max="2" width="9.140625" style="18"/>
    <col min="3" max="5" width="35" style="18" customWidth="1"/>
    <col min="6" max="6" width="13.7109375" style="18" customWidth="1"/>
    <col min="7" max="7" width="16.7109375" style="18" bestFit="1" customWidth="1"/>
    <col min="8" max="16384" width="9.140625" style="18"/>
  </cols>
  <sheetData>
    <row r="3" spans="3:6" ht="15.75" x14ac:dyDescent="0.25">
      <c r="C3" s="20" t="s">
        <v>134</v>
      </c>
    </row>
    <row r="4" spans="3:6" ht="29.25" x14ac:dyDescent="0.25">
      <c r="C4" s="21"/>
      <c r="D4" s="22" t="s">
        <v>118</v>
      </c>
      <c r="E4" s="22" t="s">
        <v>119</v>
      </c>
    </row>
    <row r="5" spans="3:6" ht="19.5" customHeight="1" x14ac:dyDescent="0.25">
      <c r="C5" s="23" t="s">
        <v>113</v>
      </c>
      <c r="D5" s="23" t="s">
        <v>115</v>
      </c>
      <c r="E5" s="23" t="s">
        <v>117</v>
      </c>
    </row>
    <row r="6" spans="3:6" ht="19.5" customHeight="1" x14ac:dyDescent="0.25">
      <c r="C6" s="24" t="s">
        <v>122</v>
      </c>
      <c r="D6" s="23" t="s">
        <v>116</v>
      </c>
      <c r="E6" s="23" t="s">
        <v>123</v>
      </c>
    </row>
    <row r="7" spans="3:6" ht="34.5" customHeight="1" x14ac:dyDescent="0.25">
      <c r="C7" s="21"/>
      <c r="D7" s="22" t="s">
        <v>120</v>
      </c>
      <c r="E7" s="22" t="s">
        <v>121</v>
      </c>
    </row>
    <row r="8" spans="3:6" ht="19.5" customHeight="1" x14ac:dyDescent="0.25">
      <c r="C8" s="23" t="s">
        <v>113</v>
      </c>
      <c r="D8" s="24" t="s">
        <v>124</v>
      </c>
      <c r="E8" s="24" t="s">
        <v>127</v>
      </c>
    </row>
    <row r="9" spans="3:6" ht="19.5" customHeight="1" x14ac:dyDescent="0.25">
      <c r="C9" s="23" t="s">
        <v>114</v>
      </c>
      <c r="D9" s="24" t="s">
        <v>125</v>
      </c>
      <c r="E9" s="24" t="s">
        <v>128</v>
      </c>
    </row>
    <row r="10" spans="3:6" ht="19.5" customHeight="1" x14ac:dyDescent="0.25">
      <c r="C10" s="24" t="s">
        <v>56</v>
      </c>
      <c r="D10" s="24" t="s">
        <v>126</v>
      </c>
      <c r="E10" s="24" t="s">
        <v>129</v>
      </c>
    </row>
    <row r="13" spans="3:6" ht="15.75" x14ac:dyDescent="0.25">
      <c r="F13" s="19"/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E0085-B929-4D76-89E6-481C1F627400}">
  <sheetPr codeName="Sheet3"/>
  <dimension ref="A2:AE149"/>
  <sheetViews>
    <sheetView showGridLines="0" zoomScale="65" zoomScaleNormal="65" workbookViewId="0"/>
  </sheetViews>
  <sheetFormatPr defaultRowHeight="15.75" x14ac:dyDescent="0.25"/>
  <cols>
    <col min="1" max="1" width="9.140625" style="20"/>
    <col min="2" max="2" width="3.28515625" style="20" customWidth="1"/>
    <col min="3" max="3" width="14.5703125" style="20" bestFit="1" customWidth="1"/>
    <col min="4" max="4" width="125.42578125" style="20" customWidth="1"/>
    <col min="5" max="5" width="15.7109375" style="20" bestFit="1" customWidth="1"/>
    <col min="6" max="6" width="12.42578125" style="20" bestFit="1" customWidth="1"/>
    <col min="7" max="7" width="14.5703125" style="20" customWidth="1"/>
    <col min="8" max="8" width="20.140625" style="20" customWidth="1"/>
    <col min="9" max="9" width="16.85546875" style="20" customWidth="1"/>
    <col min="10" max="10" width="8.7109375" style="20" customWidth="1"/>
    <col min="11" max="11" width="12.7109375" style="20" bestFit="1" customWidth="1"/>
    <col min="12" max="12" width="17.42578125" style="20" customWidth="1"/>
    <col min="13" max="13" width="15.42578125" style="20" customWidth="1"/>
    <col min="14" max="14" width="13.7109375" style="20" customWidth="1"/>
    <col min="15" max="15" width="13" style="20" customWidth="1"/>
    <col min="16" max="16" width="16" style="291" customWidth="1"/>
    <col min="17" max="17" width="13.85546875" style="20" customWidth="1"/>
    <col min="18" max="18" width="12.42578125" style="20" bestFit="1" customWidth="1"/>
    <col min="19" max="19" width="2.28515625" style="20" customWidth="1"/>
    <col min="20" max="20" width="14.7109375" style="20" customWidth="1"/>
    <col min="21" max="21" width="130" style="20" customWidth="1"/>
    <col min="22" max="22" width="19.42578125" style="20" customWidth="1"/>
    <col min="23" max="23" width="14.42578125" style="20" bestFit="1" customWidth="1"/>
    <col min="24" max="25" width="18.140625" style="20" bestFit="1" customWidth="1"/>
    <col min="26" max="26" width="14.5703125" style="20" customWidth="1"/>
    <col min="27" max="28" width="16.140625" style="20" customWidth="1"/>
    <col min="29" max="29" width="14" style="20" customWidth="1"/>
    <col min="30" max="30" width="15.5703125" style="20" customWidth="1"/>
    <col min="31" max="16384" width="9.140625" style="20"/>
  </cols>
  <sheetData>
    <row r="2" spans="3:30" s="80" customFormat="1" ht="28.5" customHeight="1" x14ac:dyDescent="0.25">
      <c r="C2" s="79" t="s">
        <v>130</v>
      </c>
      <c r="P2" s="81"/>
      <c r="T2" s="79" t="s">
        <v>132</v>
      </c>
    </row>
    <row r="3" spans="3:30" s="80" customFormat="1" ht="5.25" customHeight="1" thickBot="1" x14ac:dyDescent="0.3">
      <c r="C3" s="79"/>
      <c r="P3" s="81"/>
      <c r="T3" s="79"/>
    </row>
    <row r="4" spans="3:30" ht="16.5" thickBot="1" x14ac:dyDescent="0.3">
      <c r="C4" s="82" t="s">
        <v>5</v>
      </c>
      <c r="D4" s="83" t="s">
        <v>111</v>
      </c>
      <c r="E4" s="84" t="s">
        <v>95</v>
      </c>
      <c r="F4" s="85"/>
      <c r="G4" s="85"/>
      <c r="H4" s="85"/>
      <c r="I4" s="85"/>
      <c r="J4" s="86"/>
      <c r="K4" s="87" t="s">
        <v>2</v>
      </c>
      <c r="L4" s="88"/>
      <c r="M4" s="89"/>
      <c r="N4" s="90"/>
      <c r="O4" s="91"/>
      <c r="P4" s="89"/>
      <c r="Q4" s="92"/>
      <c r="T4" s="82" t="s">
        <v>5</v>
      </c>
      <c r="U4" s="83" t="s">
        <v>111</v>
      </c>
      <c r="V4" s="93" t="s">
        <v>3</v>
      </c>
      <c r="W4" s="94"/>
      <c r="X4" s="94"/>
      <c r="Y4" s="95"/>
      <c r="Z4" s="93" t="s">
        <v>96</v>
      </c>
      <c r="AA4" s="94"/>
      <c r="AB4" s="94"/>
      <c r="AC4" s="94"/>
      <c r="AD4" s="95"/>
    </row>
    <row r="5" spans="3:30" ht="99.75" customHeight="1" thickBot="1" x14ac:dyDescent="0.3">
      <c r="C5" s="96"/>
      <c r="D5" s="97"/>
      <c r="E5" s="98" t="s">
        <v>7</v>
      </c>
      <c r="F5" s="99" t="s">
        <v>8</v>
      </c>
      <c r="G5" s="99" t="s">
        <v>9</v>
      </c>
      <c r="H5" s="99" t="s">
        <v>10</v>
      </c>
      <c r="I5" s="99" t="s">
        <v>11</v>
      </c>
      <c r="J5" s="100" t="s">
        <v>12</v>
      </c>
      <c r="K5" s="98" t="s">
        <v>13</v>
      </c>
      <c r="L5" s="99" t="s">
        <v>97</v>
      </c>
      <c r="M5" s="99" t="s">
        <v>15</v>
      </c>
      <c r="N5" s="99" t="s">
        <v>16</v>
      </c>
      <c r="O5" s="99" t="s">
        <v>17</v>
      </c>
      <c r="P5" s="99" t="s">
        <v>18</v>
      </c>
      <c r="Q5" s="101" t="s">
        <v>19</v>
      </c>
      <c r="T5" s="96"/>
      <c r="U5" s="97"/>
      <c r="V5" s="102" t="s">
        <v>20</v>
      </c>
      <c r="W5" s="103" t="s">
        <v>21</v>
      </c>
      <c r="X5" s="103" t="s">
        <v>22</v>
      </c>
      <c r="Y5" s="104" t="s">
        <v>23</v>
      </c>
      <c r="Z5" s="102" t="s">
        <v>98</v>
      </c>
      <c r="AA5" s="103" t="s">
        <v>99</v>
      </c>
      <c r="AB5" s="103" t="s">
        <v>100</v>
      </c>
      <c r="AC5" s="103" t="s">
        <v>101</v>
      </c>
      <c r="AD5" s="104" t="s">
        <v>102</v>
      </c>
    </row>
    <row r="6" spans="3:30" x14ac:dyDescent="0.25">
      <c r="C6" s="70" t="s">
        <v>24</v>
      </c>
      <c r="D6" s="105" t="s">
        <v>103</v>
      </c>
      <c r="E6" s="71">
        <f>_xlfn.XLOOKUP($D6,'DB-No Deltas - combined'!$C$4:$C$72,'DB-No Deltas - combined'!D$4:D$72)</f>
        <v>0</v>
      </c>
      <c r="F6" s="72">
        <f>_xlfn.XLOOKUP($D6,'DB-No Deltas - combined'!$C$4:$C$72,'DB-No Deltas - combined'!E$4:E$72)</f>
        <v>20</v>
      </c>
      <c r="G6" s="106">
        <f>_xlfn.XLOOKUP($D6,'DB-No Deltas - combined'!$C$4:$C$72,'DB-No Deltas - combined'!F$4:F$72)</f>
        <v>2025</v>
      </c>
      <c r="H6" s="76">
        <f>_xlfn.XLOOKUP($D6,'DB-No Deltas - combined'!$C$4:$C$72,'DB-No Deltas - combined'!G$4:G$72)</f>
        <v>2.5</v>
      </c>
      <c r="I6" s="107">
        <f>_xlfn.XLOOKUP($D6,'DB-No Deltas - combined'!$C$4:$C$72,'DB-No Deltas - combined'!H$4:H$72)</f>
        <v>2027</v>
      </c>
      <c r="J6" s="108">
        <f>_xlfn.XLOOKUP($D6,'DB-No Deltas - combined'!$C$4:$C$72,'DB-No Deltas - combined'!I$4:I$72)</f>
        <v>30</v>
      </c>
      <c r="K6" s="109">
        <f>_xlfn.XLOOKUP($D6,'DB-No Deltas - combined'!$C$4:$C$72,'DB-No Deltas - combined'!J$4:J$72)</f>
        <v>2130.9412518645713</v>
      </c>
      <c r="L6" s="110">
        <f>_xlfn.XLOOKUP($D6,'DB-No Deltas - combined'!$C$4:$C$72,'DB-No Deltas - combined'!K$4:K$72)</f>
        <v>6.9293545448732088</v>
      </c>
      <c r="M6" s="111">
        <f>_xlfn.XLOOKUP($D6,'DB-No Deltas - combined'!$C$4:$C$72,'DB-No Deltas - combined'!L$4:L$72)</f>
        <v>0.74</v>
      </c>
      <c r="N6" s="111">
        <f>_xlfn.XLOOKUP($D6,'DB-No Deltas - combined'!$C$4:$C$72,'DB-No Deltas - combined'!M$4:M$72)</f>
        <v>0.91</v>
      </c>
      <c r="O6" s="110">
        <f>_xlfn.XLOOKUP($D6,'DB-No Deltas - combined'!$C$4:$C$72,'DB-No Deltas - combined'!N$4:N$72)</f>
        <v>42.818296273768375</v>
      </c>
      <c r="P6" s="111">
        <f>_xlfn.XLOOKUP($D6,'DB-No Deltas - combined'!$C$4:$C$72,'DB-No Deltas - combined'!O$4:O$72)</f>
        <v>0.03</v>
      </c>
      <c r="Q6" s="112">
        <f>_xlfn.XLOOKUP($D6,'DB-No Deltas - combined'!$C$4:$C$72,'DB-No Deltas - combined'!P$4:P$72)</f>
        <v>14.594518044812999</v>
      </c>
      <c r="T6" s="70" t="s">
        <v>24</v>
      </c>
      <c r="U6" s="105" t="s">
        <v>103</v>
      </c>
      <c r="V6" s="71">
        <f>_xlfn.XLOOKUP($U6,'DB-No Deltas - combined'!$C$4:$C$72,'DB-No Deltas - combined'!Q$4:Q$72)</f>
        <v>8295</v>
      </c>
      <c r="W6" s="113">
        <f>_xlfn.XLOOKUP($U6,'DB-No Deltas - combined'!$C$4:$C$72,'DB-No Deltas - combined'!R$4:R$72)</f>
        <v>0.41134918383326097</v>
      </c>
      <c r="X6" s="113">
        <f>_xlfn.XLOOKUP($U6,'DB-No Deltas - combined'!$C$4:$C$72,'DB-No Deltas - combined'!S$4:S$72)</f>
        <v>2.5000000000000001E-2</v>
      </c>
      <c r="Y6" s="114">
        <f>_xlfn.XLOOKUP($U6,'DB-No Deltas - combined'!$C$4:$C$72,'DB-No Deltas - combined'!T$4:T$72)</f>
        <v>0.05</v>
      </c>
      <c r="Z6" s="115">
        <f>_xlfn.XLOOKUP($U6,'DB-No Deltas - combined'!$C$4:$C$72,'DB-No Deltas - combined'!U$4:U$72)</f>
        <v>27.1</v>
      </c>
      <c r="AA6" s="116">
        <f>_xlfn.XLOOKUP($U6,'DB-No Deltas - combined'!$C$4:$C$72,'DB-No Deltas - combined'!V$4:V$72)</f>
        <v>1.5150000000000001E-3</v>
      </c>
      <c r="AB6" s="116">
        <f>_xlfn.XLOOKUP($U6,'DB-No Deltas - combined'!$C$4:$C$72,'DB-No Deltas - combined'!W$4:W$72)</f>
        <v>0.02</v>
      </c>
      <c r="AC6" s="117">
        <f>_xlfn.XLOOKUP($U6,'DB-No Deltas - combined'!$C$4:$C$72,'DB-No Deltas - combined'!X$4:X$72)</f>
        <v>0</v>
      </c>
      <c r="AD6" s="77">
        <f>_xlfn.XLOOKUP($U6,'DB-No Deltas - combined'!$C$4:$C$72,'DB-No Deltas - combined'!Y$4:Y$72)</f>
        <v>117</v>
      </c>
    </row>
    <row r="7" spans="3:30" x14ac:dyDescent="0.25">
      <c r="C7" s="25" t="s">
        <v>25</v>
      </c>
      <c r="D7" s="118" t="s">
        <v>104</v>
      </c>
      <c r="E7" s="26">
        <f>_xlfn.XLOOKUP($D7,'DB-No Deltas - combined'!$C$4:$C$72,'DB-No Deltas - combined'!D$4:D$72)</f>
        <v>0</v>
      </c>
      <c r="F7" s="27">
        <f>_xlfn.XLOOKUP($D7,'DB-No Deltas - combined'!$C$4:$C$72,'DB-No Deltas - combined'!E$4:E$72)</f>
        <v>50</v>
      </c>
      <c r="G7" s="119">
        <f>_xlfn.XLOOKUP($D7,'DB-No Deltas - combined'!$C$4:$C$72,'DB-No Deltas - combined'!F$4:F$72)</f>
        <v>2025</v>
      </c>
      <c r="H7" s="66">
        <f>_xlfn.XLOOKUP($D7,'DB-No Deltas - combined'!$C$4:$C$72,'DB-No Deltas - combined'!G$4:G$72)</f>
        <v>3.5</v>
      </c>
      <c r="I7" s="28">
        <f>_xlfn.XLOOKUP($D7,'DB-No Deltas - combined'!$C$4:$C$72,'DB-No Deltas - combined'!H$4:H$72)</f>
        <v>2028</v>
      </c>
      <c r="J7" s="29">
        <f>_xlfn.XLOOKUP($D7,'DB-No Deltas - combined'!$C$4:$C$72,'DB-No Deltas - combined'!I$4:I$72)</f>
        <v>40</v>
      </c>
      <c r="K7" s="120">
        <f>_xlfn.XLOOKUP($D7,'DB-No Deltas - combined'!$C$4:$C$72,'DB-No Deltas - combined'!J$4:J$72)</f>
        <v>2612.7968056092545</v>
      </c>
      <c r="L7" s="121">
        <f>_xlfn.XLOOKUP($D7,'DB-No Deltas - combined'!$C$4:$C$72,'DB-No Deltas - combined'!K$4:K$72)</f>
        <v>7.4028749999999999</v>
      </c>
      <c r="M7" s="122">
        <f>_xlfn.XLOOKUP($D7,'DB-No Deltas - combined'!$C$4:$C$72,'DB-No Deltas - combined'!L$4:L$72)</f>
        <v>0.87</v>
      </c>
      <c r="N7" s="122">
        <f>_xlfn.XLOOKUP($D7,'DB-No Deltas - combined'!$C$4:$C$72,'DB-No Deltas - combined'!M$4:M$72)</f>
        <v>0.98</v>
      </c>
      <c r="O7" s="121">
        <f>_xlfn.XLOOKUP($D7,'DB-No Deltas - combined'!$C$4:$C$72,'DB-No Deltas - combined'!N$4:N$72)</f>
        <v>12.41605</v>
      </c>
      <c r="P7" s="122">
        <f>_xlfn.XLOOKUP($D7,'DB-No Deltas - combined'!$C$4:$C$72,'DB-No Deltas - combined'!O$4:O$72)</f>
        <v>0.03</v>
      </c>
      <c r="Q7" s="123">
        <f>_xlfn.XLOOKUP($D7,'DB-No Deltas - combined'!$C$4:$C$72,'DB-No Deltas - combined'!P$4:P$72)</f>
        <v>32.458977529649992</v>
      </c>
      <c r="T7" s="25" t="s">
        <v>25</v>
      </c>
      <c r="U7" s="118" t="s">
        <v>104</v>
      </c>
      <c r="V7" s="26">
        <f>_xlfn.XLOOKUP($U7,'DB-No Deltas - combined'!$C$4:$C$72,'DB-No Deltas - combined'!Q$4:Q$72)</f>
        <v>9447</v>
      </c>
      <c r="W7" s="124">
        <f>_xlfn.XLOOKUP($U7,'DB-No Deltas - combined'!$C$4:$C$72,'DB-No Deltas - combined'!R$4:R$72)</f>
        <v>0.36118783528071347</v>
      </c>
      <c r="X7" s="124">
        <f>_xlfn.XLOOKUP($U7,'DB-No Deltas - combined'!$C$4:$C$72,'DB-No Deltas - combined'!S$4:S$72)</f>
        <v>2.9000000000000001E-2</v>
      </c>
      <c r="Y7" s="125">
        <f>_xlfn.XLOOKUP($U7,'DB-No Deltas - combined'!$C$4:$C$72,'DB-No Deltas - combined'!T$4:T$72)</f>
        <v>3.9E-2</v>
      </c>
      <c r="Z7" s="126">
        <f>_xlfn.XLOOKUP($U7,'DB-No Deltas - combined'!$C$4:$C$72,'DB-No Deltas - combined'!U$4:U$72)</f>
        <v>27</v>
      </c>
      <c r="AA7" s="127">
        <f>_xlfn.XLOOKUP($U7,'DB-No Deltas - combined'!$C$4:$C$72,'DB-No Deltas - combined'!V$4:V$72)</f>
        <v>1.5039999999999999E-3</v>
      </c>
      <c r="AB7" s="127">
        <f>_xlfn.XLOOKUP($U7,'DB-No Deltas - combined'!$C$4:$C$72,'DB-No Deltas - combined'!W$4:W$72)</f>
        <v>7.4999999999999997E-3</v>
      </c>
      <c r="AC7" s="128">
        <f>_xlfn.XLOOKUP($U7,'DB-No Deltas - combined'!$C$4:$C$72,'DB-No Deltas - combined'!X$4:X$72)</f>
        <v>0</v>
      </c>
      <c r="AD7" s="129">
        <f>_xlfn.XLOOKUP($U7,'DB-No Deltas - combined'!$C$4:$C$72,'DB-No Deltas - combined'!Y$4:Y$72)</f>
        <v>117</v>
      </c>
    </row>
    <row r="8" spans="3:30" x14ac:dyDescent="0.25">
      <c r="C8" s="25" t="s">
        <v>25</v>
      </c>
      <c r="D8" s="118" t="s">
        <v>105</v>
      </c>
      <c r="E8" s="26">
        <f>_xlfn.XLOOKUP($D8,'DB-No Deltas - combined'!$C$4:$C$72,'DB-No Deltas - combined'!D$4:D$72)</f>
        <v>0</v>
      </c>
      <c r="F8" s="27">
        <f>_xlfn.XLOOKUP($D8,'DB-No Deltas - combined'!$C$4:$C$72,'DB-No Deltas - combined'!E$4:E$72)</f>
        <v>211</v>
      </c>
      <c r="G8" s="119">
        <f>_xlfn.XLOOKUP($D8,'DB-No Deltas - combined'!$C$4:$C$72,'DB-No Deltas - combined'!F$4:F$72)</f>
        <v>2025</v>
      </c>
      <c r="H8" s="66">
        <f>_xlfn.XLOOKUP($D8,'DB-No Deltas - combined'!$C$4:$C$72,'DB-No Deltas - combined'!G$4:G$72)</f>
        <v>3.5</v>
      </c>
      <c r="I8" s="28">
        <f>_xlfn.XLOOKUP($D8,'DB-No Deltas - combined'!$C$4:$C$72,'DB-No Deltas - combined'!H$4:H$72)</f>
        <v>2028</v>
      </c>
      <c r="J8" s="29">
        <f>_xlfn.XLOOKUP($D8,'DB-No Deltas - combined'!$C$4:$C$72,'DB-No Deltas - combined'!I$4:I$72)</f>
        <v>40</v>
      </c>
      <c r="K8" s="120">
        <f>_xlfn.XLOOKUP($D8,'DB-No Deltas - combined'!$C$4:$C$72,'DB-No Deltas - combined'!J$4:J$72)</f>
        <v>1789.3520195753533</v>
      </c>
      <c r="L8" s="121">
        <f>_xlfn.XLOOKUP($D8,'DB-No Deltas - combined'!$C$4:$C$72,'DB-No Deltas - combined'!K$4:K$72)</f>
        <v>5.9222999999999999</v>
      </c>
      <c r="M8" s="122">
        <f>_xlfn.XLOOKUP($D8,'DB-No Deltas - combined'!$C$4:$C$72,'DB-No Deltas - combined'!L$4:L$72)</f>
        <v>0.87</v>
      </c>
      <c r="N8" s="122">
        <f>_xlfn.XLOOKUP($D8,'DB-No Deltas - combined'!$C$4:$C$72,'DB-No Deltas - combined'!M$4:M$72)</f>
        <v>0.98</v>
      </c>
      <c r="O8" s="121">
        <f>_xlfn.XLOOKUP($D8,'DB-No Deltas - combined'!$C$4:$C$72,'DB-No Deltas - combined'!N$4:N$72)</f>
        <v>9.9328400000000006</v>
      </c>
      <c r="P8" s="122">
        <f>_xlfn.XLOOKUP($D8,'DB-No Deltas - combined'!$C$4:$C$72,'DB-No Deltas - combined'!O$4:O$72)</f>
        <v>0.03</v>
      </c>
      <c r="Q8" s="123">
        <f>_xlfn.XLOOKUP($D8,'DB-No Deltas - combined'!$C$4:$C$72,'DB-No Deltas - combined'!P$4:P$72)</f>
        <v>32.458977529649992</v>
      </c>
      <c r="T8" s="25" t="s">
        <v>25</v>
      </c>
      <c r="U8" s="118" t="s">
        <v>105</v>
      </c>
      <c r="V8" s="26">
        <f>_xlfn.XLOOKUP($U8,'DB-No Deltas - combined'!$C$4:$C$72,'DB-No Deltas - combined'!Q$4:Q$72)</f>
        <v>9447</v>
      </c>
      <c r="W8" s="124">
        <f>_xlfn.XLOOKUP($U8,'DB-No Deltas - combined'!$C$4:$C$72,'DB-No Deltas - combined'!R$4:R$72)</f>
        <v>0.36118783528071347</v>
      </c>
      <c r="X8" s="124">
        <f>_xlfn.XLOOKUP($U8,'DB-No Deltas - combined'!$C$4:$C$72,'DB-No Deltas - combined'!S$4:S$72)</f>
        <v>2.9000000000000001E-2</v>
      </c>
      <c r="Y8" s="125">
        <f>_xlfn.XLOOKUP($U8,'DB-No Deltas - combined'!$C$4:$C$72,'DB-No Deltas - combined'!T$4:T$72)</f>
        <v>3.9E-2</v>
      </c>
      <c r="Z8" s="126">
        <f>_xlfn.XLOOKUP($U8,'DB-No Deltas - combined'!$C$4:$C$72,'DB-No Deltas - combined'!U$4:U$72)</f>
        <v>27</v>
      </c>
      <c r="AA8" s="127">
        <f>_xlfn.XLOOKUP($U8,'DB-No Deltas - combined'!$C$4:$C$72,'DB-No Deltas - combined'!V$4:V$72)</f>
        <v>1.5039999999999999E-3</v>
      </c>
      <c r="AB8" s="127">
        <f>_xlfn.XLOOKUP($U8,'DB-No Deltas - combined'!$C$4:$C$72,'DB-No Deltas - combined'!W$4:W$72)</f>
        <v>7.4999999999999997E-3</v>
      </c>
      <c r="AC8" s="128">
        <f>_xlfn.XLOOKUP($U8,'DB-No Deltas - combined'!$C$4:$C$72,'DB-No Deltas - combined'!X$4:X$72)</f>
        <v>0</v>
      </c>
      <c r="AD8" s="129">
        <f>_xlfn.XLOOKUP($U8,'DB-No Deltas - combined'!$C$4:$C$72,'DB-No Deltas - combined'!Y$4:Y$72)</f>
        <v>117</v>
      </c>
    </row>
    <row r="9" spans="3:30" x14ac:dyDescent="0.25">
      <c r="C9" s="25" t="s">
        <v>25</v>
      </c>
      <c r="D9" s="118" t="s">
        <v>106</v>
      </c>
      <c r="E9" s="26">
        <f>_xlfn.XLOOKUP($D9,'DB-No Deltas - combined'!$C$4:$C$72,'DB-No Deltas - combined'!D$4:D$72)</f>
        <v>0</v>
      </c>
      <c r="F9" s="27">
        <f>_xlfn.XLOOKUP($D9,'DB-No Deltas - combined'!$C$4:$C$72,'DB-No Deltas - combined'!E$4:E$72)</f>
        <v>233</v>
      </c>
      <c r="G9" s="119">
        <f>_xlfn.XLOOKUP($D9,'DB-No Deltas - combined'!$C$4:$C$72,'DB-No Deltas - combined'!F$4:F$72)</f>
        <v>2025</v>
      </c>
      <c r="H9" s="66">
        <f>_xlfn.XLOOKUP($D9,'DB-No Deltas - combined'!$C$4:$C$72,'DB-No Deltas - combined'!G$4:G$72)</f>
        <v>5</v>
      </c>
      <c r="I9" s="28">
        <f>_xlfn.XLOOKUP($D9,'DB-No Deltas - combined'!$C$4:$C$72,'DB-No Deltas - combined'!H$4:H$72)</f>
        <v>2030</v>
      </c>
      <c r="J9" s="29">
        <f>_xlfn.XLOOKUP($D9,'DB-No Deltas - combined'!$C$4:$C$72,'DB-No Deltas - combined'!I$4:I$72)</f>
        <v>40</v>
      </c>
      <c r="K9" s="120">
        <f>_xlfn.XLOOKUP($D9,'DB-No Deltas - combined'!$C$4:$C$72,'DB-No Deltas - combined'!J$4:J$72)</f>
        <v>1386.9221690336171</v>
      </c>
      <c r="L9" s="121">
        <f>_xlfn.XLOOKUP($D9,'DB-No Deltas - combined'!$C$4:$C$72,'DB-No Deltas - combined'!K$4:K$72)</f>
        <v>7.7512860000000003</v>
      </c>
      <c r="M9" s="122">
        <f>_xlfn.XLOOKUP($D9,'DB-No Deltas - combined'!$C$4:$C$72,'DB-No Deltas - combined'!L$4:L$72)</f>
        <v>1</v>
      </c>
      <c r="N9" s="122">
        <f>_xlfn.XLOOKUP($D9,'DB-No Deltas - combined'!$C$4:$C$72,'DB-No Deltas - combined'!M$4:M$72)</f>
        <v>0.99</v>
      </c>
      <c r="O9" s="121">
        <f>_xlfn.XLOOKUP($D9,'DB-No Deltas - combined'!$C$4:$C$72,'DB-No Deltas - combined'!N$4:N$72)</f>
        <v>27.922499999999999</v>
      </c>
      <c r="P9" s="122">
        <f>_xlfn.XLOOKUP($D9,'DB-No Deltas - combined'!$C$4:$C$72,'DB-No Deltas - combined'!O$4:O$72)</f>
        <v>0.03</v>
      </c>
      <c r="Q9" s="123">
        <f>_xlfn.XLOOKUP($D9,'DB-No Deltas - combined'!$C$4:$C$72,'DB-No Deltas - combined'!P$4:P$72)</f>
        <v>12.130040121265498</v>
      </c>
      <c r="T9" s="25" t="s">
        <v>25</v>
      </c>
      <c r="U9" s="118" t="s">
        <v>106</v>
      </c>
      <c r="V9" s="26">
        <f>_xlfn.XLOOKUP($U9,'DB-No Deltas - combined'!$C$4:$C$72,'DB-No Deltas - combined'!Q$4:Q$72)</f>
        <v>9717</v>
      </c>
      <c r="W9" s="124">
        <f>_xlfn.XLOOKUP($U9,'DB-No Deltas - combined'!$C$4:$C$72,'DB-No Deltas - combined'!R$4:R$72)</f>
        <v>0.35115174229668622</v>
      </c>
      <c r="X9" s="124">
        <f>_xlfn.XLOOKUP($U9,'DB-No Deltas - combined'!$C$4:$C$72,'DB-No Deltas - combined'!S$4:S$72)</f>
        <v>2.7E-2</v>
      </c>
      <c r="Y9" s="125">
        <f>_xlfn.XLOOKUP($U9,'DB-No Deltas - combined'!$C$4:$C$72,'DB-No Deltas - combined'!T$4:T$72)</f>
        <v>3.9E-2</v>
      </c>
      <c r="Z9" s="126">
        <f>_xlfn.XLOOKUP($U9,'DB-No Deltas - combined'!$C$4:$C$72,'DB-No Deltas - combined'!U$4:U$72)</f>
        <v>28.4</v>
      </c>
      <c r="AA9" s="127">
        <f>_xlfn.XLOOKUP($U9,'DB-No Deltas - combined'!$C$4:$C$72,'DB-No Deltas - combined'!V$4:V$72)</f>
        <v>1.5039999999999999E-3</v>
      </c>
      <c r="AB9" s="127">
        <f>_xlfn.XLOOKUP($U9,'DB-No Deltas - combined'!$C$4:$C$72,'DB-No Deltas - combined'!W$4:W$72)</f>
        <v>7.4999999999999997E-3</v>
      </c>
      <c r="AC9" s="128">
        <f>_xlfn.XLOOKUP($U9,'DB-No Deltas - combined'!$C$4:$C$72,'DB-No Deltas - combined'!X$4:X$72)</f>
        <v>0</v>
      </c>
      <c r="AD9" s="129">
        <f>_xlfn.XLOOKUP($U9,'DB-No Deltas - combined'!$C$4:$C$72,'DB-No Deltas - combined'!Y$4:Y$72)</f>
        <v>117</v>
      </c>
    </row>
    <row r="10" spans="3:30" x14ac:dyDescent="0.25">
      <c r="C10" s="25" t="s">
        <v>25</v>
      </c>
      <c r="D10" s="118" t="s">
        <v>107</v>
      </c>
      <c r="E10" s="26">
        <f>_xlfn.XLOOKUP($D10,'DB-No Deltas - combined'!$C$4:$C$72,'DB-No Deltas - combined'!D$4:D$72)</f>
        <v>0</v>
      </c>
      <c r="F10" s="27">
        <f>_xlfn.XLOOKUP($D10,'DB-No Deltas - combined'!$C$4:$C$72,'DB-No Deltas - combined'!E$4:E$72)</f>
        <v>649</v>
      </c>
      <c r="G10" s="119">
        <f>_xlfn.XLOOKUP($D10,'DB-No Deltas - combined'!$C$4:$C$72,'DB-No Deltas - combined'!F$4:F$72)</f>
        <v>2025</v>
      </c>
      <c r="H10" s="66">
        <f>_xlfn.XLOOKUP($D10,'DB-No Deltas - combined'!$C$4:$C$72,'DB-No Deltas - combined'!G$4:G$72)</f>
        <v>5</v>
      </c>
      <c r="I10" s="28">
        <f>_xlfn.XLOOKUP($D10,'DB-No Deltas - combined'!$C$4:$C$72,'DB-No Deltas - combined'!H$4:H$72)</f>
        <v>2030</v>
      </c>
      <c r="J10" s="29">
        <f>_xlfn.XLOOKUP($D10,'DB-No Deltas - combined'!$C$4:$C$72,'DB-No Deltas - combined'!I$4:I$72)</f>
        <v>40</v>
      </c>
      <c r="K10" s="120">
        <f>_xlfn.XLOOKUP($D10,'DB-No Deltas - combined'!$C$4:$C$72,'DB-No Deltas - combined'!J$4:J$72)</f>
        <v>1838.998205135525</v>
      </c>
      <c r="L10" s="121">
        <f>_xlfn.XLOOKUP($D10,'DB-No Deltas - combined'!$C$4:$C$72,'DB-No Deltas - combined'!K$4:K$72)</f>
        <v>2.7028979999999998</v>
      </c>
      <c r="M10" s="122">
        <f>_xlfn.XLOOKUP($D10,'DB-No Deltas - combined'!$C$4:$C$72,'DB-No Deltas - combined'!L$4:L$72)</f>
        <v>0</v>
      </c>
      <c r="N10" s="122">
        <f>_xlfn.XLOOKUP($D10,'DB-No Deltas - combined'!$C$4:$C$72,'DB-No Deltas - combined'!M$4:M$72)</f>
        <v>1</v>
      </c>
      <c r="O10" s="121">
        <f>_xlfn.XLOOKUP($D10,'DB-No Deltas - combined'!$C$4:$C$72,'DB-No Deltas - combined'!N$4:N$72)</f>
        <v>42.4422</v>
      </c>
      <c r="P10" s="122">
        <f>_xlfn.XLOOKUP($D10,'DB-No Deltas - combined'!$C$4:$C$72,'DB-No Deltas - combined'!O$4:O$72)</f>
        <v>0</v>
      </c>
      <c r="Q10" s="123">
        <f>_xlfn.XLOOKUP($D10,'DB-No Deltas - combined'!$C$4:$C$72,'DB-No Deltas - combined'!P$4:P$72)</f>
        <v>12.081952747147499</v>
      </c>
      <c r="T10" s="25" t="s">
        <v>25</v>
      </c>
      <c r="U10" s="118" t="s">
        <v>107</v>
      </c>
      <c r="V10" s="26">
        <f>_xlfn.XLOOKUP($U10,'DB-No Deltas - combined'!$C$4:$C$72,'DB-No Deltas - combined'!Q$4:Q$72)</f>
        <v>6040</v>
      </c>
      <c r="W10" s="124">
        <f>_xlfn.XLOOKUP($U10,'DB-No Deltas - combined'!$C$4:$C$72,'DB-No Deltas - combined'!R$4:R$72)</f>
        <v>0.5649240860756457</v>
      </c>
      <c r="X10" s="124">
        <f>_xlfn.XLOOKUP($U10,'DB-No Deltas - combined'!$C$4:$C$72,'DB-No Deltas - combined'!S$4:S$72)</f>
        <v>2.5000000000000001E-2</v>
      </c>
      <c r="Y10" s="125">
        <f>_xlfn.XLOOKUP($U10,'DB-No Deltas - combined'!$C$4:$C$72,'DB-No Deltas - combined'!T$4:T$72)</f>
        <v>3.7999999999999999E-2</v>
      </c>
      <c r="Z10" s="126">
        <f>_xlfn.XLOOKUP($U10,'DB-No Deltas - combined'!$C$4:$C$72,'DB-No Deltas - combined'!U$4:U$72)</f>
        <v>210</v>
      </c>
      <c r="AA10" s="127">
        <f>_xlfn.XLOOKUP($U10,'DB-No Deltas - combined'!$C$4:$C$72,'DB-No Deltas - combined'!V$4:V$72)</f>
        <v>1.5039999999999999E-3</v>
      </c>
      <c r="AB10" s="127">
        <f>_xlfn.XLOOKUP($U10,'DB-No Deltas - combined'!$C$4:$C$72,'DB-No Deltas - combined'!W$4:W$72)</f>
        <v>7.4999999999999997E-3</v>
      </c>
      <c r="AC10" s="128">
        <f>_xlfn.XLOOKUP($U10,'DB-No Deltas - combined'!$C$4:$C$72,'DB-No Deltas - combined'!X$4:X$72)</f>
        <v>0</v>
      </c>
      <c r="AD10" s="129">
        <f>_xlfn.XLOOKUP($U10,'DB-No Deltas - combined'!$C$4:$C$72,'DB-No Deltas - combined'!Y$4:Y$72)</f>
        <v>117</v>
      </c>
    </row>
    <row r="11" spans="3:30" x14ac:dyDescent="0.25">
      <c r="C11" s="31" t="s">
        <v>25</v>
      </c>
      <c r="D11" s="130" t="s">
        <v>108</v>
      </c>
      <c r="E11" s="32">
        <f>_xlfn.XLOOKUP($D11,'DB-No Deltas - combined'!$C$4:$C$72,'DB-No Deltas - combined'!D$4:D$72)</f>
        <v>0</v>
      </c>
      <c r="F11" s="33">
        <f>_xlfn.XLOOKUP($D11,'DB-No Deltas - combined'!$C$4:$C$72,'DB-No Deltas - combined'!E$4:E$72)</f>
        <v>1227</v>
      </c>
      <c r="G11" s="131">
        <f>_xlfn.XLOOKUP($D11,'DB-No Deltas - combined'!$C$4:$C$72,'DB-No Deltas - combined'!F$4:F$72)</f>
        <v>2025</v>
      </c>
      <c r="H11" s="68">
        <f>_xlfn.XLOOKUP($D11,'DB-No Deltas - combined'!$C$4:$C$72,'DB-No Deltas - combined'!G$4:G$72)</f>
        <v>5</v>
      </c>
      <c r="I11" s="34">
        <f>_xlfn.XLOOKUP($D11,'DB-No Deltas - combined'!$C$4:$C$72,'DB-No Deltas - combined'!H$4:H$72)</f>
        <v>2030</v>
      </c>
      <c r="J11" s="35">
        <f>_xlfn.XLOOKUP($D11,'DB-No Deltas - combined'!$C$4:$C$72,'DB-No Deltas - combined'!I$4:I$72)</f>
        <v>40</v>
      </c>
      <c r="K11" s="132">
        <f>_xlfn.XLOOKUP($D11,'DB-No Deltas - combined'!$C$4:$C$72,'DB-No Deltas - combined'!J$4:J$72)</f>
        <v>1553.2592457948324</v>
      </c>
      <c r="L11" s="133">
        <f>_xlfn.XLOOKUP($D11,'DB-No Deltas - combined'!$C$4:$C$72,'DB-No Deltas - combined'!K$4:K$72)</f>
        <v>2.2784759999999999</v>
      </c>
      <c r="M11" s="134">
        <f>_xlfn.XLOOKUP($D11,'DB-No Deltas - combined'!$C$4:$C$72,'DB-No Deltas - combined'!L$4:L$72)</f>
        <v>0</v>
      </c>
      <c r="N11" s="134">
        <f>_xlfn.XLOOKUP($D11,'DB-No Deltas - combined'!$C$4:$C$72,'DB-No Deltas - combined'!M$4:M$72)</f>
        <v>1</v>
      </c>
      <c r="O11" s="133">
        <f>_xlfn.XLOOKUP($D11,'DB-No Deltas - combined'!$C$4:$C$72,'DB-No Deltas - combined'!N$4:N$72)</f>
        <v>35.18235</v>
      </c>
      <c r="P11" s="134">
        <f>_xlfn.XLOOKUP($D11,'DB-No Deltas - combined'!$C$4:$C$72,'DB-No Deltas - combined'!O$4:O$72)</f>
        <v>0</v>
      </c>
      <c r="Q11" s="135">
        <f>_xlfn.XLOOKUP($D11,'DB-No Deltas - combined'!$C$4:$C$72,'DB-No Deltas - combined'!P$4:P$72)</f>
        <v>11.885996697616648</v>
      </c>
      <c r="T11" s="31" t="s">
        <v>25</v>
      </c>
      <c r="U11" s="130" t="s">
        <v>108</v>
      </c>
      <c r="V11" s="32">
        <f>_xlfn.XLOOKUP($U11,'DB-No Deltas - combined'!$C$4:$C$72,'DB-No Deltas - combined'!Q$4:Q$72)</f>
        <v>6122</v>
      </c>
      <c r="W11" s="136">
        <f>_xlfn.XLOOKUP($U11,'DB-No Deltas - combined'!$C$4:$C$72,'DB-No Deltas - combined'!R$4:R$72)</f>
        <v>0.55735731458622995</v>
      </c>
      <c r="X11" s="136">
        <f>_xlfn.XLOOKUP($U11,'DB-No Deltas - combined'!$C$4:$C$72,'DB-No Deltas - combined'!S$4:S$72)</f>
        <v>2.5000000000000001E-2</v>
      </c>
      <c r="Y11" s="137">
        <f>_xlfn.XLOOKUP($U11,'DB-No Deltas - combined'!$C$4:$C$72,'DB-No Deltas - combined'!T$4:T$72)</f>
        <v>3.7999999999999999E-2</v>
      </c>
      <c r="Z11" s="138">
        <f>_xlfn.XLOOKUP($U11,'DB-No Deltas - combined'!$C$4:$C$72,'DB-No Deltas - combined'!U$4:U$72)</f>
        <v>210</v>
      </c>
      <c r="AA11" s="139">
        <f>_xlfn.XLOOKUP($U11,'DB-No Deltas - combined'!$C$4:$C$72,'DB-No Deltas - combined'!V$4:V$72)</f>
        <v>1.5039999999999999E-3</v>
      </c>
      <c r="AB11" s="139">
        <f>_xlfn.XLOOKUP($U11,'DB-No Deltas - combined'!$C$4:$C$72,'DB-No Deltas - combined'!W$4:W$72)</f>
        <v>7.4999999999999997E-3</v>
      </c>
      <c r="AC11" s="140">
        <f>_xlfn.XLOOKUP($U11,'DB-No Deltas - combined'!$C$4:$C$72,'DB-No Deltas - combined'!X$4:X$72)</f>
        <v>0</v>
      </c>
      <c r="AD11" s="141">
        <f>_xlfn.XLOOKUP($U11,'DB-No Deltas - combined'!$C$4:$C$72,'DB-No Deltas - combined'!Y$4:Y$72)</f>
        <v>117</v>
      </c>
    </row>
    <row r="12" spans="3:30" x14ac:dyDescent="0.25">
      <c r="C12" s="78" t="s">
        <v>25</v>
      </c>
      <c r="D12" s="142" t="s">
        <v>26</v>
      </c>
      <c r="E12" s="143">
        <f>_xlfn.XLOOKUP($D12,'DB-No Deltas - combined'!$C$4:$C$72,'DB-No Deltas - combined'!D$4:D$72)</f>
        <v>0</v>
      </c>
      <c r="F12" s="144">
        <f>_xlfn.XLOOKUP($D12,'DB-No Deltas - combined'!$C$4:$C$72,'DB-No Deltas - combined'!E$4:E$72)</f>
        <v>565.47652173913048</v>
      </c>
      <c r="G12" s="145">
        <f>_xlfn.XLOOKUP($D12,'DB-No Deltas - combined'!$C$4:$C$72,'DB-No Deltas - combined'!F$4:F$72)</f>
        <v>2025</v>
      </c>
      <c r="H12" s="146">
        <f>_xlfn.XLOOKUP($D12,'DB-No Deltas - combined'!$C$4:$C$72,'DB-No Deltas - combined'!G$4:G$72)</f>
        <v>5</v>
      </c>
      <c r="I12" s="147">
        <f>_xlfn.XLOOKUP($D12,'DB-No Deltas - combined'!$C$4:$C$72,'DB-No Deltas - combined'!H$4:H$72)</f>
        <v>2030</v>
      </c>
      <c r="J12" s="148">
        <f>_xlfn.XLOOKUP($D12,'DB-No Deltas - combined'!$C$4:$C$72,'DB-No Deltas - combined'!I$4:I$72)</f>
        <v>40</v>
      </c>
      <c r="K12" s="149">
        <f>_xlfn.XLOOKUP($D12,'DB-No Deltas - combined'!$C$4:$C$72,'DB-No Deltas - combined'!J$4:J$72)</f>
        <v>3429.3764812505824</v>
      </c>
      <c r="L12" s="150">
        <f>_xlfn.XLOOKUP($D12,'DB-No Deltas - combined'!$C$4:$C$72,'DB-No Deltas - combined'!K$4:K$72)</f>
        <v>5.3164439999999997</v>
      </c>
      <c r="M12" s="151">
        <f>_xlfn.XLOOKUP($D12,'DB-No Deltas - combined'!$C$4:$C$72,'DB-No Deltas - combined'!L$4:L$72)</f>
        <v>0</v>
      </c>
      <c r="N12" s="151">
        <f>_xlfn.XLOOKUP($D12,'DB-No Deltas - combined'!$C$4:$C$72,'DB-No Deltas - combined'!M$4:M$72)</f>
        <v>1</v>
      </c>
      <c r="O12" s="150">
        <f>_xlfn.XLOOKUP($D12,'DB-No Deltas - combined'!$C$4:$C$72,'DB-No Deltas - combined'!N$4:N$72)</f>
        <v>77.066100000000006</v>
      </c>
      <c r="P12" s="151">
        <f>_xlfn.XLOOKUP($D12,'DB-No Deltas - combined'!$C$4:$C$72,'DB-No Deltas - combined'!O$4:O$72)</f>
        <v>0</v>
      </c>
      <c r="Q12" s="152">
        <f>_xlfn.XLOOKUP($D12,'DB-No Deltas - combined'!$C$4:$C$72,'DB-No Deltas - combined'!P$4:P$72)</f>
        <v>65.279269304464421</v>
      </c>
      <c r="T12" s="78" t="s">
        <v>25</v>
      </c>
      <c r="U12" s="142" t="s">
        <v>26</v>
      </c>
      <c r="V12" s="143">
        <f>_xlfn.XLOOKUP($U12,'DB-No Deltas - combined'!$C$4:$C$72,'DB-No Deltas - combined'!Q$4:Q$72)</f>
        <v>6743</v>
      </c>
      <c r="W12" s="153">
        <f>_xlfn.XLOOKUP($U12,'DB-No Deltas - combined'!$C$4:$C$72,'DB-No Deltas - combined'!R$4:R$72)</f>
        <v>0.53165182242608799</v>
      </c>
      <c r="X12" s="153">
        <f>_xlfn.XLOOKUP($U12,'DB-No Deltas - combined'!$C$4:$C$72,'DB-No Deltas - combined'!S$4:S$72)</f>
        <v>2.5000000000000001E-2</v>
      </c>
      <c r="Y12" s="154">
        <f>_xlfn.XLOOKUP($U12,'DB-No Deltas - combined'!$C$4:$C$72,'DB-No Deltas - combined'!T$4:T$72)</f>
        <v>3.7999999999999999E-2</v>
      </c>
      <c r="Z12" s="155">
        <f>_xlfn.XLOOKUP($U12,'DB-No Deltas - combined'!$C$4:$C$72,'DB-No Deltas - combined'!U$4:U$72)</f>
        <v>323.39999999999998</v>
      </c>
      <c r="AA12" s="156">
        <f>_xlfn.XLOOKUP($U12,'DB-No Deltas - combined'!$C$4:$C$72,'DB-No Deltas - combined'!V$4:V$72)</f>
        <v>1.5039999999999999E-3</v>
      </c>
      <c r="AB12" s="156">
        <f>_xlfn.XLOOKUP($U12,'DB-No Deltas - combined'!$C$4:$C$72,'DB-No Deltas - combined'!W$4:W$72)</f>
        <v>5.6249999999999998E-3</v>
      </c>
      <c r="AC12" s="157">
        <f>_xlfn.XLOOKUP($U12,'DB-No Deltas - combined'!$C$4:$C$72,'DB-No Deltas - combined'!X$4:X$72)</f>
        <v>0</v>
      </c>
      <c r="AD12" s="158">
        <f>_xlfn.XLOOKUP($U12,'DB-No Deltas - combined'!$C$4:$C$72,'DB-No Deltas - combined'!Y$4:Y$72)</f>
        <v>5.8204047217537891</v>
      </c>
    </row>
    <row r="13" spans="3:30" x14ac:dyDescent="0.25">
      <c r="C13" s="31" t="s">
        <v>25</v>
      </c>
      <c r="D13" s="159" t="s">
        <v>27</v>
      </c>
      <c r="E13" s="32">
        <f>_xlfn.XLOOKUP($D13,'DB-No Deltas - combined'!$C$4:$C$72,'DB-No Deltas - combined'!D$4:D$72)</f>
        <v>0</v>
      </c>
      <c r="F13" s="160">
        <f>_xlfn.XLOOKUP($D13,'DB-No Deltas - combined'!$C$4:$C$72,'DB-No Deltas - combined'!E$4:E$72)</f>
        <v>1084.7570564516129</v>
      </c>
      <c r="G13" s="131">
        <f>_xlfn.XLOOKUP($D13,'DB-No Deltas - combined'!$C$4:$C$72,'DB-No Deltas - combined'!F$4:F$72)</f>
        <v>2025</v>
      </c>
      <c r="H13" s="68">
        <f>_xlfn.XLOOKUP($D13,'DB-No Deltas - combined'!$C$4:$C$72,'DB-No Deltas - combined'!G$4:G$72)</f>
        <v>5</v>
      </c>
      <c r="I13" s="34">
        <f>_xlfn.XLOOKUP($D13,'DB-No Deltas - combined'!$C$4:$C$72,'DB-No Deltas - combined'!H$4:H$72)</f>
        <v>2030</v>
      </c>
      <c r="J13" s="161">
        <f>_xlfn.XLOOKUP($D13,'DB-No Deltas - combined'!$C$4:$C$72,'DB-No Deltas - combined'!I$4:I$72)</f>
        <v>40</v>
      </c>
      <c r="K13" s="132">
        <f>_xlfn.XLOOKUP($D13,'DB-No Deltas - combined'!$C$4:$C$72,'DB-No Deltas - combined'!J$4:J$72)</f>
        <v>2846.0201368724652</v>
      </c>
      <c r="L13" s="133">
        <f>_xlfn.XLOOKUP($D13,'DB-No Deltas - combined'!$C$4:$C$72,'DB-No Deltas - combined'!K$4:K$72)</f>
        <v>4.8250080000000004</v>
      </c>
      <c r="M13" s="134">
        <f>_xlfn.XLOOKUP($D13,'DB-No Deltas - combined'!$C$4:$C$72,'DB-No Deltas - combined'!L$4:L$72)</f>
        <v>0</v>
      </c>
      <c r="N13" s="134">
        <f>_xlfn.XLOOKUP($D13,'DB-No Deltas - combined'!$C$4:$C$72,'DB-No Deltas - combined'!M$4:M$72)</f>
        <v>1</v>
      </c>
      <c r="O13" s="133">
        <f>_xlfn.XLOOKUP($D13,'DB-No Deltas - combined'!$C$4:$C$72,'DB-No Deltas - combined'!N$4:N$72)</f>
        <v>62.993160000000003</v>
      </c>
      <c r="P13" s="134">
        <f>_xlfn.XLOOKUP($D13,'DB-No Deltas - combined'!$C$4:$C$72,'DB-No Deltas - combined'!O$4:O$72)</f>
        <v>0</v>
      </c>
      <c r="Q13" s="135">
        <f>_xlfn.XLOOKUP($D13,'DB-No Deltas - combined'!$C$4:$C$72,'DB-No Deltas - combined'!P$4:P$72)</f>
        <v>65.083313254933572</v>
      </c>
      <c r="T13" s="31" t="s">
        <v>25</v>
      </c>
      <c r="U13" s="159" t="s">
        <v>27</v>
      </c>
      <c r="V13" s="32">
        <f>_xlfn.XLOOKUP($U13,'DB-No Deltas - combined'!$C$4:$C$72,'DB-No Deltas - combined'!Q$4:Q$72)</f>
        <v>6843</v>
      </c>
      <c r="W13" s="136">
        <f>_xlfn.XLOOKUP($U13,'DB-No Deltas - combined'!$C$4:$C$72,'DB-No Deltas - combined'!R$4:R$72)</f>
        <v>0.52462655118063006</v>
      </c>
      <c r="X13" s="136">
        <f>_xlfn.XLOOKUP($U13,'DB-No Deltas - combined'!$C$4:$C$72,'DB-No Deltas - combined'!S$4:S$72)</f>
        <v>2.5000000000000001E-2</v>
      </c>
      <c r="Y13" s="137">
        <f>_xlfn.XLOOKUP($U13,'DB-No Deltas - combined'!$C$4:$C$72,'DB-No Deltas - combined'!T$4:T$72)</f>
        <v>3.7999999999999999E-2</v>
      </c>
      <c r="Z13" s="138">
        <f>_xlfn.XLOOKUP($U13,'DB-No Deltas - combined'!$C$4:$C$72,'DB-No Deltas - combined'!U$4:U$72)</f>
        <v>323.39999999999998</v>
      </c>
      <c r="AA13" s="139">
        <f>_xlfn.XLOOKUP($U13,'DB-No Deltas - combined'!$C$4:$C$72,'DB-No Deltas - combined'!V$4:V$72)</f>
        <v>1.5039999999999999E-3</v>
      </c>
      <c r="AB13" s="139">
        <f>_xlfn.XLOOKUP($U13,'DB-No Deltas - combined'!$C$4:$C$72,'DB-No Deltas - combined'!W$4:W$72)</f>
        <v>5.6249999999999998E-3</v>
      </c>
      <c r="AC13" s="140">
        <f>_xlfn.XLOOKUP($U13,'DB-No Deltas - combined'!$C$4:$C$72,'DB-No Deltas - combined'!X$4:X$72)</f>
        <v>0</v>
      </c>
      <c r="AD13" s="141">
        <f>_xlfn.XLOOKUP($U13,'DB-No Deltas - combined'!$C$4:$C$72,'DB-No Deltas - combined'!Y$4:Y$72)</f>
        <v>5.8204047217537891</v>
      </c>
    </row>
    <row r="14" spans="3:30" x14ac:dyDescent="0.25">
      <c r="C14" s="78" t="s">
        <v>25</v>
      </c>
      <c r="D14" s="142" t="s">
        <v>109</v>
      </c>
      <c r="E14" s="143">
        <f>_xlfn.XLOOKUP($D14,'DB-No Deltas - combined'!$C$4:$C$72,'DB-No Deltas - combined'!D$4:D$72)</f>
        <v>0</v>
      </c>
      <c r="F14" s="162">
        <f>_xlfn.XLOOKUP($D14,'DB-No Deltas - combined'!$C$4:$C$72,'DB-No Deltas - combined'!E$4:E$72)</f>
        <v>20</v>
      </c>
      <c r="G14" s="145">
        <f>_xlfn.XLOOKUP($D14,'DB-No Deltas - combined'!$C$4:$C$72,'DB-No Deltas - combined'!F$4:F$72)</f>
        <v>2025</v>
      </c>
      <c r="H14" s="146">
        <f>_xlfn.XLOOKUP($D14,'DB-No Deltas - combined'!$C$4:$C$72,'DB-No Deltas - combined'!G$4:G$72)</f>
        <v>2.5</v>
      </c>
      <c r="I14" s="147">
        <f>_xlfn.XLOOKUP($D14,'DB-No Deltas - combined'!$C$4:$C$72,'DB-No Deltas - combined'!H$4:H$72)</f>
        <v>2027</v>
      </c>
      <c r="J14" s="163">
        <f>_xlfn.XLOOKUP($D14,'DB-No Deltas - combined'!$C$4:$C$72,'DB-No Deltas - combined'!I$4:I$72)</f>
        <v>30</v>
      </c>
      <c r="K14" s="149">
        <f>_xlfn.XLOOKUP($D14,'DB-No Deltas - combined'!$C$4:$C$72,'DB-No Deltas - combined'!J$4:J$72)</f>
        <v>1917.8471266781141</v>
      </c>
      <c r="L14" s="150">
        <f>_xlfn.XLOOKUP($D14,'DB-No Deltas - combined'!$C$4:$C$72,'DB-No Deltas - combined'!K$4:K$72)</f>
        <v>6.2364190903858878</v>
      </c>
      <c r="M14" s="151">
        <f>_xlfn.XLOOKUP($D14,'DB-No Deltas - combined'!$C$4:$C$72,'DB-No Deltas - combined'!L$4:L$72)</f>
        <v>0.74</v>
      </c>
      <c r="N14" s="151">
        <f>_xlfn.XLOOKUP($D14,'DB-No Deltas - combined'!$C$4:$C$72,'DB-No Deltas - combined'!M$4:M$72)</f>
        <v>0.91</v>
      </c>
      <c r="O14" s="150">
        <f>_xlfn.XLOOKUP($D14,'DB-No Deltas - combined'!$C$4:$C$72,'DB-No Deltas - combined'!N$4:N$72)</f>
        <v>42.818296273768375</v>
      </c>
      <c r="P14" s="151">
        <f>_xlfn.XLOOKUP($D14,'DB-No Deltas - combined'!$C$4:$C$72,'DB-No Deltas - combined'!O$4:O$72)</f>
        <v>0.03</v>
      </c>
      <c r="Q14" s="152">
        <f>_xlfn.XLOOKUP($D14,'DB-No Deltas - combined'!$C$4:$C$72,'DB-No Deltas - combined'!P$4:P$72)</f>
        <v>14.594518044812999</v>
      </c>
      <c r="T14" s="78" t="s">
        <v>25</v>
      </c>
      <c r="U14" s="142" t="s">
        <v>109</v>
      </c>
      <c r="V14" s="143">
        <f>_xlfn.XLOOKUP($U14,'DB-No Deltas - combined'!$C$4:$C$72,'DB-No Deltas - combined'!Q$4:Q$72)</f>
        <v>8295</v>
      </c>
      <c r="W14" s="153">
        <f>_xlfn.XLOOKUP($U14,'DB-No Deltas - combined'!$C$4:$C$72,'DB-No Deltas - combined'!R$4:R$72)</f>
        <v>0.41134918383326097</v>
      </c>
      <c r="X14" s="153">
        <f>_xlfn.XLOOKUP($U14,'DB-No Deltas - combined'!$C$4:$C$72,'DB-No Deltas - combined'!S$4:S$72)</f>
        <v>2.5000000000000001E-2</v>
      </c>
      <c r="Y14" s="154">
        <f>_xlfn.XLOOKUP($U14,'DB-No Deltas - combined'!$C$4:$C$72,'DB-No Deltas - combined'!T$4:T$72)</f>
        <v>0.05</v>
      </c>
      <c r="Z14" s="155">
        <f>_xlfn.XLOOKUP($U14,'DB-No Deltas - combined'!$C$4:$C$72,'DB-No Deltas - combined'!U$4:U$72)</f>
        <v>27.1</v>
      </c>
      <c r="AA14" s="156">
        <f>_xlfn.XLOOKUP($U14,'DB-No Deltas - combined'!$C$4:$C$72,'DB-No Deltas - combined'!V$4:V$72)</f>
        <v>1.5150000000000001E-3</v>
      </c>
      <c r="AB14" s="156">
        <f>_xlfn.XLOOKUP($U14,'DB-No Deltas - combined'!$C$4:$C$72,'DB-No Deltas - combined'!W$4:W$72)</f>
        <v>2.1309999999999999E-2</v>
      </c>
      <c r="AC14" s="157">
        <f>_xlfn.XLOOKUP($U14,'DB-No Deltas - combined'!$C$4:$C$72,'DB-No Deltas - combined'!X$4:X$72)</f>
        <v>0</v>
      </c>
      <c r="AD14" s="158">
        <f>_xlfn.XLOOKUP($U14,'DB-No Deltas - combined'!$C$4:$C$72,'DB-No Deltas - combined'!Y$4:Y$72)</f>
        <v>117</v>
      </c>
    </row>
    <row r="15" spans="3:30" x14ac:dyDescent="0.25">
      <c r="C15" s="25" t="s">
        <v>25</v>
      </c>
      <c r="D15" s="164" t="s">
        <v>28</v>
      </c>
      <c r="E15" s="26">
        <f>_xlfn.XLOOKUP($D15,'DB-No Deltas - combined'!$C$4:$C$72,'DB-No Deltas - combined'!D$4:D$72)</f>
        <v>0</v>
      </c>
      <c r="F15" s="27">
        <f>_xlfn.XLOOKUP($D15,'DB-No Deltas - combined'!$C$4:$C$72,'DB-No Deltas - combined'!E$4:E$72)</f>
        <v>50</v>
      </c>
      <c r="G15" s="119">
        <f>_xlfn.XLOOKUP($D15,'DB-No Deltas - combined'!$C$4:$C$72,'DB-No Deltas - combined'!F$4:F$72)</f>
        <v>2025</v>
      </c>
      <c r="H15" s="66">
        <f>_xlfn.XLOOKUP($D15,'DB-No Deltas - combined'!$C$4:$C$72,'DB-No Deltas - combined'!G$4:G$72)</f>
        <v>3.5</v>
      </c>
      <c r="I15" s="28">
        <f>_xlfn.XLOOKUP($D15,'DB-No Deltas - combined'!$C$4:$C$72,'DB-No Deltas - combined'!H$4:H$72)</f>
        <v>2028</v>
      </c>
      <c r="J15" s="29">
        <f>_xlfn.XLOOKUP($D15,'DB-No Deltas - combined'!$C$4:$C$72,'DB-No Deltas - combined'!I$4:I$72)</f>
        <v>40</v>
      </c>
      <c r="K15" s="120">
        <f>_xlfn.XLOOKUP($D15,'DB-No Deltas - combined'!$C$4:$C$72,'DB-No Deltas - combined'!J$4:J$72)</f>
        <v>2351.517125048329</v>
      </c>
      <c r="L15" s="121">
        <f>_xlfn.XLOOKUP($D15,'DB-No Deltas - combined'!$C$4:$C$72,'DB-No Deltas - combined'!K$4:K$72)</f>
        <v>6.6625874999999999</v>
      </c>
      <c r="M15" s="122">
        <f>_xlfn.XLOOKUP($D15,'DB-No Deltas - combined'!$C$4:$C$72,'DB-No Deltas - combined'!L$4:L$72)</f>
        <v>0.87</v>
      </c>
      <c r="N15" s="122">
        <f>_xlfn.XLOOKUP($D15,'DB-No Deltas - combined'!$C$4:$C$72,'DB-No Deltas - combined'!M$4:M$72)</f>
        <v>0.98</v>
      </c>
      <c r="O15" s="121">
        <f>_xlfn.XLOOKUP($D15,'DB-No Deltas - combined'!$C$4:$C$72,'DB-No Deltas - combined'!N$4:N$72)</f>
        <v>12.41605</v>
      </c>
      <c r="P15" s="122">
        <f>_xlfn.XLOOKUP($D15,'DB-No Deltas - combined'!$C$4:$C$72,'DB-No Deltas - combined'!O$4:O$72)</f>
        <v>0.03</v>
      </c>
      <c r="Q15" s="123">
        <f>_xlfn.XLOOKUP($D15,'DB-No Deltas - combined'!$C$4:$C$72,'DB-No Deltas - combined'!P$4:P$72)</f>
        <v>32.458977529649992</v>
      </c>
      <c r="T15" s="25" t="s">
        <v>25</v>
      </c>
      <c r="U15" s="164" t="s">
        <v>28</v>
      </c>
      <c r="V15" s="26">
        <f>_xlfn.XLOOKUP($U15,'DB-No Deltas - combined'!$C$4:$C$72,'DB-No Deltas - combined'!Q$4:Q$72)</f>
        <v>9447</v>
      </c>
      <c r="W15" s="124">
        <f>_xlfn.XLOOKUP($U15,'DB-No Deltas - combined'!$C$4:$C$72,'DB-No Deltas - combined'!R$4:R$72)</f>
        <v>0.36118783528071347</v>
      </c>
      <c r="X15" s="124">
        <f>_xlfn.XLOOKUP($U15,'DB-No Deltas - combined'!$C$4:$C$72,'DB-No Deltas - combined'!S$4:S$72)</f>
        <v>2.9000000000000001E-2</v>
      </c>
      <c r="Y15" s="125">
        <f>_xlfn.XLOOKUP($U15,'DB-No Deltas - combined'!$C$4:$C$72,'DB-No Deltas - combined'!T$4:T$72)</f>
        <v>3.9E-2</v>
      </c>
      <c r="Z15" s="126">
        <f>_xlfn.XLOOKUP($U15,'DB-No Deltas - combined'!$C$4:$C$72,'DB-No Deltas - combined'!U$4:U$72)</f>
        <v>27</v>
      </c>
      <c r="AA15" s="127">
        <f>_xlfn.XLOOKUP($U15,'DB-No Deltas - combined'!$C$4:$C$72,'DB-No Deltas - combined'!V$4:V$72)</f>
        <v>1.5039999999999999E-3</v>
      </c>
      <c r="AB15" s="127">
        <f>_xlfn.XLOOKUP($U15,'DB-No Deltas - combined'!$C$4:$C$72,'DB-No Deltas - combined'!W$4:W$72)</f>
        <v>7.9912500000000001E-3</v>
      </c>
      <c r="AC15" s="128">
        <f>_xlfn.XLOOKUP($U15,'DB-No Deltas - combined'!$C$4:$C$72,'DB-No Deltas - combined'!X$4:X$72)</f>
        <v>0</v>
      </c>
      <c r="AD15" s="129">
        <f>_xlfn.XLOOKUP($U15,'DB-No Deltas - combined'!$C$4:$C$72,'DB-No Deltas - combined'!Y$4:Y$72)</f>
        <v>117</v>
      </c>
    </row>
    <row r="16" spans="3:30" x14ac:dyDescent="0.25">
      <c r="C16" s="25" t="s">
        <v>25</v>
      </c>
      <c r="D16" s="164" t="s">
        <v>29</v>
      </c>
      <c r="E16" s="26">
        <f>_xlfn.XLOOKUP($D16,'DB-No Deltas - combined'!$C$4:$C$72,'DB-No Deltas - combined'!D$4:D$72)</f>
        <v>0</v>
      </c>
      <c r="F16" s="27">
        <f>_xlfn.XLOOKUP($D16,'DB-No Deltas - combined'!$C$4:$C$72,'DB-No Deltas - combined'!E$4:E$72)</f>
        <v>211</v>
      </c>
      <c r="G16" s="119">
        <f>_xlfn.XLOOKUP($D16,'DB-No Deltas - combined'!$C$4:$C$72,'DB-No Deltas - combined'!F$4:F$72)</f>
        <v>2025</v>
      </c>
      <c r="H16" s="66">
        <f>_xlfn.XLOOKUP($D16,'DB-No Deltas - combined'!$C$4:$C$72,'DB-No Deltas - combined'!G$4:G$72)</f>
        <v>3.5</v>
      </c>
      <c r="I16" s="28">
        <f>_xlfn.XLOOKUP($D16,'DB-No Deltas - combined'!$C$4:$C$72,'DB-No Deltas - combined'!H$4:H$72)</f>
        <v>2028</v>
      </c>
      <c r="J16" s="29">
        <f>_xlfn.XLOOKUP($D16,'DB-No Deltas - combined'!$C$4:$C$72,'DB-No Deltas - combined'!I$4:I$72)</f>
        <v>40</v>
      </c>
      <c r="K16" s="120">
        <f>_xlfn.XLOOKUP($D16,'DB-No Deltas - combined'!$C$4:$C$72,'DB-No Deltas - combined'!J$4:J$72)</f>
        <v>1610.416817617818</v>
      </c>
      <c r="L16" s="121">
        <f>_xlfn.XLOOKUP($D16,'DB-No Deltas - combined'!$C$4:$C$72,'DB-No Deltas - combined'!K$4:K$72)</f>
        <v>5.3300700000000001</v>
      </c>
      <c r="M16" s="122">
        <f>_xlfn.XLOOKUP($D16,'DB-No Deltas - combined'!$C$4:$C$72,'DB-No Deltas - combined'!L$4:L$72)</f>
        <v>0.87</v>
      </c>
      <c r="N16" s="122">
        <f>_xlfn.XLOOKUP($D16,'DB-No Deltas - combined'!$C$4:$C$72,'DB-No Deltas - combined'!M$4:M$72)</f>
        <v>0.98</v>
      </c>
      <c r="O16" s="121">
        <f>_xlfn.XLOOKUP($D16,'DB-No Deltas - combined'!$C$4:$C$72,'DB-No Deltas - combined'!N$4:N$72)</f>
        <v>9.9328400000000006</v>
      </c>
      <c r="P16" s="122">
        <f>_xlfn.XLOOKUP($D16,'DB-No Deltas - combined'!$C$4:$C$72,'DB-No Deltas - combined'!O$4:O$72)</f>
        <v>0.03</v>
      </c>
      <c r="Q16" s="123">
        <f>_xlfn.XLOOKUP($D16,'DB-No Deltas - combined'!$C$4:$C$72,'DB-No Deltas - combined'!P$4:P$72)</f>
        <v>32.458977529649992</v>
      </c>
      <c r="T16" s="25" t="s">
        <v>25</v>
      </c>
      <c r="U16" s="164" t="s">
        <v>29</v>
      </c>
      <c r="V16" s="26">
        <f>_xlfn.XLOOKUP($U16,'DB-No Deltas - combined'!$C$4:$C$72,'DB-No Deltas - combined'!Q$4:Q$72)</f>
        <v>9447</v>
      </c>
      <c r="W16" s="124">
        <f>_xlfn.XLOOKUP($U16,'DB-No Deltas - combined'!$C$4:$C$72,'DB-No Deltas - combined'!R$4:R$72)</f>
        <v>0.36118783528071347</v>
      </c>
      <c r="X16" s="124">
        <f>_xlfn.XLOOKUP($U16,'DB-No Deltas - combined'!$C$4:$C$72,'DB-No Deltas - combined'!S$4:S$72)</f>
        <v>2.9000000000000001E-2</v>
      </c>
      <c r="Y16" s="125">
        <f>_xlfn.XLOOKUP($U16,'DB-No Deltas - combined'!$C$4:$C$72,'DB-No Deltas - combined'!T$4:T$72)</f>
        <v>3.9E-2</v>
      </c>
      <c r="Z16" s="126">
        <f>_xlfn.XLOOKUP($U16,'DB-No Deltas - combined'!$C$4:$C$72,'DB-No Deltas - combined'!U$4:U$72)</f>
        <v>27</v>
      </c>
      <c r="AA16" s="127">
        <f>_xlfn.XLOOKUP($U16,'DB-No Deltas - combined'!$C$4:$C$72,'DB-No Deltas - combined'!V$4:V$72)</f>
        <v>1.5039999999999999E-3</v>
      </c>
      <c r="AB16" s="127">
        <f>_xlfn.XLOOKUP($U16,'DB-No Deltas - combined'!$C$4:$C$72,'DB-No Deltas - combined'!W$4:W$72)</f>
        <v>7.9912500000000001E-3</v>
      </c>
      <c r="AC16" s="128">
        <f>_xlfn.XLOOKUP($U16,'DB-No Deltas - combined'!$C$4:$C$72,'DB-No Deltas - combined'!X$4:X$72)</f>
        <v>0</v>
      </c>
      <c r="AD16" s="129">
        <f>_xlfn.XLOOKUP($U16,'DB-No Deltas - combined'!$C$4:$C$72,'DB-No Deltas - combined'!Y$4:Y$72)</f>
        <v>117</v>
      </c>
    </row>
    <row r="17" spans="1:31" x14ac:dyDescent="0.25">
      <c r="C17" s="25" t="s">
        <v>25</v>
      </c>
      <c r="D17" s="164" t="s">
        <v>30</v>
      </c>
      <c r="E17" s="26">
        <f>_xlfn.XLOOKUP($D17,'DB-No Deltas - combined'!$C$4:$C$72,'DB-No Deltas - combined'!D$4:D$72)</f>
        <v>0</v>
      </c>
      <c r="F17" s="27">
        <f>_xlfn.XLOOKUP($D17,'DB-No Deltas - combined'!$C$4:$C$72,'DB-No Deltas - combined'!E$4:E$72)</f>
        <v>233</v>
      </c>
      <c r="G17" s="119">
        <f>_xlfn.XLOOKUP($D17,'DB-No Deltas - combined'!$C$4:$C$72,'DB-No Deltas - combined'!F$4:F$72)</f>
        <v>2025</v>
      </c>
      <c r="H17" s="66">
        <f>_xlfn.XLOOKUP($D17,'DB-No Deltas - combined'!$C$4:$C$72,'DB-No Deltas - combined'!G$4:G$72)</f>
        <v>5</v>
      </c>
      <c r="I17" s="28">
        <f>_xlfn.XLOOKUP($D17,'DB-No Deltas - combined'!$C$4:$C$72,'DB-No Deltas - combined'!H$4:H$72)</f>
        <v>2030</v>
      </c>
      <c r="J17" s="29">
        <f>_xlfn.XLOOKUP($D17,'DB-No Deltas - combined'!$C$4:$C$72,'DB-No Deltas - combined'!I$4:I$72)</f>
        <v>40</v>
      </c>
      <c r="K17" s="120">
        <f>_xlfn.XLOOKUP($D17,'DB-No Deltas - combined'!$C$4:$C$72,'DB-No Deltas - combined'!J$4:J$72)</f>
        <v>1248.2299521302555</v>
      </c>
      <c r="L17" s="121">
        <f>_xlfn.XLOOKUP($D17,'DB-No Deltas - combined'!$C$4:$C$72,'DB-No Deltas - combined'!K$4:K$72)</f>
        <v>6.9761574</v>
      </c>
      <c r="M17" s="122">
        <f>_xlfn.XLOOKUP($D17,'DB-No Deltas - combined'!$C$4:$C$72,'DB-No Deltas - combined'!L$4:L$72)</f>
        <v>1</v>
      </c>
      <c r="N17" s="122">
        <f>_xlfn.XLOOKUP($D17,'DB-No Deltas - combined'!$C$4:$C$72,'DB-No Deltas - combined'!M$4:M$72)</f>
        <v>0.99</v>
      </c>
      <c r="O17" s="121">
        <f>_xlfn.XLOOKUP($D17,'DB-No Deltas - combined'!$C$4:$C$72,'DB-No Deltas - combined'!N$4:N$72)</f>
        <v>27.922499999999999</v>
      </c>
      <c r="P17" s="122">
        <f>_xlfn.XLOOKUP($D17,'DB-No Deltas - combined'!$C$4:$C$72,'DB-No Deltas - combined'!O$4:O$72)</f>
        <v>0.03</v>
      </c>
      <c r="Q17" s="123">
        <f>_xlfn.XLOOKUP($D17,'DB-No Deltas - combined'!$C$4:$C$72,'DB-No Deltas - combined'!P$4:P$72)</f>
        <v>12.130040121265498</v>
      </c>
      <c r="T17" s="25" t="s">
        <v>25</v>
      </c>
      <c r="U17" s="164" t="s">
        <v>30</v>
      </c>
      <c r="V17" s="26">
        <f>_xlfn.XLOOKUP($U17,'DB-No Deltas - combined'!$C$4:$C$72,'DB-No Deltas - combined'!Q$4:Q$72)</f>
        <v>9717</v>
      </c>
      <c r="W17" s="124">
        <f>_xlfn.XLOOKUP($U17,'DB-No Deltas - combined'!$C$4:$C$72,'DB-No Deltas - combined'!R$4:R$72)</f>
        <v>0.35115174229668622</v>
      </c>
      <c r="X17" s="124">
        <f>_xlfn.XLOOKUP($U17,'DB-No Deltas - combined'!$C$4:$C$72,'DB-No Deltas - combined'!S$4:S$72)</f>
        <v>2.7E-2</v>
      </c>
      <c r="Y17" s="125">
        <f>_xlfn.XLOOKUP($U17,'DB-No Deltas - combined'!$C$4:$C$72,'DB-No Deltas - combined'!T$4:T$72)</f>
        <v>3.9E-2</v>
      </c>
      <c r="Z17" s="126">
        <f>_xlfn.XLOOKUP($U17,'DB-No Deltas - combined'!$C$4:$C$72,'DB-No Deltas - combined'!U$4:U$72)</f>
        <v>28.4</v>
      </c>
      <c r="AA17" s="127">
        <f>_xlfn.XLOOKUP($U17,'DB-No Deltas - combined'!$C$4:$C$72,'DB-No Deltas - combined'!V$4:V$72)</f>
        <v>1.5039999999999999E-3</v>
      </c>
      <c r="AB17" s="127">
        <f>_xlfn.XLOOKUP($U17,'DB-No Deltas - combined'!$C$4:$C$72,'DB-No Deltas - combined'!W$4:W$72)</f>
        <v>7.9912500000000001E-3</v>
      </c>
      <c r="AC17" s="128">
        <f>_xlfn.XLOOKUP($U17,'DB-No Deltas - combined'!$C$4:$C$72,'DB-No Deltas - combined'!X$4:X$72)</f>
        <v>0</v>
      </c>
      <c r="AD17" s="129">
        <f>_xlfn.XLOOKUP($U17,'DB-No Deltas - combined'!$C$4:$C$72,'DB-No Deltas - combined'!Y$4:Y$72)</f>
        <v>117</v>
      </c>
    </row>
    <row r="18" spans="1:31" x14ac:dyDescent="0.25">
      <c r="C18" s="25" t="s">
        <v>25</v>
      </c>
      <c r="D18" s="164" t="s">
        <v>31</v>
      </c>
      <c r="E18" s="26">
        <f>_xlfn.XLOOKUP($D18,'DB-No Deltas - combined'!$C$4:$C$72,'DB-No Deltas - combined'!D$4:D$72)</f>
        <v>0</v>
      </c>
      <c r="F18" s="27">
        <f>_xlfn.XLOOKUP($D18,'DB-No Deltas - combined'!$C$4:$C$72,'DB-No Deltas - combined'!E$4:E$72)</f>
        <v>649</v>
      </c>
      <c r="G18" s="119">
        <f>_xlfn.XLOOKUP($D18,'DB-No Deltas - combined'!$C$4:$C$72,'DB-No Deltas - combined'!F$4:F$72)</f>
        <v>2025</v>
      </c>
      <c r="H18" s="66">
        <f>_xlfn.XLOOKUP($D18,'DB-No Deltas - combined'!$C$4:$C$72,'DB-No Deltas - combined'!G$4:G$72)</f>
        <v>5</v>
      </c>
      <c r="I18" s="28">
        <f>_xlfn.XLOOKUP($D18,'DB-No Deltas - combined'!$C$4:$C$72,'DB-No Deltas - combined'!H$4:H$72)</f>
        <v>2030</v>
      </c>
      <c r="J18" s="29">
        <f>_xlfn.XLOOKUP($D18,'DB-No Deltas - combined'!$C$4:$C$72,'DB-No Deltas - combined'!I$4:I$72)</f>
        <v>40</v>
      </c>
      <c r="K18" s="120">
        <f>_xlfn.XLOOKUP($D18,'DB-No Deltas - combined'!$C$4:$C$72,'DB-No Deltas - combined'!J$4:J$72)</f>
        <v>1655.0983846219724</v>
      </c>
      <c r="L18" s="121">
        <f>_xlfn.XLOOKUP($D18,'DB-No Deltas - combined'!$C$4:$C$72,'DB-No Deltas - combined'!K$4:K$72)</f>
        <v>2.4326081999999998</v>
      </c>
      <c r="M18" s="122">
        <f>_xlfn.XLOOKUP($D18,'DB-No Deltas - combined'!$C$4:$C$72,'DB-No Deltas - combined'!L$4:L$72)</f>
        <v>0</v>
      </c>
      <c r="N18" s="122">
        <f>_xlfn.XLOOKUP($D18,'DB-No Deltas - combined'!$C$4:$C$72,'DB-No Deltas - combined'!M$4:M$72)</f>
        <v>1</v>
      </c>
      <c r="O18" s="121">
        <f>_xlfn.XLOOKUP($D18,'DB-No Deltas - combined'!$C$4:$C$72,'DB-No Deltas - combined'!N$4:N$72)</f>
        <v>42.4422</v>
      </c>
      <c r="P18" s="122">
        <f>_xlfn.XLOOKUP($D18,'DB-No Deltas - combined'!$C$4:$C$72,'DB-No Deltas - combined'!O$4:O$72)</f>
        <v>0</v>
      </c>
      <c r="Q18" s="123">
        <f>_xlfn.XLOOKUP($D18,'DB-No Deltas - combined'!$C$4:$C$72,'DB-No Deltas - combined'!P$4:P$72)</f>
        <v>12.081952747147499</v>
      </c>
      <c r="T18" s="25" t="s">
        <v>25</v>
      </c>
      <c r="U18" s="164" t="s">
        <v>31</v>
      </c>
      <c r="V18" s="26">
        <f>_xlfn.XLOOKUP($U18,'DB-No Deltas - combined'!$C$4:$C$72,'DB-No Deltas - combined'!Q$4:Q$72)</f>
        <v>6040</v>
      </c>
      <c r="W18" s="124">
        <f>_xlfn.XLOOKUP($U18,'DB-No Deltas - combined'!$C$4:$C$72,'DB-No Deltas - combined'!R$4:R$72)</f>
        <v>0.5649240860756457</v>
      </c>
      <c r="X18" s="124">
        <f>_xlfn.XLOOKUP($U18,'DB-No Deltas - combined'!$C$4:$C$72,'DB-No Deltas - combined'!S$4:S$72)</f>
        <v>2.5000000000000001E-2</v>
      </c>
      <c r="Y18" s="125">
        <f>_xlfn.XLOOKUP($U18,'DB-No Deltas - combined'!$C$4:$C$72,'DB-No Deltas - combined'!T$4:T$72)</f>
        <v>3.7999999999999999E-2</v>
      </c>
      <c r="Z18" s="126">
        <f>_xlfn.XLOOKUP($U18,'DB-No Deltas - combined'!$C$4:$C$72,'DB-No Deltas - combined'!U$4:U$72)</f>
        <v>210</v>
      </c>
      <c r="AA18" s="127">
        <f>_xlfn.XLOOKUP($U18,'DB-No Deltas - combined'!$C$4:$C$72,'DB-No Deltas - combined'!V$4:V$72)</f>
        <v>1.5039999999999999E-3</v>
      </c>
      <c r="AB18" s="127">
        <f>_xlfn.XLOOKUP($U18,'DB-No Deltas - combined'!$C$4:$C$72,'DB-No Deltas - combined'!W$4:W$72)</f>
        <v>7.9912500000000001E-3</v>
      </c>
      <c r="AC18" s="128">
        <f>_xlfn.XLOOKUP($U18,'DB-No Deltas - combined'!$C$4:$C$72,'DB-No Deltas - combined'!X$4:X$72)</f>
        <v>0</v>
      </c>
      <c r="AD18" s="129">
        <f>_xlfn.XLOOKUP($U18,'DB-No Deltas - combined'!$C$4:$C$72,'DB-No Deltas - combined'!Y$4:Y$72)</f>
        <v>117</v>
      </c>
    </row>
    <row r="19" spans="1:31" x14ac:dyDescent="0.25">
      <c r="C19" s="31" t="s">
        <v>25</v>
      </c>
      <c r="D19" s="159" t="s">
        <v>32</v>
      </c>
      <c r="E19" s="32">
        <f>_xlfn.XLOOKUP($D19,'DB-No Deltas - combined'!$C$4:$C$72,'DB-No Deltas - combined'!D$4:D$72)</f>
        <v>0</v>
      </c>
      <c r="F19" s="33">
        <f>_xlfn.XLOOKUP($D19,'DB-No Deltas - combined'!$C$4:$C$72,'DB-No Deltas - combined'!E$4:E$72)</f>
        <v>1227</v>
      </c>
      <c r="G19" s="131">
        <f>_xlfn.XLOOKUP($D19,'DB-No Deltas - combined'!$C$4:$C$72,'DB-No Deltas - combined'!F$4:F$72)</f>
        <v>2025</v>
      </c>
      <c r="H19" s="68">
        <f>_xlfn.XLOOKUP($D19,'DB-No Deltas - combined'!$C$4:$C$72,'DB-No Deltas - combined'!G$4:G$72)</f>
        <v>5</v>
      </c>
      <c r="I19" s="34">
        <f>_xlfn.XLOOKUP($D19,'DB-No Deltas - combined'!$C$4:$C$72,'DB-No Deltas - combined'!H$4:H$72)</f>
        <v>2030</v>
      </c>
      <c r="J19" s="35">
        <f>_xlfn.XLOOKUP($D19,'DB-No Deltas - combined'!$C$4:$C$72,'DB-No Deltas - combined'!I$4:I$72)</f>
        <v>40</v>
      </c>
      <c r="K19" s="132">
        <f>_xlfn.XLOOKUP($D19,'DB-No Deltas - combined'!$C$4:$C$72,'DB-No Deltas - combined'!J$4:J$72)</f>
        <v>1397.9333212153492</v>
      </c>
      <c r="L19" s="133">
        <f>_xlfn.XLOOKUP($D19,'DB-No Deltas - combined'!$C$4:$C$72,'DB-No Deltas - combined'!K$4:K$72)</f>
        <v>2.0506283999999999</v>
      </c>
      <c r="M19" s="134">
        <f>_xlfn.XLOOKUP($D19,'DB-No Deltas - combined'!$C$4:$C$72,'DB-No Deltas - combined'!L$4:L$72)</f>
        <v>0</v>
      </c>
      <c r="N19" s="134">
        <f>_xlfn.XLOOKUP($D19,'DB-No Deltas - combined'!$C$4:$C$72,'DB-No Deltas - combined'!M$4:M$72)</f>
        <v>1</v>
      </c>
      <c r="O19" s="133">
        <f>_xlfn.XLOOKUP($D19,'DB-No Deltas - combined'!$C$4:$C$72,'DB-No Deltas - combined'!N$4:N$72)</f>
        <v>35.18235</v>
      </c>
      <c r="P19" s="134">
        <f>_xlfn.XLOOKUP($D19,'DB-No Deltas - combined'!$C$4:$C$72,'DB-No Deltas - combined'!O$4:O$72)</f>
        <v>0</v>
      </c>
      <c r="Q19" s="135">
        <f>_xlfn.XLOOKUP($D19,'DB-No Deltas - combined'!$C$4:$C$72,'DB-No Deltas - combined'!P$4:P$72)</f>
        <v>11.885996697616648</v>
      </c>
      <c r="T19" s="31" t="s">
        <v>25</v>
      </c>
      <c r="U19" s="159" t="s">
        <v>32</v>
      </c>
      <c r="V19" s="32">
        <f>_xlfn.XLOOKUP($U19,'DB-No Deltas - combined'!$C$4:$C$72,'DB-No Deltas - combined'!Q$4:Q$72)</f>
        <v>6122</v>
      </c>
      <c r="W19" s="136">
        <f>_xlfn.XLOOKUP($U19,'DB-No Deltas - combined'!$C$4:$C$72,'DB-No Deltas - combined'!R$4:R$72)</f>
        <v>0.55735731458622995</v>
      </c>
      <c r="X19" s="136">
        <f>_xlfn.XLOOKUP($U19,'DB-No Deltas - combined'!$C$4:$C$72,'DB-No Deltas - combined'!S$4:S$72)</f>
        <v>2.5000000000000001E-2</v>
      </c>
      <c r="Y19" s="137">
        <f>_xlfn.XLOOKUP($U19,'DB-No Deltas - combined'!$C$4:$C$72,'DB-No Deltas - combined'!T$4:T$72)</f>
        <v>3.7999999999999999E-2</v>
      </c>
      <c r="Z19" s="138">
        <f>_xlfn.XLOOKUP($U19,'DB-No Deltas - combined'!$C$4:$C$72,'DB-No Deltas - combined'!U$4:U$72)</f>
        <v>210</v>
      </c>
      <c r="AA19" s="139">
        <f>_xlfn.XLOOKUP($U19,'DB-No Deltas - combined'!$C$4:$C$72,'DB-No Deltas - combined'!V$4:V$72)</f>
        <v>1.5039999999999999E-3</v>
      </c>
      <c r="AB19" s="139">
        <f>_xlfn.XLOOKUP($U19,'DB-No Deltas - combined'!$C$4:$C$72,'DB-No Deltas - combined'!W$4:W$72)</f>
        <v>7.9912500000000001E-3</v>
      </c>
      <c r="AC19" s="140">
        <f>_xlfn.XLOOKUP($U19,'DB-No Deltas - combined'!$C$4:$C$72,'DB-No Deltas - combined'!X$4:X$72)</f>
        <v>0</v>
      </c>
      <c r="AD19" s="141">
        <f>_xlfn.XLOOKUP($U19,'DB-No Deltas - combined'!$C$4:$C$72,'DB-No Deltas - combined'!Y$4:Y$72)</f>
        <v>117</v>
      </c>
    </row>
    <row r="20" spans="1:31" x14ac:dyDescent="0.25">
      <c r="C20" s="78" t="s">
        <v>25</v>
      </c>
      <c r="D20" s="142" t="s">
        <v>33</v>
      </c>
      <c r="E20" s="143">
        <f>_xlfn.XLOOKUP($D20,'DB-No Deltas - combined'!$C$4:$C$72,'DB-No Deltas - combined'!D$4:D$72)</f>
        <v>0</v>
      </c>
      <c r="F20" s="162">
        <f>_xlfn.XLOOKUP($D20,'DB-No Deltas - combined'!$C$4:$C$72,'DB-No Deltas - combined'!E$4:E$72)</f>
        <v>565.47652173913048</v>
      </c>
      <c r="G20" s="145">
        <f>_xlfn.XLOOKUP($D20,'DB-No Deltas - combined'!$C$4:$C$72,'DB-No Deltas - combined'!F$4:F$72)</f>
        <v>2025</v>
      </c>
      <c r="H20" s="146">
        <f>_xlfn.XLOOKUP($D20,'DB-No Deltas - combined'!$C$4:$C$72,'DB-No Deltas - combined'!G$4:G$72)</f>
        <v>5</v>
      </c>
      <c r="I20" s="147">
        <f>_xlfn.XLOOKUP($D20,'DB-No Deltas - combined'!$C$4:$C$72,'DB-No Deltas - combined'!H$4:H$72)</f>
        <v>2030</v>
      </c>
      <c r="J20" s="163">
        <f>_xlfn.XLOOKUP($D20,'DB-No Deltas - combined'!$C$4:$C$72,'DB-No Deltas - combined'!I$4:I$72)</f>
        <v>40</v>
      </c>
      <c r="K20" s="149">
        <f>_xlfn.XLOOKUP($D20,'DB-No Deltas - combined'!$C$4:$C$72,'DB-No Deltas - combined'!J$4:J$72)</f>
        <v>3086.4388331255241</v>
      </c>
      <c r="L20" s="150">
        <f>_xlfn.XLOOKUP($D20,'DB-No Deltas - combined'!$C$4:$C$72,'DB-No Deltas - combined'!K$4:K$72)</f>
        <v>4.7847995999999995</v>
      </c>
      <c r="M20" s="151">
        <f>_xlfn.XLOOKUP($D20,'DB-No Deltas - combined'!$C$4:$C$72,'DB-No Deltas - combined'!L$4:L$72)</f>
        <v>0</v>
      </c>
      <c r="N20" s="151">
        <f>_xlfn.XLOOKUP($D20,'DB-No Deltas - combined'!$C$4:$C$72,'DB-No Deltas - combined'!M$4:M$72)</f>
        <v>1</v>
      </c>
      <c r="O20" s="150">
        <f>_xlfn.XLOOKUP($D20,'DB-No Deltas - combined'!$C$4:$C$72,'DB-No Deltas - combined'!N$4:N$72)</f>
        <v>77.066100000000006</v>
      </c>
      <c r="P20" s="151">
        <f>_xlfn.XLOOKUP($D20,'DB-No Deltas - combined'!$C$4:$C$72,'DB-No Deltas - combined'!O$4:O$72)</f>
        <v>0</v>
      </c>
      <c r="Q20" s="152">
        <f>_xlfn.XLOOKUP($D20,'DB-No Deltas - combined'!$C$4:$C$72,'DB-No Deltas - combined'!P$4:P$72)</f>
        <v>65.279269304464421</v>
      </c>
      <c r="T20" s="78" t="s">
        <v>25</v>
      </c>
      <c r="U20" s="142" t="s">
        <v>33</v>
      </c>
      <c r="V20" s="143">
        <f>_xlfn.XLOOKUP($U20,'DB-No Deltas - combined'!$C$4:$C$72,'DB-No Deltas - combined'!Q$4:Q$72)</f>
        <v>6743</v>
      </c>
      <c r="W20" s="153">
        <f>_xlfn.XLOOKUP($U20,'DB-No Deltas - combined'!$C$4:$C$72,'DB-No Deltas - combined'!R$4:R$72)</f>
        <v>0.53165182242608799</v>
      </c>
      <c r="X20" s="153">
        <f>_xlfn.XLOOKUP($U20,'DB-No Deltas - combined'!$C$4:$C$72,'DB-No Deltas - combined'!S$4:S$72)</f>
        <v>2.5000000000000001E-2</v>
      </c>
      <c r="Y20" s="154">
        <f>_xlfn.XLOOKUP($U20,'DB-No Deltas - combined'!$C$4:$C$72,'DB-No Deltas - combined'!T$4:T$72)</f>
        <v>3.7999999999999999E-2</v>
      </c>
      <c r="Z20" s="155">
        <f>_xlfn.XLOOKUP($U20,'DB-No Deltas - combined'!$C$4:$C$72,'DB-No Deltas - combined'!U$4:U$72)</f>
        <v>323.39999999999998</v>
      </c>
      <c r="AA20" s="156">
        <f>_xlfn.XLOOKUP($U20,'DB-No Deltas - combined'!$C$4:$C$72,'DB-No Deltas - combined'!V$4:V$72)</f>
        <v>1.5039999999999999E-3</v>
      </c>
      <c r="AB20" s="156">
        <f>_xlfn.XLOOKUP($U20,'DB-No Deltas - combined'!$C$4:$C$72,'DB-No Deltas - combined'!W$4:W$72)</f>
        <v>5.9934374999999996E-3</v>
      </c>
      <c r="AC20" s="157">
        <f>_xlfn.XLOOKUP($U20,'DB-No Deltas - combined'!$C$4:$C$72,'DB-No Deltas - combined'!X$4:X$72)</f>
        <v>0</v>
      </c>
      <c r="AD20" s="158">
        <f>_xlfn.XLOOKUP($U20,'DB-No Deltas - combined'!$C$4:$C$72,'DB-No Deltas - combined'!Y$4:Y$72)</f>
        <v>5.8204047217537891</v>
      </c>
    </row>
    <row r="21" spans="1:31" ht="16.5" thickBot="1" x14ac:dyDescent="0.3">
      <c r="C21" s="39" t="s">
        <v>25</v>
      </c>
      <c r="D21" s="165" t="s">
        <v>34</v>
      </c>
      <c r="E21" s="40">
        <f>_xlfn.XLOOKUP($D21,'DB-No Deltas - combined'!$C$4:$C$72,'DB-No Deltas - combined'!D$4:D$72)</f>
        <v>0</v>
      </c>
      <c r="F21" s="41">
        <f>_xlfn.XLOOKUP($D21,'DB-No Deltas - combined'!$C$4:$C$72,'DB-No Deltas - combined'!E$4:E$72)</f>
        <v>1084.7570564516129</v>
      </c>
      <c r="G21" s="166">
        <f>_xlfn.XLOOKUP($D21,'DB-No Deltas - combined'!$C$4:$C$72,'DB-No Deltas - combined'!F$4:F$72)</f>
        <v>2025</v>
      </c>
      <c r="H21" s="167">
        <f>_xlfn.XLOOKUP($D21,'DB-No Deltas - combined'!$C$4:$C$72,'DB-No Deltas - combined'!G$4:G$72)</f>
        <v>5</v>
      </c>
      <c r="I21" s="42">
        <f>_xlfn.XLOOKUP($D21,'DB-No Deltas - combined'!$C$4:$C$72,'DB-No Deltas - combined'!H$4:H$72)</f>
        <v>2030</v>
      </c>
      <c r="J21" s="43">
        <f>_xlfn.XLOOKUP($D21,'DB-No Deltas - combined'!$C$4:$C$72,'DB-No Deltas - combined'!I$4:I$72)</f>
        <v>40</v>
      </c>
      <c r="K21" s="168">
        <f>_xlfn.XLOOKUP($D21,'DB-No Deltas - combined'!$C$4:$C$72,'DB-No Deltas - combined'!J$4:J$72)</f>
        <v>2561.4181231852185</v>
      </c>
      <c r="L21" s="169">
        <f>_xlfn.XLOOKUP($D21,'DB-No Deltas - combined'!$C$4:$C$72,'DB-No Deltas - combined'!K$4:K$72)</f>
        <v>4.3425072</v>
      </c>
      <c r="M21" s="170">
        <f>_xlfn.XLOOKUP($D21,'DB-No Deltas - combined'!$C$4:$C$72,'DB-No Deltas - combined'!L$4:L$72)</f>
        <v>0</v>
      </c>
      <c r="N21" s="170">
        <f>_xlfn.XLOOKUP($D21,'DB-No Deltas - combined'!$C$4:$C$72,'DB-No Deltas - combined'!M$4:M$72)</f>
        <v>1</v>
      </c>
      <c r="O21" s="169">
        <f>_xlfn.XLOOKUP($D21,'DB-No Deltas - combined'!$C$4:$C$72,'DB-No Deltas - combined'!N$4:N$72)</f>
        <v>62.993160000000003</v>
      </c>
      <c r="P21" s="170">
        <f>_xlfn.XLOOKUP($D21,'DB-No Deltas - combined'!$C$4:$C$72,'DB-No Deltas - combined'!O$4:O$72)</f>
        <v>0</v>
      </c>
      <c r="Q21" s="171">
        <f>_xlfn.XLOOKUP($D21,'DB-No Deltas - combined'!$C$4:$C$72,'DB-No Deltas - combined'!P$4:P$72)</f>
        <v>65.083313254933572</v>
      </c>
      <c r="T21" s="39" t="s">
        <v>25</v>
      </c>
      <c r="U21" s="165" t="s">
        <v>34</v>
      </c>
      <c r="V21" s="40">
        <f>_xlfn.XLOOKUP($U21,'DB-No Deltas - combined'!$C$4:$C$72,'DB-No Deltas - combined'!Q$4:Q$72)</f>
        <v>6843</v>
      </c>
      <c r="W21" s="172">
        <f>_xlfn.XLOOKUP($U21,'DB-No Deltas - combined'!$C$4:$C$72,'DB-No Deltas - combined'!R$4:R$72)</f>
        <v>0.52462655118063006</v>
      </c>
      <c r="X21" s="172">
        <f>_xlfn.XLOOKUP($U21,'DB-No Deltas - combined'!$C$4:$C$72,'DB-No Deltas - combined'!S$4:S$72)</f>
        <v>2.5000000000000001E-2</v>
      </c>
      <c r="Y21" s="173">
        <f>_xlfn.XLOOKUP($U21,'DB-No Deltas - combined'!$C$4:$C$72,'DB-No Deltas - combined'!T$4:T$72)</f>
        <v>3.7999999999999999E-2</v>
      </c>
      <c r="Z21" s="174">
        <f>_xlfn.XLOOKUP($U21,'DB-No Deltas - combined'!$C$4:$C$72,'DB-No Deltas - combined'!U$4:U$72)</f>
        <v>323.39999999999998</v>
      </c>
      <c r="AA21" s="175">
        <f>_xlfn.XLOOKUP($U21,'DB-No Deltas - combined'!$C$4:$C$72,'DB-No Deltas - combined'!V$4:V$72)</f>
        <v>1.5039999999999999E-3</v>
      </c>
      <c r="AB21" s="175">
        <f>_xlfn.XLOOKUP($U21,'DB-No Deltas - combined'!$C$4:$C$72,'DB-No Deltas - combined'!W$4:W$72)</f>
        <v>5.9934374999999996E-3</v>
      </c>
      <c r="AC21" s="176">
        <f>_xlfn.XLOOKUP($U21,'DB-No Deltas - combined'!$C$4:$C$72,'DB-No Deltas - combined'!X$4:X$72)</f>
        <v>0</v>
      </c>
      <c r="AD21" s="177">
        <f>_xlfn.XLOOKUP($U21,'DB-No Deltas - combined'!$C$4:$C$72,'DB-No Deltas - combined'!Y$4:Y$72)</f>
        <v>5.8204047217537891</v>
      </c>
    </row>
    <row r="22" spans="1:31" x14ac:dyDescent="0.25">
      <c r="C22" s="70" t="s">
        <v>35</v>
      </c>
      <c r="D22" s="178" t="s">
        <v>36</v>
      </c>
      <c r="E22" s="71">
        <f>_xlfn.XLOOKUP($D22,'DB-No Deltas - combined'!$C$4:$C$72,'DB-No Deltas - combined'!D$4:D$72)</f>
        <v>0</v>
      </c>
      <c r="F22" s="72">
        <f>_xlfn.XLOOKUP($D22,'DB-No Deltas - combined'!$C$4:$C$72,'DB-No Deltas - combined'!E$4:E$72)</f>
        <v>233</v>
      </c>
      <c r="G22" s="106">
        <f>_xlfn.XLOOKUP($D22,'DB-No Deltas - combined'!$C$4:$C$72,'DB-No Deltas - combined'!F$4:F$72)</f>
        <v>2025</v>
      </c>
      <c r="H22" s="76">
        <f>_xlfn.XLOOKUP($D22,'DB-No Deltas - combined'!$C$4:$C$72,'DB-No Deltas - combined'!G$4:G$72)</f>
        <v>5</v>
      </c>
      <c r="I22" s="107">
        <f>_xlfn.XLOOKUP($D22,'DB-No Deltas - combined'!$C$4:$C$72,'DB-No Deltas - combined'!H$4:H$72)</f>
        <v>2030</v>
      </c>
      <c r="J22" s="108">
        <f>_xlfn.XLOOKUP($D22,'DB-No Deltas - combined'!$C$4:$C$72,'DB-No Deltas - combined'!I$4:I$72)</f>
        <v>40</v>
      </c>
      <c r="K22" s="109">
        <f>_xlfn.XLOOKUP($D22,'DB-No Deltas - combined'!$C$4:$C$72,'DB-No Deltas - combined'!J$4:J$72)</f>
        <v>1594.9604943886598</v>
      </c>
      <c r="L22" s="110">
        <f>_xlfn.XLOOKUP($D22,'DB-No Deltas - combined'!$C$4:$C$72,'DB-No Deltas - combined'!K$4:K$72)</f>
        <v>8.9139789</v>
      </c>
      <c r="M22" s="111">
        <f>_xlfn.XLOOKUP($D22,'DB-No Deltas - combined'!$C$4:$C$72,'DB-No Deltas - combined'!L$4:L$72)</f>
        <v>1</v>
      </c>
      <c r="N22" s="111">
        <f>_xlfn.XLOOKUP($D22,'DB-No Deltas - combined'!$C$4:$C$72,'DB-No Deltas - combined'!M$4:M$72)</f>
        <v>0.99</v>
      </c>
      <c r="O22" s="110">
        <f>_xlfn.XLOOKUP($D22,'DB-No Deltas - combined'!$C$4:$C$72,'DB-No Deltas - combined'!N$4:N$72)</f>
        <v>27.922499999999999</v>
      </c>
      <c r="P22" s="111">
        <f>_xlfn.XLOOKUP($D22,'DB-No Deltas - combined'!$C$4:$C$72,'DB-No Deltas - combined'!O$4:O$72)</f>
        <v>0.03</v>
      </c>
      <c r="Q22" s="112">
        <f>_xlfn.XLOOKUP($D22,'DB-No Deltas - combined'!$C$4:$C$72,'DB-No Deltas - combined'!P$4:P$72)</f>
        <v>13.949546139455324</v>
      </c>
      <c r="T22" s="70" t="s">
        <v>35</v>
      </c>
      <c r="U22" s="178" t="s">
        <v>36</v>
      </c>
      <c r="V22" s="71">
        <f>_xlfn.XLOOKUP($U22,'DB-No Deltas - combined'!$C$4:$C$72,'DB-No Deltas - combined'!Q$4:Q$72)</f>
        <v>9717</v>
      </c>
      <c r="W22" s="113">
        <f>_xlfn.XLOOKUP($U22,'DB-No Deltas - combined'!$C$4:$C$72,'DB-No Deltas - combined'!R$4:R$72)</f>
        <v>0.35115174229668622</v>
      </c>
      <c r="X22" s="113">
        <f>_xlfn.XLOOKUP($U22,'DB-No Deltas - combined'!$C$4:$C$72,'DB-No Deltas - combined'!S$4:S$72)</f>
        <v>2.7E-2</v>
      </c>
      <c r="Y22" s="179">
        <f>_xlfn.XLOOKUP($U22,'DB-No Deltas - combined'!$C$4:$C$72,'DB-No Deltas - combined'!T$4:T$72)</f>
        <v>3.9E-2</v>
      </c>
      <c r="Z22" s="115">
        <f>_xlfn.XLOOKUP($U22,'DB-No Deltas - combined'!$C$4:$C$72,'DB-No Deltas - combined'!U$4:U$72)</f>
        <v>28.4</v>
      </c>
      <c r="AA22" s="116">
        <f>_xlfn.XLOOKUP($U22,'DB-No Deltas - combined'!$C$4:$C$72,'DB-No Deltas - combined'!V$4:V$72)</f>
        <v>0</v>
      </c>
      <c r="AB22" s="116">
        <f>_xlfn.XLOOKUP($U22,'DB-No Deltas - combined'!$C$4:$C$72,'DB-No Deltas - combined'!W$4:W$72)</f>
        <v>7.4999999999999997E-3</v>
      </c>
      <c r="AC22" s="117">
        <f>_xlfn.XLOOKUP($U22,'DB-No Deltas - combined'!$C$4:$C$72,'DB-No Deltas - combined'!X$4:X$72)</f>
        <v>0</v>
      </c>
      <c r="AD22" s="77">
        <f>_xlfn.XLOOKUP($U22,'DB-No Deltas - combined'!$C$4:$C$72,'DB-No Deltas - combined'!Y$4:Y$72)</f>
        <v>0</v>
      </c>
    </row>
    <row r="23" spans="1:31" x14ac:dyDescent="0.25">
      <c r="C23" s="25" t="s">
        <v>35</v>
      </c>
      <c r="D23" s="164" t="s">
        <v>37</v>
      </c>
      <c r="E23" s="26">
        <f>_xlfn.XLOOKUP($D23,'DB-No Deltas - combined'!$C$4:$C$72,'DB-No Deltas - combined'!D$4:D$72)</f>
        <v>0</v>
      </c>
      <c r="F23" s="27">
        <f>_xlfn.XLOOKUP($D23,'DB-No Deltas - combined'!$C$4:$C$72,'DB-No Deltas - combined'!E$4:E$72)</f>
        <v>649</v>
      </c>
      <c r="G23" s="119">
        <f>_xlfn.XLOOKUP($D23,'DB-No Deltas - combined'!$C$4:$C$72,'DB-No Deltas - combined'!F$4:F$72)</f>
        <v>2025</v>
      </c>
      <c r="H23" s="66">
        <f>_xlfn.XLOOKUP($D23,'DB-No Deltas - combined'!$C$4:$C$72,'DB-No Deltas - combined'!G$4:G$72)</f>
        <v>5</v>
      </c>
      <c r="I23" s="28">
        <f>_xlfn.XLOOKUP($D23,'DB-No Deltas - combined'!$C$4:$C$72,'DB-No Deltas - combined'!H$4:H$72)</f>
        <v>2030</v>
      </c>
      <c r="J23" s="29">
        <f>_xlfn.XLOOKUP($D23,'DB-No Deltas - combined'!$C$4:$C$72,'DB-No Deltas - combined'!I$4:I$72)</f>
        <v>40</v>
      </c>
      <c r="K23" s="120">
        <f>_xlfn.XLOOKUP($D23,'DB-No Deltas - combined'!$C$4:$C$72,'DB-No Deltas - combined'!J$4:J$72)</f>
        <v>2114.8479359058538</v>
      </c>
      <c r="L23" s="121">
        <f>_xlfn.XLOOKUP($D23,'DB-No Deltas - combined'!$C$4:$C$72,'DB-No Deltas - combined'!K$4:K$72)</f>
        <v>3.1083326999999996</v>
      </c>
      <c r="M23" s="122">
        <f>_xlfn.XLOOKUP($D23,'DB-No Deltas - combined'!$C$4:$C$72,'DB-No Deltas - combined'!L$4:L$72)</f>
        <v>0</v>
      </c>
      <c r="N23" s="122">
        <f>_xlfn.XLOOKUP($D23,'DB-No Deltas - combined'!$C$4:$C$72,'DB-No Deltas - combined'!M$4:M$72)</f>
        <v>1</v>
      </c>
      <c r="O23" s="121">
        <f>_xlfn.XLOOKUP($D23,'DB-No Deltas - combined'!$C$4:$C$72,'DB-No Deltas - combined'!N$4:N$72)</f>
        <v>42.4422</v>
      </c>
      <c r="P23" s="122">
        <f>_xlfn.XLOOKUP($D23,'DB-No Deltas - combined'!$C$4:$C$72,'DB-No Deltas - combined'!O$4:O$72)</f>
        <v>0</v>
      </c>
      <c r="Q23" s="123">
        <f>_xlfn.XLOOKUP($D23,'DB-No Deltas - combined'!$C$4:$C$72,'DB-No Deltas - combined'!P$4:P$72)</f>
        <v>13.894245659219624</v>
      </c>
      <c r="T23" s="25" t="s">
        <v>35</v>
      </c>
      <c r="U23" s="164" t="s">
        <v>37</v>
      </c>
      <c r="V23" s="26">
        <f>_xlfn.XLOOKUP($U23,'DB-No Deltas - combined'!$C$4:$C$72,'DB-No Deltas - combined'!Q$4:Q$72)</f>
        <v>6040</v>
      </c>
      <c r="W23" s="124">
        <f>_xlfn.XLOOKUP($U23,'DB-No Deltas - combined'!$C$4:$C$72,'DB-No Deltas - combined'!R$4:R$72)</f>
        <v>0.5649240860756457</v>
      </c>
      <c r="X23" s="124">
        <f>_xlfn.XLOOKUP($U23,'DB-No Deltas - combined'!$C$4:$C$72,'DB-No Deltas - combined'!S$4:S$72)</f>
        <v>2.5000000000000001E-2</v>
      </c>
      <c r="Y23" s="180">
        <f>_xlfn.XLOOKUP($U23,'DB-No Deltas - combined'!$C$4:$C$72,'DB-No Deltas - combined'!T$4:T$72)</f>
        <v>3.7999999999999999E-2</v>
      </c>
      <c r="Z23" s="126">
        <f>_xlfn.XLOOKUP($U23,'DB-No Deltas - combined'!$C$4:$C$72,'DB-No Deltas - combined'!U$4:U$72)</f>
        <v>210</v>
      </c>
      <c r="AA23" s="127">
        <f>_xlfn.XLOOKUP($U23,'DB-No Deltas - combined'!$C$4:$C$72,'DB-No Deltas - combined'!V$4:V$72)</f>
        <v>0</v>
      </c>
      <c r="AB23" s="127">
        <f>_xlfn.XLOOKUP($U23,'DB-No Deltas - combined'!$C$4:$C$72,'DB-No Deltas - combined'!W$4:W$72)</f>
        <v>7.4999999999999997E-3</v>
      </c>
      <c r="AC23" s="128">
        <f>_xlfn.XLOOKUP($U23,'DB-No Deltas - combined'!$C$4:$C$72,'DB-No Deltas - combined'!X$4:X$72)</f>
        <v>0</v>
      </c>
      <c r="AD23" s="129">
        <f>_xlfn.XLOOKUP($U23,'DB-No Deltas - combined'!$C$4:$C$72,'DB-No Deltas - combined'!Y$4:Y$72)</f>
        <v>0</v>
      </c>
    </row>
    <row r="24" spans="1:31" x14ac:dyDescent="0.25">
      <c r="C24" s="31" t="s">
        <v>35</v>
      </c>
      <c r="D24" s="159" t="s">
        <v>38</v>
      </c>
      <c r="E24" s="32">
        <f>_xlfn.XLOOKUP($D24,'DB-No Deltas - combined'!$C$4:$C$72,'DB-No Deltas - combined'!D$4:D$72)</f>
        <v>0</v>
      </c>
      <c r="F24" s="33">
        <f>_xlfn.XLOOKUP($D24,'DB-No Deltas - combined'!$C$4:$C$72,'DB-No Deltas - combined'!E$4:E$72)</f>
        <v>1227</v>
      </c>
      <c r="G24" s="131">
        <f>_xlfn.XLOOKUP($D24,'DB-No Deltas - combined'!$C$4:$C$72,'DB-No Deltas - combined'!F$4:F$72)</f>
        <v>2025</v>
      </c>
      <c r="H24" s="68">
        <f>_xlfn.XLOOKUP($D24,'DB-No Deltas - combined'!$C$4:$C$72,'DB-No Deltas - combined'!G$4:G$72)</f>
        <v>5</v>
      </c>
      <c r="I24" s="34">
        <f>_xlfn.XLOOKUP($D24,'DB-No Deltas - combined'!$C$4:$C$72,'DB-No Deltas - combined'!H$4:H$72)</f>
        <v>2030</v>
      </c>
      <c r="J24" s="35">
        <f>_xlfn.XLOOKUP($D24,'DB-No Deltas - combined'!$C$4:$C$72,'DB-No Deltas - combined'!I$4:I$72)</f>
        <v>40</v>
      </c>
      <c r="K24" s="132">
        <f>_xlfn.XLOOKUP($D24,'DB-No Deltas - combined'!$C$4:$C$72,'DB-No Deltas - combined'!J$4:J$72)</f>
        <v>1786.2481326640573</v>
      </c>
      <c r="L24" s="133">
        <f>_xlfn.XLOOKUP($D24,'DB-No Deltas - combined'!$C$4:$C$72,'DB-No Deltas - combined'!K$4:K$72)</f>
        <v>2.6202473999999998</v>
      </c>
      <c r="M24" s="134">
        <f>_xlfn.XLOOKUP($D24,'DB-No Deltas - combined'!$C$4:$C$72,'DB-No Deltas - combined'!L$4:L$72)</f>
        <v>0</v>
      </c>
      <c r="N24" s="134">
        <f>_xlfn.XLOOKUP($D24,'DB-No Deltas - combined'!$C$4:$C$72,'DB-No Deltas - combined'!M$4:M$72)</f>
        <v>1</v>
      </c>
      <c r="O24" s="133">
        <f>_xlfn.XLOOKUP($D24,'DB-No Deltas - combined'!$C$4:$C$72,'DB-No Deltas - combined'!N$4:N$72)</f>
        <v>35.18235</v>
      </c>
      <c r="P24" s="134">
        <f>_xlfn.XLOOKUP($D24,'DB-No Deltas - combined'!$C$4:$C$72,'DB-No Deltas - combined'!O$4:O$72)</f>
        <v>0</v>
      </c>
      <c r="Q24" s="135">
        <f>_xlfn.XLOOKUP($D24,'DB-No Deltas - combined'!$C$4:$C$72,'DB-No Deltas - combined'!P$4:P$72)</f>
        <v>13.668896202259145</v>
      </c>
      <c r="T24" s="31" t="s">
        <v>35</v>
      </c>
      <c r="U24" s="159" t="s">
        <v>38</v>
      </c>
      <c r="V24" s="32">
        <f>_xlfn.XLOOKUP($U24,'DB-No Deltas - combined'!$C$4:$C$72,'DB-No Deltas - combined'!Q$4:Q$72)</f>
        <v>6122</v>
      </c>
      <c r="W24" s="136">
        <f>_xlfn.XLOOKUP($U24,'DB-No Deltas - combined'!$C$4:$C$72,'DB-No Deltas - combined'!R$4:R$72)</f>
        <v>0.55735731458622995</v>
      </c>
      <c r="X24" s="136">
        <f>_xlfn.XLOOKUP($U24,'DB-No Deltas - combined'!$C$4:$C$72,'DB-No Deltas - combined'!S$4:S$72)</f>
        <v>2.5000000000000001E-2</v>
      </c>
      <c r="Y24" s="181">
        <f>_xlfn.XLOOKUP($U24,'DB-No Deltas - combined'!$C$4:$C$72,'DB-No Deltas - combined'!T$4:T$72)</f>
        <v>3.7999999999999999E-2</v>
      </c>
      <c r="Z24" s="138">
        <f>_xlfn.XLOOKUP($U24,'DB-No Deltas - combined'!$C$4:$C$72,'DB-No Deltas - combined'!U$4:U$72)</f>
        <v>210</v>
      </c>
      <c r="AA24" s="139">
        <f>_xlfn.XLOOKUP($U24,'DB-No Deltas - combined'!$C$4:$C$72,'DB-No Deltas - combined'!V$4:V$72)</f>
        <v>0</v>
      </c>
      <c r="AB24" s="139">
        <f>_xlfn.XLOOKUP($U24,'DB-No Deltas - combined'!$C$4:$C$72,'DB-No Deltas - combined'!W$4:W$72)</f>
        <v>7.4999999999999997E-3</v>
      </c>
      <c r="AC24" s="140">
        <f>_xlfn.XLOOKUP($U24,'DB-No Deltas - combined'!$C$4:$C$72,'DB-No Deltas - combined'!X$4:X$72)</f>
        <v>0</v>
      </c>
      <c r="AD24" s="141">
        <f>_xlfn.XLOOKUP($U24,'DB-No Deltas - combined'!$C$4:$C$72,'DB-No Deltas - combined'!Y$4:Y$72)</f>
        <v>0</v>
      </c>
    </row>
    <row r="25" spans="1:31" x14ac:dyDescent="0.25">
      <c r="C25" s="78" t="s">
        <v>35</v>
      </c>
      <c r="D25" s="142" t="s">
        <v>39</v>
      </c>
      <c r="E25" s="143">
        <f>_xlfn.XLOOKUP($D25,'DB-No Deltas - combined'!$C$4:$C$72,'DB-No Deltas - combined'!D$4:D$72)</f>
        <v>0</v>
      </c>
      <c r="F25" s="162">
        <f>_xlfn.XLOOKUP($D25,'DB-No Deltas - combined'!$C$4:$C$72,'DB-No Deltas - combined'!E$4:E$72)</f>
        <v>233</v>
      </c>
      <c r="G25" s="145">
        <f>_xlfn.XLOOKUP($D25,'DB-No Deltas - combined'!$C$4:$C$72,'DB-No Deltas - combined'!F$4:F$72)</f>
        <v>2025</v>
      </c>
      <c r="H25" s="146">
        <f>_xlfn.XLOOKUP($D25,'DB-No Deltas - combined'!$C$4:$C$72,'DB-No Deltas - combined'!G$4:G$72)</f>
        <v>5</v>
      </c>
      <c r="I25" s="147">
        <f>_xlfn.XLOOKUP($D25,'DB-No Deltas - combined'!$C$4:$C$72,'DB-No Deltas - combined'!H$4:H$72)</f>
        <v>2030</v>
      </c>
      <c r="J25" s="163">
        <f>_xlfn.XLOOKUP($D25,'DB-No Deltas - combined'!$C$4:$C$72,'DB-No Deltas - combined'!I$4:I$72)</f>
        <v>40</v>
      </c>
      <c r="K25" s="149">
        <f>_xlfn.XLOOKUP($D25,'DB-No Deltas - combined'!$C$4:$C$72,'DB-No Deltas - combined'!J$4:J$72)</f>
        <v>2585.9321690336174</v>
      </c>
      <c r="L25" s="150">
        <f>_xlfn.XLOOKUP($D25,'DB-No Deltas - combined'!$C$4:$C$72,'DB-No Deltas - combined'!K$4:K$72)</f>
        <v>8.1775128508804276</v>
      </c>
      <c r="M25" s="151">
        <f>_xlfn.XLOOKUP($D25,'DB-No Deltas - combined'!$C$4:$C$72,'DB-No Deltas - combined'!L$4:L$72)</f>
        <v>1</v>
      </c>
      <c r="N25" s="151">
        <f>_xlfn.XLOOKUP($D25,'DB-No Deltas - combined'!$C$4:$C$72,'DB-No Deltas - combined'!M$4:M$72)</f>
        <v>0.99</v>
      </c>
      <c r="O25" s="150">
        <f>_xlfn.XLOOKUP($D25,'DB-No Deltas - combined'!$C$4:$C$72,'DB-No Deltas - combined'!N$4:N$72)</f>
        <v>35.124099999999999</v>
      </c>
      <c r="P25" s="151">
        <f>_xlfn.XLOOKUP($D25,'DB-No Deltas - combined'!$C$4:$C$72,'DB-No Deltas - combined'!O$4:O$72)</f>
        <v>0.03</v>
      </c>
      <c r="Q25" s="152">
        <f>_xlfn.XLOOKUP($D25,'DB-No Deltas - combined'!$C$4:$C$72,'DB-No Deltas - combined'!P$4:P$72)</f>
        <v>27.130040121265498</v>
      </c>
      <c r="T25" s="78" t="s">
        <v>35</v>
      </c>
      <c r="U25" s="142" t="s">
        <v>39</v>
      </c>
      <c r="V25" s="143">
        <f>_xlfn.XLOOKUP($U25,'DB-No Deltas - combined'!$C$4:$C$72,'DB-No Deltas - combined'!Q$4:Q$72)</f>
        <v>9717</v>
      </c>
      <c r="W25" s="153">
        <f>_xlfn.XLOOKUP($U25,'DB-No Deltas - combined'!$C$4:$C$72,'DB-No Deltas - combined'!R$4:R$72)</f>
        <v>0.35115174229668622</v>
      </c>
      <c r="X25" s="153">
        <f>_xlfn.XLOOKUP($U25,'DB-No Deltas - combined'!$C$4:$C$72,'DB-No Deltas - combined'!S$4:S$72)</f>
        <v>2.7539999999999999E-2</v>
      </c>
      <c r="Y25" s="182">
        <f>_xlfn.XLOOKUP($U25,'DB-No Deltas - combined'!$C$4:$C$72,'DB-No Deltas - combined'!T$4:T$72)</f>
        <v>3.9E-2</v>
      </c>
      <c r="Z25" s="155">
        <f>_xlfn.XLOOKUP($U25,'DB-No Deltas - combined'!$C$4:$C$72,'DB-No Deltas - combined'!U$4:U$72)</f>
        <v>28.4</v>
      </c>
      <c r="AA25" s="156">
        <f>_xlfn.XLOOKUP($U25,'DB-No Deltas - combined'!$C$4:$C$72,'DB-No Deltas - combined'!V$4:V$72)</f>
        <v>1.9620000000000002E-3</v>
      </c>
      <c r="AB25" s="156">
        <f>_xlfn.XLOOKUP($U25,'DB-No Deltas - combined'!$C$4:$C$72,'DB-No Deltas - combined'!W$4:W$72)</f>
        <v>9.4619999999999999E-3</v>
      </c>
      <c r="AC25" s="157">
        <f>_xlfn.XLOOKUP($U25,'DB-No Deltas - combined'!$C$4:$C$72,'DB-No Deltas - combined'!X$4:X$72)</f>
        <v>1.9620000000000002E-3</v>
      </c>
      <c r="AD25" s="158">
        <f>_xlfn.XLOOKUP($U25,'DB-No Deltas - combined'!$C$4:$C$72,'DB-No Deltas - combined'!Y$4:Y$72)</f>
        <v>1.9620000000000002E-3</v>
      </c>
    </row>
    <row r="26" spans="1:31" x14ac:dyDescent="0.25">
      <c r="C26" s="25" t="s">
        <v>35</v>
      </c>
      <c r="D26" s="164" t="s">
        <v>40</v>
      </c>
      <c r="E26" s="26">
        <f>_xlfn.XLOOKUP($D26,'DB-No Deltas - combined'!$C$4:$C$72,'DB-No Deltas - combined'!D$4:D$72)</f>
        <v>0</v>
      </c>
      <c r="F26" s="27">
        <f>_xlfn.XLOOKUP($D26,'DB-No Deltas - combined'!$C$4:$C$72,'DB-No Deltas - combined'!E$4:E$72)</f>
        <v>649</v>
      </c>
      <c r="G26" s="119">
        <f>_xlfn.XLOOKUP($D26,'DB-No Deltas - combined'!$C$4:$C$72,'DB-No Deltas - combined'!F$4:F$72)</f>
        <v>2025</v>
      </c>
      <c r="H26" s="66">
        <f>_xlfn.XLOOKUP($D26,'DB-No Deltas - combined'!$C$4:$C$72,'DB-No Deltas - combined'!G$4:G$72)</f>
        <v>5</v>
      </c>
      <c r="I26" s="28">
        <f>_xlfn.XLOOKUP($D26,'DB-No Deltas - combined'!$C$4:$C$72,'DB-No Deltas - combined'!H$4:H$72)</f>
        <v>2030</v>
      </c>
      <c r="J26" s="29">
        <f>_xlfn.XLOOKUP($D26,'DB-No Deltas - combined'!$C$4:$C$72,'DB-No Deltas - combined'!I$4:I$72)</f>
        <v>40</v>
      </c>
      <c r="K26" s="120">
        <f>_xlfn.XLOOKUP($D26,'DB-No Deltas - combined'!$C$4:$C$72,'DB-No Deltas - combined'!J$4:J$72)</f>
        <v>3038.0082051355248</v>
      </c>
      <c r="L26" s="121">
        <f>_xlfn.XLOOKUP($D26,'DB-No Deltas - combined'!$C$4:$C$72,'DB-No Deltas - combined'!K$4:K$72)</f>
        <v>3.129124850880427</v>
      </c>
      <c r="M26" s="122">
        <f>_xlfn.XLOOKUP($D26,'DB-No Deltas - combined'!$C$4:$C$72,'DB-No Deltas - combined'!L$4:L$72)</f>
        <v>0</v>
      </c>
      <c r="N26" s="122">
        <f>_xlfn.XLOOKUP($D26,'DB-No Deltas - combined'!$C$4:$C$72,'DB-No Deltas - combined'!M$4:M$72)</f>
        <v>1</v>
      </c>
      <c r="O26" s="121">
        <f>_xlfn.XLOOKUP($D26,'DB-No Deltas - combined'!$C$4:$C$72,'DB-No Deltas - combined'!N$4:N$72)</f>
        <v>49.643799999999999</v>
      </c>
      <c r="P26" s="122">
        <f>_xlfn.XLOOKUP($D26,'DB-No Deltas - combined'!$C$4:$C$72,'DB-No Deltas - combined'!O$4:O$72)</f>
        <v>0</v>
      </c>
      <c r="Q26" s="123">
        <f>_xlfn.XLOOKUP($D26,'DB-No Deltas - combined'!$C$4:$C$72,'DB-No Deltas - combined'!P$4:P$72)</f>
        <v>27.081952747147497</v>
      </c>
      <c r="T26" s="25" t="s">
        <v>35</v>
      </c>
      <c r="U26" s="164" t="s">
        <v>40</v>
      </c>
      <c r="V26" s="26">
        <f>_xlfn.XLOOKUP($U26,'DB-No Deltas - combined'!$C$4:$C$72,'DB-No Deltas - combined'!Q$4:Q$72)</f>
        <v>6040</v>
      </c>
      <c r="W26" s="124">
        <f>_xlfn.XLOOKUP($U26,'DB-No Deltas - combined'!$C$4:$C$72,'DB-No Deltas - combined'!R$4:R$72)</f>
        <v>0.5649240860756457</v>
      </c>
      <c r="X26" s="124">
        <f>_xlfn.XLOOKUP($U26,'DB-No Deltas - combined'!$C$4:$C$72,'DB-No Deltas - combined'!S$4:S$72)</f>
        <v>2.5500000000000002E-2</v>
      </c>
      <c r="Y26" s="180">
        <f>_xlfn.XLOOKUP($U26,'DB-No Deltas - combined'!$C$4:$C$72,'DB-No Deltas - combined'!T$4:T$72)</f>
        <v>3.7999999999999999E-2</v>
      </c>
      <c r="Z26" s="126">
        <f>_xlfn.XLOOKUP($U26,'DB-No Deltas - combined'!$C$4:$C$72,'DB-No Deltas - combined'!U$4:U$72)</f>
        <v>210</v>
      </c>
      <c r="AA26" s="127">
        <f>_xlfn.XLOOKUP($U26,'DB-No Deltas - combined'!$C$4:$C$72,'DB-No Deltas - combined'!V$4:V$72)</f>
        <v>1.9620000000000002E-3</v>
      </c>
      <c r="AB26" s="127">
        <f>_xlfn.XLOOKUP($U26,'DB-No Deltas - combined'!$C$4:$C$72,'DB-No Deltas - combined'!W$4:W$72)</f>
        <v>9.4619999999999999E-3</v>
      </c>
      <c r="AC26" s="128">
        <f>_xlfn.XLOOKUP($U26,'DB-No Deltas - combined'!$C$4:$C$72,'DB-No Deltas - combined'!X$4:X$72)</f>
        <v>1.9620000000000002E-3</v>
      </c>
      <c r="AD26" s="129">
        <f>_xlfn.XLOOKUP($U26,'DB-No Deltas - combined'!$C$4:$C$72,'DB-No Deltas - combined'!Y$4:Y$72)</f>
        <v>1.9620000000000002E-3</v>
      </c>
    </row>
    <row r="27" spans="1:31" x14ac:dyDescent="0.25">
      <c r="C27" s="31" t="s">
        <v>35</v>
      </c>
      <c r="D27" s="159" t="s">
        <v>41</v>
      </c>
      <c r="E27" s="32">
        <f>_xlfn.XLOOKUP($D27,'DB-No Deltas - combined'!$C$4:$C$72,'DB-No Deltas - combined'!D$4:D$72)</f>
        <v>0</v>
      </c>
      <c r="F27" s="33">
        <f>_xlfn.XLOOKUP($D27,'DB-No Deltas - combined'!$C$4:$C$72,'DB-No Deltas - combined'!E$4:E$72)</f>
        <v>1227</v>
      </c>
      <c r="G27" s="131">
        <f>_xlfn.XLOOKUP($D27,'DB-No Deltas - combined'!$C$4:$C$72,'DB-No Deltas - combined'!F$4:F$72)</f>
        <v>2025</v>
      </c>
      <c r="H27" s="68">
        <f>_xlfn.XLOOKUP($D27,'DB-No Deltas - combined'!$C$4:$C$72,'DB-No Deltas - combined'!G$4:G$72)</f>
        <v>5</v>
      </c>
      <c r="I27" s="34">
        <f>_xlfn.XLOOKUP($D27,'DB-No Deltas - combined'!$C$4:$C$72,'DB-No Deltas - combined'!H$4:H$72)</f>
        <v>2030</v>
      </c>
      <c r="J27" s="35">
        <f>_xlfn.XLOOKUP($D27,'DB-No Deltas - combined'!$C$4:$C$72,'DB-No Deltas - combined'!I$4:I$72)</f>
        <v>40</v>
      </c>
      <c r="K27" s="132">
        <f>_xlfn.XLOOKUP($D27,'DB-No Deltas - combined'!$C$4:$C$72,'DB-No Deltas - combined'!J$4:J$72)</f>
        <v>2752.2692457948324</v>
      </c>
      <c r="L27" s="133">
        <f>_xlfn.XLOOKUP($D27,'DB-No Deltas - combined'!$C$4:$C$72,'DB-No Deltas - combined'!K$4:K$72)</f>
        <v>2.7047028508804272</v>
      </c>
      <c r="M27" s="134">
        <f>_xlfn.XLOOKUP($D27,'DB-No Deltas - combined'!$C$4:$C$72,'DB-No Deltas - combined'!L$4:L$72)</f>
        <v>0</v>
      </c>
      <c r="N27" s="134">
        <f>_xlfn.XLOOKUP($D27,'DB-No Deltas - combined'!$C$4:$C$72,'DB-No Deltas - combined'!M$4:M$72)</f>
        <v>1</v>
      </c>
      <c r="O27" s="133">
        <f>_xlfn.XLOOKUP($D27,'DB-No Deltas - combined'!$C$4:$C$72,'DB-No Deltas - combined'!N$4:N$72)</f>
        <v>42.383949999999999</v>
      </c>
      <c r="P27" s="134">
        <f>_xlfn.XLOOKUP($D27,'DB-No Deltas - combined'!$C$4:$C$72,'DB-No Deltas - combined'!O$4:O$72)</f>
        <v>0</v>
      </c>
      <c r="Q27" s="135">
        <f>_xlfn.XLOOKUP($D27,'DB-No Deltas - combined'!$C$4:$C$72,'DB-No Deltas - combined'!P$4:P$72)</f>
        <v>26.885996697616648</v>
      </c>
      <c r="T27" s="31" t="s">
        <v>35</v>
      </c>
      <c r="U27" s="159" t="s">
        <v>41</v>
      </c>
      <c r="V27" s="32">
        <f>_xlfn.XLOOKUP($U27,'DB-No Deltas - combined'!$C$4:$C$72,'DB-No Deltas - combined'!Q$4:Q$72)</f>
        <v>6122</v>
      </c>
      <c r="W27" s="136">
        <f>_xlfn.XLOOKUP($U27,'DB-No Deltas - combined'!$C$4:$C$72,'DB-No Deltas - combined'!R$4:R$72)</f>
        <v>0.55735731458622995</v>
      </c>
      <c r="X27" s="136">
        <f>_xlfn.XLOOKUP($U27,'DB-No Deltas - combined'!$C$4:$C$72,'DB-No Deltas - combined'!S$4:S$72)</f>
        <v>2.5500000000000002E-2</v>
      </c>
      <c r="Y27" s="181">
        <f>_xlfn.XLOOKUP($U27,'DB-No Deltas - combined'!$C$4:$C$72,'DB-No Deltas - combined'!T$4:T$72)</f>
        <v>3.7999999999999999E-2</v>
      </c>
      <c r="Z27" s="138">
        <f>_xlfn.XLOOKUP($U27,'DB-No Deltas - combined'!$C$4:$C$72,'DB-No Deltas - combined'!U$4:U$72)</f>
        <v>210</v>
      </c>
      <c r="AA27" s="139">
        <f>_xlfn.XLOOKUP($U27,'DB-No Deltas - combined'!$C$4:$C$72,'DB-No Deltas - combined'!V$4:V$72)</f>
        <v>1.9620000000000002E-3</v>
      </c>
      <c r="AB27" s="139">
        <f>_xlfn.XLOOKUP($U27,'DB-No Deltas - combined'!$C$4:$C$72,'DB-No Deltas - combined'!W$4:W$72)</f>
        <v>9.4619999999999999E-3</v>
      </c>
      <c r="AC27" s="140">
        <f>_xlfn.XLOOKUP($U27,'DB-No Deltas - combined'!$C$4:$C$72,'DB-No Deltas - combined'!X$4:X$72)</f>
        <v>1.9620000000000002E-3</v>
      </c>
      <c r="AD27" s="141">
        <f>_xlfn.XLOOKUP($U27,'DB-No Deltas - combined'!$C$4:$C$72,'DB-No Deltas - combined'!Y$4:Y$72)</f>
        <v>1.9620000000000002E-3</v>
      </c>
    </row>
    <row r="28" spans="1:31" x14ac:dyDescent="0.25">
      <c r="C28" s="78" t="s">
        <v>35</v>
      </c>
      <c r="D28" s="142" t="s">
        <v>42</v>
      </c>
      <c r="E28" s="143">
        <f>_xlfn.XLOOKUP($D28,'DB-No Deltas - combined'!$C$4:$C$72,'DB-No Deltas - combined'!D$4:D$72)</f>
        <v>0</v>
      </c>
      <c r="F28" s="162">
        <f>_xlfn.XLOOKUP($D28,'DB-No Deltas - combined'!$C$4:$C$72,'DB-No Deltas - combined'!E$4:E$72)</f>
        <v>233</v>
      </c>
      <c r="G28" s="145">
        <f>_xlfn.XLOOKUP($D28,'DB-No Deltas - combined'!$C$4:$C$72,'DB-No Deltas - combined'!F$4:F$72)</f>
        <v>2025</v>
      </c>
      <c r="H28" s="146">
        <f>_xlfn.XLOOKUP($D28,'DB-No Deltas - combined'!$C$4:$C$72,'DB-No Deltas - combined'!G$4:G$72)</f>
        <v>5</v>
      </c>
      <c r="I28" s="147">
        <f>_xlfn.XLOOKUP($D28,'DB-No Deltas - combined'!$C$4:$C$72,'DB-No Deltas - combined'!H$4:H$72)</f>
        <v>2030</v>
      </c>
      <c r="J28" s="163">
        <f>_xlfn.XLOOKUP($D28,'DB-No Deltas - combined'!$C$4:$C$72,'DB-No Deltas - combined'!I$4:I$72)</f>
        <v>40</v>
      </c>
      <c r="K28" s="149">
        <f>_xlfn.XLOOKUP($D28,'DB-No Deltas - combined'!$C$4:$C$72,'DB-No Deltas - combined'!J$4:J$72)</f>
        <v>2097.8384626575025</v>
      </c>
      <c r="L28" s="150">
        <f>_xlfn.XLOOKUP($D28,'DB-No Deltas - combined'!$C$4:$C$72,'DB-No Deltas - combined'!K$4:K$72)</f>
        <v>8.3230537267908176</v>
      </c>
      <c r="M28" s="151">
        <f>_xlfn.XLOOKUP($D28,'DB-No Deltas - combined'!$C$4:$C$72,'DB-No Deltas - combined'!L$4:L$72)</f>
        <v>1</v>
      </c>
      <c r="N28" s="151">
        <f>_xlfn.XLOOKUP($D28,'DB-No Deltas - combined'!$C$4:$C$72,'DB-No Deltas - combined'!M$4:M$72)</f>
        <v>0.99</v>
      </c>
      <c r="O28" s="150">
        <f>_xlfn.XLOOKUP($D28,'DB-No Deltas - combined'!$C$4:$C$72,'DB-No Deltas - combined'!N$4:N$72)</f>
        <v>40.779236024371826</v>
      </c>
      <c r="P28" s="151">
        <f>_xlfn.XLOOKUP($D28,'DB-No Deltas - combined'!$C$4:$C$72,'DB-No Deltas - combined'!O$4:O$72)</f>
        <v>0.03</v>
      </c>
      <c r="Q28" s="152">
        <f>_xlfn.XLOOKUP($D28,'DB-No Deltas - combined'!$C$4:$C$72,'DB-No Deltas - combined'!P$4:P$72)</f>
        <v>27.130040121265498</v>
      </c>
      <c r="T28" s="78" t="s">
        <v>35</v>
      </c>
      <c r="U28" s="142" t="s">
        <v>42</v>
      </c>
      <c r="V28" s="143">
        <f>_xlfn.XLOOKUP($U28,'DB-No Deltas - combined'!$C$4:$C$72,'DB-No Deltas - combined'!Q$4:Q$72)</f>
        <v>9717</v>
      </c>
      <c r="W28" s="153">
        <f>_xlfn.XLOOKUP($U28,'DB-No Deltas - combined'!$C$4:$C$72,'DB-No Deltas - combined'!R$4:R$72)</f>
        <v>0.35115174229668622</v>
      </c>
      <c r="X28" s="153">
        <f>_xlfn.XLOOKUP($U28,'DB-No Deltas - combined'!$C$4:$C$72,'DB-No Deltas - combined'!S$4:S$72)</f>
        <v>2.7539999999999999E-2</v>
      </c>
      <c r="Y28" s="182">
        <f>_xlfn.XLOOKUP($U28,'DB-No Deltas - combined'!$C$4:$C$72,'DB-No Deltas - combined'!T$4:T$72)</f>
        <v>3.9E-2</v>
      </c>
      <c r="Z28" s="155">
        <f>_xlfn.XLOOKUP($U28,'DB-No Deltas - combined'!$C$4:$C$72,'DB-No Deltas - combined'!U$4:U$72)</f>
        <v>28.4</v>
      </c>
      <c r="AA28" s="156">
        <f>_xlfn.XLOOKUP($U28,'DB-No Deltas - combined'!$C$4:$C$72,'DB-No Deltas - combined'!V$4:V$72)</f>
        <v>1.9620000000000002E-3</v>
      </c>
      <c r="AB28" s="156">
        <f>_xlfn.XLOOKUP($U28,'DB-No Deltas - combined'!$C$4:$C$72,'DB-No Deltas - combined'!W$4:W$72)</f>
        <v>9.4619999999999999E-3</v>
      </c>
      <c r="AC28" s="157">
        <f>_xlfn.XLOOKUP($U28,'DB-No Deltas - combined'!$C$4:$C$72,'DB-No Deltas - combined'!X$4:X$72)</f>
        <v>1.9620000000000002E-3</v>
      </c>
      <c r="AD28" s="158">
        <f>_xlfn.XLOOKUP($U28,'DB-No Deltas - combined'!$C$4:$C$72,'DB-No Deltas - combined'!Y$4:Y$72)</f>
        <v>1.9620000000000002E-3</v>
      </c>
    </row>
    <row r="29" spans="1:31" x14ac:dyDescent="0.25">
      <c r="C29" s="25" t="s">
        <v>35</v>
      </c>
      <c r="D29" s="164" t="s">
        <v>43</v>
      </c>
      <c r="E29" s="26">
        <f>_xlfn.XLOOKUP($D29,'DB-No Deltas - combined'!$C$4:$C$72,'DB-No Deltas - combined'!D$4:D$72)</f>
        <v>0</v>
      </c>
      <c r="F29" s="27">
        <f>_xlfn.XLOOKUP($D29,'DB-No Deltas - combined'!$C$4:$C$72,'DB-No Deltas - combined'!E$4:E$72)</f>
        <v>649</v>
      </c>
      <c r="G29" s="119">
        <f>_xlfn.XLOOKUP($D29,'DB-No Deltas - combined'!$C$4:$C$72,'DB-No Deltas - combined'!F$4:F$72)</f>
        <v>2025</v>
      </c>
      <c r="H29" s="66">
        <f>_xlfn.XLOOKUP($D29,'DB-No Deltas - combined'!$C$4:$C$72,'DB-No Deltas - combined'!G$4:G$72)</f>
        <v>5</v>
      </c>
      <c r="I29" s="28">
        <f>_xlfn.XLOOKUP($D29,'DB-No Deltas - combined'!$C$4:$C$72,'DB-No Deltas - combined'!H$4:H$72)</f>
        <v>2030</v>
      </c>
      <c r="J29" s="29">
        <f>_xlfn.XLOOKUP($D29,'DB-No Deltas - combined'!$C$4:$C$72,'DB-No Deltas - combined'!I$4:I$72)</f>
        <v>40</v>
      </c>
      <c r="K29" s="120">
        <f>_xlfn.XLOOKUP($D29,'DB-No Deltas - combined'!$C$4:$C$72,'DB-No Deltas - combined'!J$4:J$72)</f>
        <v>2549.9144987594104</v>
      </c>
      <c r="L29" s="121">
        <f>_xlfn.XLOOKUP($D29,'DB-No Deltas - combined'!$C$4:$C$72,'DB-No Deltas - combined'!K$4:K$72)</f>
        <v>3.274665726790817</v>
      </c>
      <c r="M29" s="122">
        <f>_xlfn.XLOOKUP($D29,'DB-No Deltas - combined'!$C$4:$C$72,'DB-No Deltas - combined'!L$4:L$72)</f>
        <v>0</v>
      </c>
      <c r="N29" s="122">
        <f>_xlfn.XLOOKUP($D29,'DB-No Deltas - combined'!$C$4:$C$72,'DB-No Deltas - combined'!M$4:M$72)</f>
        <v>1</v>
      </c>
      <c r="O29" s="121">
        <f>_xlfn.XLOOKUP($D29,'DB-No Deltas - combined'!$C$4:$C$72,'DB-No Deltas - combined'!N$4:N$72)</f>
        <v>55.298936024371827</v>
      </c>
      <c r="P29" s="122">
        <f>_xlfn.XLOOKUP($D29,'DB-No Deltas - combined'!$C$4:$C$72,'DB-No Deltas - combined'!O$4:O$72)</f>
        <v>0</v>
      </c>
      <c r="Q29" s="123">
        <f>_xlfn.XLOOKUP($D29,'DB-No Deltas - combined'!$C$4:$C$72,'DB-No Deltas - combined'!P$4:P$72)</f>
        <v>27.081952747147497</v>
      </c>
      <c r="R29" s="183"/>
      <c r="S29" s="183"/>
      <c r="T29" s="25" t="s">
        <v>35</v>
      </c>
      <c r="U29" s="164" t="s">
        <v>43</v>
      </c>
      <c r="V29" s="26">
        <f>_xlfn.XLOOKUP($U29,'DB-No Deltas - combined'!$C$4:$C$72,'DB-No Deltas - combined'!Q$4:Q$72)</f>
        <v>6040</v>
      </c>
      <c r="W29" s="124">
        <f>_xlfn.XLOOKUP($U29,'DB-No Deltas - combined'!$C$4:$C$72,'DB-No Deltas - combined'!R$4:R$72)</f>
        <v>0.5649240860756457</v>
      </c>
      <c r="X29" s="124">
        <f>_xlfn.XLOOKUP($U29,'DB-No Deltas - combined'!$C$4:$C$72,'DB-No Deltas - combined'!S$4:S$72)</f>
        <v>2.5500000000000002E-2</v>
      </c>
      <c r="Y29" s="180">
        <f>_xlfn.XLOOKUP($U29,'DB-No Deltas - combined'!$C$4:$C$72,'DB-No Deltas - combined'!T$4:T$72)</f>
        <v>3.7999999999999999E-2</v>
      </c>
      <c r="Z29" s="126">
        <f>_xlfn.XLOOKUP($U29,'DB-No Deltas - combined'!$C$4:$C$72,'DB-No Deltas - combined'!U$4:U$72)</f>
        <v>210</v>
      </c>
      <c r="AA29" s="127">
        <f>_xlfn.XLOOKUP($U29,'DB-No Deltas - combined'!$C$4:$C$72,'DB-No Deltas - combined'!V$4:V$72)</f>
        <v>1.9620000000000002E-3</v>
      </c>
      <c r="AB29" s="127">
        <f>_xlfn.XLOOKUP($U29,'DB-No Deltas - combined'!$C$4:$C$72,'DB-No Deltas - combined'!W$4:W$72)</f>
        <v>9.4619999999999999E-3</v>
      </c>
      <c r="AC29" s="128">
        <f>_xlfn.XLOOKUP($U29,'DB-No Deltas - combined'!$C$4:$C$72,'DB-No Deltas - combined'!X$4:X$72)</f>
        <v>1.9620000000000002E-3</v>
      </c>
      <c r="AD29" s="129">
        <f>_xlfn.XLOOKUP($U29,'DB-No Deltas - combined'!$C$4:$C$72,'DB-No Deltas - combined'!Y$4:Y$72)</f>
        <v>1.9620000000000002E-3</v>
      </c>
    </row>
    <row r="30" spans="1:31" ht="16.5" thickBot="1" x14ac:dyDescent="0.3">
      <c r="C30" s="39" t="s">
        <v>35</v>
      </c>
      <c r="D30" s="165" t="s">
        <v>44</v>
      </c>
      <c r="E30" s="40">
        <f>_xlfn.XLOOKUP($D30,'DB-No Deltas - combined'!$C$4:$C$72,'DB-No Deltas - combined'!D$4:D$72)</f>
        <v>0</v>
      </c>
      <c r="F30" s="41">
        <f>_xlfn.XLOOKUP($D30,'DB-No Deltas - combined'!$C$4:$C$72,'DB-No Deltas - combined'!E$4:E$72)</f>
        <v>1227</v>
      </c>
      <c r="G30" s="166">
        <f>_xlfn.XLOOKUP($D30,'DB-No Deltas - combined'!$C$4:$C$72,'DB-No Deltas - combined'!F$4:F$72)</f>
        <v>2025</v>
      </c>
      <c r="H30" s="167">
        <f>_xlfn.XLOOKUP($D30,'DB-No Deltas - combined'!$C$4:$C$72,'DB-No Deltas - combined'!G$4:G$72)</f>
        <v>5</v>
      </c>
      <c r="I30" s="42">
        <f>_xlfn.XLOOKUP($D30,'DB-No Deltas - combined'!$C$4:$C$72,'DB-No Deltas - combined'!H$4:H$72)</f>
        <v>2030</v>
      </c>
      <c r="J30" s="43">
        <f>_xlfn.XLOOKUP($D30,'DB-No Deltas - combined'!$C$4:$C$72,'DB-No Deltas - combined'!I$4:I$72)</f>
        <v>40</v>
      </c>
      <c r="K30" s="168">
        <f>_xlfn.XLOOKUP($D30,'DB-No Deltas - combined'!$C$4:$C$72,'DB-No Deltas - combined'!J$4:J$72)</f>
        <v>2264.1755394187176</v>
      </c>
      <c r="L30" s="169">
        <f>_xlfn.XLOOKUP($D30,'DB-No Deltas - combined'!$C$4:$C$72,'DB-No Deltas - combined'!K$4:K$72)</f>
        <v>2.8502437267908172</v>
      </c>
      <c r="M30" s="170">
        <f>_xlfn.XLOOKUP($D30,'DB-No Deltas - combined'!$C$4:$C$72,'DB-No Deltas - combined'!L$4:L$72)</f>
        <v>0</v>
      </c>
      <c r="N30" s="170">
        <f>_xlfn.XLOOKUP($D30,'DB-No Deltas - combined'!$C$4:$C$72,'DB-No Deltas - combined'!M$4:M$72)</f>
        <v>1</v>
      </c>
      <c r="O30" s="169">
        <f>_xlfn.XLOOKUP($D30,'DB-No Deltas - combined'!$C$4:$C$72,'DB-No Deltas - combined'!N$4:N$72)</f>
        <v>48.039086024371827</v>
      </c>
      <c r="P30" s="170">
        <f>_xlfn.XLOOKUP($D30,'DB-No Deltas - combined'!$C$4:$C$72,'DB-No Deltas - combined'!O$4:O$72)</f>
        <v>0</v>
      </c>
      <c r="Q30" s="171">
        <f>_xlfn.XLOOKUP($D30,'DB-No Deltas - combined'!$C$4:$C$72,'DB-No Deltas - combined'!P$4:P$72)</f>
        <v>26.885996697616648</v>
      </c>
      <c r="R30" s="183"/>
      <c r="S30" s="183"/>
      <c r="T30" s="39" t="s">
        <v>35</v>
      </c>
      <c r="U30" s="165" t="s">
        <v>44</v>
      </c>
      <c r="V30" s="40">
        <f>_xlfn.XLOOKUP($U30,'DB-No Deltas - combined'!$C$4:$C$72,'DB-No Deltas - combined'!Q$4:Q$72)</f>
        <v>6122</v>
      </c>
      <c r="W30" s="172">
        <f>_xlfn.XLOOKUP($U30,'DB-No Deltas - combined'!$C$4:$C$72,'DB-No Deltas - combined'!R$4:R$72)</f>
        <v>0.55735731458622995</v>
      </c>
      <c r="X30" s="172">
        <f>_xlfn.XLOOKUP($U30,'DB-No Deltas - combined'!$C$4:$C$72,'DB-No Deltas - combined'!S$4:S$72)</f>
        <v>2.5500000000000002E-2</v>
      </c>
      <c r="Y30" s="184">
        <f>_xlfn.XLOOKUP($U30,'DB-No Deltas - combined'!$C$4:$C$72,'DB-No Deltas - combined'!T$4:T$72)</f>
        <v>3.7999999999999999E-2</v>
      </c>
      <c r="Z30" s="174">
        <f>_xlfn.XLOOKUP($U30,'DB-No Deltas - combined'!$C$4:$C$72,'DB-No Deltas - combined'!U$4:U$72)</f>
        <v>210</v>
      </c>
      <c r="AA30" s="175">
        <f>_xlfn.XLOOKUP($U30,'DB-No Deltas - combined'!$C$4:$C$72,'DB-No Deltas - combined'!V$4:V$72)</f>
        <v>1.9620000000000002E-3</v>
      </c>
      <c r="AB30" s="175">
        <f>_xlfn.XLOOKUP($U30,'DB-No Deltas - combined'!$C$4:$C$72,'DB-No Deltas - combined'!W$4:W$72)</f>
        <v>9.4619999999999999E-3</v>
      </c>
      <c r="AC30" s="176">
        <f>_xlfn.XLOOKUP($U30,'DB-No Deltas - combined'!$C$4:$C$72,'DB-No Deltas - combined'!X$4:X$72)</f>
        <v>1.9620000000000002E-3</v>
      </c>
      <c r="AD30" s="177">
        <f>_xlfn.XLOOKUP($U30,'DB-No Deltas - combined'!$C$4:$C$72,'DB-No Deltas - combined'!Y$4:Y$72)</f>
        <v>1.9620000000000002E-3</v>
      </c>
    </row>
    <row r="31" spans="1:31" s="187" customFormat="1" x14ac:dyDescent="0.25">
      <c r="A31" s="20"/>
      <c r="B31" s="20"/>
      <c r="C31" s="70" t="s">
        <v>25</v>
      </c>
      <c r="D31" s="178" t="s">
        <v>45</v>
      </c>
      <c r="E31" s="71">
        <f>_xlfn.XLOOKUP($D31,'DB-No Deltas - combined'!$C$4:$C$72,'DB-No Deltas - combined'!D$4:D$72)</f>
        <v>0</v>
      </c>
      <c r="F31" s="185">
        <f>_xlfn.XLOOKUP($D31,'DB-No Deltas - combined'!$C$4:$C$72,'DB-No Deltas - combined'!E$4:E$72)</f>
        <v>649</v>
      </c>
      <c r="G31" s="106">
        <f>_xlfn.XLOOKUP($D31,'DB-No Deltas - combined'!$C$4:$C$72,'DB-No Deltas - combined'!F$4:F$72)</f>
        <v>2025</v>
      </c>
      <c r="H31" s="76">
        <f>_xlfn.XLOOKUP($D31,'DB-No Deltas - combined'!$C$4:$C$72,'DB-No Deltas - combined'!G$4:G$72)</f>
        <v>5</v>
      </c>
      <c r="I31" s="107">
        <f>_xlfn.XLOOKUP($D31,'DB-No Deltas - combined'!$C$4:$C$72,'DB-No Deltas - combined'!H$4:H$72)</f>
        <v>2030</v>
      </c>
      <c r="J31" s="186">
        <f>_xlfn.XLOOKUP($D31,'DB-No Deltas - combined'!$C$4:$C$72,'DB-No Deltas - combined'!I$4:I$72)</f>
        <v>40</v>
      </c>
      <c r="K31" s="109">
        <f>_xlfn.XLOOKUP($D31,'DB-No Deltas - combined'!$C$4:$C$72,'DB-No Deltas - combined'!J$4:J$72)</f>
        <v>1831.6323912297753</v>
      </c>
      <c r="L31" s="110">
        <f>_xlfn.XLOOKUP($D31,'DB-No Deltas - combined'!$C$4:$C$72,'DB-No Deltas - combined'!K$4:K$72)</f>
        <v>2.6805599999999998</v>
      </c>
      <c r="M31" s="111">
        <f>_xlfn.XLOOKUP($D31,'DB-No Deltas - combined'!$C$4:$C$72,'DB-No Deltas - combined'!L$4:L$72)</f>
        <v>0</v>
      </c>
      <c r="N31" s="111">
        <f>_xlfn.XLOOKUP($D31,'DB-No Deltas - combined'!$C$4:$C$72,'DB-No Deltas - combined'!M$4:M$72)</f>
        <v>1</v>
      </c>
      <c r="O31" s="110">
        <f>_xlfn.XLOOKUP($D31,'DB-No Deltas - combined'!$C$4:$C$72,'DB-No Deltas - combined'!N$4:N$72)</f>
        <v>41.325299999999999</v>
      </c>
      <c r="P31" s="111">
        <f>_xlfn.XLOOKUP($D31,'DB-No Deltas - combined'!$C$4:$C$72,'DB-No Deltas - combined'!O$4:O$72)</f>
        <v>0</v>
      </c>
      <c r="Q31" s="112">
        <f>_xlfn.XLOOKUP($D31,'DB-No Deltas - combined'!$C$4:$C$72,'DB-No Deltas - combined'!P$4:P$72)</f>
        <v>12.081952747147499</v>
      </c>
      <c r="R31" s="183"/>
      <c r="S31" s="183"/>
      <c r="T31" s="70" t="s">
        <v>25</v>
      </c>
      <c r="U31" s="178" t="s">
        <v>45</v>
      </c>
      <c r="V31" s="71">
        <f>_xlfn.XLOOKUP($U31,'DB-No Deltas - combined'!$C$4:$C$72,'DB-No Deltas - combined'!Q$4:Q$72)</f>
        <v>6040</v>
      </c>
      <c r="W31" s="113">
        <f>_xlfn.XLOOKUP($U31,'DB-No Deltas - combined'!$C$4:$C$72,'DB-No Deltas - combined'!R$4:R$72)</f>
        <v>0.5649240860756457</v>
      </c>
      <c r="X31" s="113">
        <f>_xlfn.XLOOKUP($U31,'DB-No Deltas - combined'!$C$4:$C$72,'DB-No Deltas - combined'!S$4:S$72)</f>
        <v>2.5000000000000001E-2</v>
      </c>
      <c r="Y31" s="114">
        <f>_xlfn.XLOOKUP($U31,'DB-No Deltas - combined'!$C$4:$C$72,'DB-No Deltas - combined'!T$4:T$72)</f>
        <v>3.7999999999999999E-2</v>
      </c>
      <c r="Z31" s="115">
        <f>_xlfn.XLOOKUP($U31,'DB-No Deltas - combined'!$C$4:$C$72,'DB-No Deltas - combined'!U$4:U$72)</f>
        <v>210</v>
      </c>
      <c r="AA31" s="116">
        <f>_xlfn.XLOOKUP($U31,'DB-No Deltas - combined'!$C$4:$C$72,'DB-No Deltas - combined'!V$4:V$72)</f>
        <v>1.5039999999999999E-3</v>
      </c>
      <c r="AB31" s="116">
        <f>_xlfn.XLOOKUP($U31,'DB-No Deltas - combined'!$C$4:$C$72,'DB-No Deltas - combined'!W$4:W$72)</f>
        <v>7.4999999999999997E-3</v>
      </c>
      <c r="AC31" s="117">
        <f>_xlfn.XLOOKUP($U31,'DB-No Deltas - combined'!$C$4:$C$72,'DB-No Deltas - combined'!X$4:X$72)</f>
        <v>0</v>
      </c>
      <c r="AD31" s="77">
        <f>_xlfn.XLOOKUP($U31,'DB-No Deltas - combined'!$C$4:$C$72,'DB-No Deltas - combined'!Y$4:Y$72)</f>
        <v>117</v>
      </c>
      <c r="AE31" s="20"/>
    </row>
    <row r="32" spans="1:31" x14ac:dyDescent="0.25">
      <c r="C32" s="31" t="s">
        <v>25</v>
      </c>
      <c r="D32" s="159" t="s">
        <v>46</v>
      </c>
      <c r="E32" s="32">
        <f>_xlfn.XLOOKUP($D32,'DB-No Deltas - combined'!$C$4:$C$72,'DB-No Deltas - combined'!D$4:D$72)</f>
        <v>0</v>
      </c>
      <c r="F32" s="160">
        <f>_xlfn.XLOOKUP($D32,'DB-No Deltas - combined'!$C$4:$C$72,'DB-No Deltas - combined'!E$4:E$72)</f>
        <v>1227</v>
      </c>
      <c r="G32" s="131">
        <f>_xlfn.XLOOKUP($D32,'DB-No Deltas - combined'!$C$4:$C$72,'DB-No Deltas - combined'!F$4:F$72)</f>
        <v>2025</v>
      </c>
      <c r="H32" s="68">
        <f>_xlfn.XLOOKUP($D32,'DB-No Deltas - combined'!$C$4:$C$72,'DB-No Deltas - combined'!G$4:G$72)</f>
        <v>5</v>
      </c>
      <c r="I32" s="34">
        <f>_xlfn.XLOOKUP($D32,'DB-No Deltas - combined'!$C$4:$C$72,'DB-No Deltas - combined'!H$4:H$72)</f>
        <v>2030</v>
      </c>
      <c r="J32" s="161">
        <f>_xlfn.XLOOKUP($D32,'DB-No Deltas - combined'!$C$4:$C$72,'DB-No Deltas - combined'!I$4:I$72)</f>
        <v>40</v>
      </c>
      <c r="K32" s="132">
        <f>_xlfn.XLOOKUP($D32,'DB-No Deltas - combined'!$C$4:$C$72,'DB-No Deltas - combined'!J$4:J$72)</f>
        <v>1517.8449349907103</v>
      </c>
      <c r="L32" s="133">
        <f>_xlfn.XLOOKUP($D32,'DB-No Deltas - combined'!$C$4:$C$72,'DB-No Deltas - combined'!K$4:K$72)</f>
        <v>2.2338</v>
      </c>
      <c r="M32" s="134">
        <f>_xlfn.XLOOKUP($D32,'DB-No Deltas - combined'!$C$4:$C$72,'DB-No Deltas - combined'!L$4:L$72)</f>
        <v>0</v>
      </c>
      <c r="N32" s="134">
        <f>_xlfn.XLOOKUP($D32,'DB-No Deltas - combined'!$C$4:$C$72,'DB-No Deltas - combined'!M$4:M$72)</f>
        <v>1</v>
      </c>
      <c r="O32" s="133">
        <f>_xlfn.XLOOKUP($D32,'DB-No Deltas - combined'!$C$4:$C$72,'DB-No Deltas - combined'!N$4:N$72)</f>
        <v>34.065449999999998</v>
      </c>
      <c r="P32" s="134">
        <f>_xlfn.XLOOKUP($D32,'DB-No Deltas - combined'!$C$4:$C$72,'DB-No Deltas - combined'!O$4:O$72)</f>
        <v>0</v>
      </c>
      <c r="Q32" s="135">
        <f>_xlfn.XLOOKUP($D32,'DB-No Deltas - combined'!$C$4:$C$72,'DB-No Deltas - combined'!P$4:P$72)</f>
        <v>11.885996697616648</v>
      </c>
      <c r="R32" s="183"/>
      <c r="S32" s="183"/>
      <c r="T32" s="31" t="s">
        <v>25</v>
      </c>
      <c r="U32" s="159" t="s">
        <v>46</v>
      </c>
      <c r="V32" s="32">
        <f>_xlfn.XLOOKUP($U32,'DB-No Deltas - combined'!$C$4:$C$72,'DB-No Deltas - combined'!Q$4:Q$72)</f>
        <v>6122</v>
      </c>
      <c r="W32" s="136">
        <f>_xlfn.XLOOKUP($U32,'DB-No Deltas - combined'!$C$4:$C$72,'DB-No Deltas - combined'!R$4:R$72)</f>
        <v>0.55735731458622995</v>
      </c>
      <c r="X32" s="136">
        <f>_xlfn.XLOOKUP($U32,'DB-No Deltas - combined'!$C$4:$C$72,'DB-No Deltas - combined'!S$4:S$72)</f>
        <v>2.5000000000000001E-2</v>
      </c>
      <c r="Y32" s="137">
        <f>_xlfn.XLOOKUP($U32,'DB-No Deltas - combined'!$C$4:$C$72,'DB-No Deltas - combined'!T$4:T$72)</f>
        <v>3.7999999999999999E-2</v>
      </c>
      <c r="Z32" s="138">
        <f>_xlfn.XLOOKUP($U32,'DB-No Deltas - combined'!$C$4:$C$72,'DB-No Deltas - combined'!U$4:U$72)</f>
        <v>210</v>
      </c>
      <c r="AA32" s="139">
        <f>_xlfn.XLOOKUP($U32,'DB-No Deltas - combined'!$C$4:$C$72,'DB-No Deltas - combined'!V$4:V$72)</f>
        <v>1.5039999999999999E-3</v>
      </c>
      <c r="AB32" s="139">
        <f>_xlfn.XLOOKUP($U32,'DB-No Deltas - combined'!$C$4:$C$72,'DB-No Deltas - combined'!W$4:W$72)</f>
        <v>7.4999999999999997E-3</v>
      </c>
      <c r="AC32" s="140">
        <f>_xlfn.XLOOKUP($U32,'DB-No Deltas - combined'!$C$4:$C$72,'DB-No Deltas - combined'!X$4:X$72)</f>
        <v>0</v>
      </c>
      <c r="AD32" s="141">
        <f>_xlfn.XLOOKUP($U32,'DB-No Deltas - combined'!$C$4:$C$72,'DB-No Deltas - combined'!Y$4:Y$72)</f>
        <v>117</v>
      </c>
    </row>
    <row r="33" spans="3:30" x14ac:dyDescent="0.25">
      <c r="C33" s="78" t="s">
        <v>25</v>
      </c>
      <c r="D33" s="142" t="s">
        <v>47</v>
      </c>
      <c r="E33" s="143">
        <f>_xlfn.XLOOKUP($D33,'DB-No Deltas - combined'!$C$4:$C$72,'DB-No Deltas - combined'!D$4:D$72)</f>
        <v>0</v>
      </c>
      <c r="F33" s="144">
        <f>_xlfn.XLOOKUP($D33,'DB-No Deltas - combined'!$C$4:$C$72,'DB-No Deltas - combined'!E$4:E$72)</f>
        <v>565.47652173913048</v>
      </c>
      <c r="G33" s="145">
        <f>_xlfn.XLOOKUP($D33,'DB-No Deltas - combined'!$C$4:$C$72,'DB-No Deltas - combined'!F$4:F$72)</f>
        <v>2025</v>
      </c>
      <c r="H33" s="146">
        <f>_xlfn.XLOOKUP($D33,'DB-No Deltas - combined'!$C$4:$C$72,'DB-No Deltas - combined'!G$4:G$72)</f>
        <v>5</v>
      </c>
      <c r="I33" s="147">
        <f>_xlfn.XLOOKUP($D33,'DB-No Deltas - combined'!$C$4:$C$72,'DB-No Deltas - combined'!H$4:H$72)</f>
        <v>2030</v>
      </c>
      <c r="J33" s="148">
        <f>_xlfn.XLOOKUP($D33,'DB-No Deltas - combined'!$C$4:$C$72,'DB-No Deltas - combined'!I$4:I$72)</f>
        <v>40</v>
      </c>
      <c r="K33" s="149">
        <f>_xlfn.XLOOKUP($D33,'DB-No Deltas - combined'!$C$4:$C$72,'DB-No Deltas - combined'!J$4:J$72)</f>
        <v>3260.8847664347982</v>
      </c>
      <c r="L33" s="150">
        <f>_xlfn.XLOOKUP($D33,'DB-No Deltas - combined'!$C$4:$C$72,'DB-No Deltas - combined'!K$4:K$72)</f>
        <v>5.0260500000000006</v>
      </c>
      <c r="M33" s="151">
        <f>_xlfn.XLOOKUP($D33,'DB-No Deltas - combined'!$C$4:$C$72,'DB-No Deltas - combined'!L$4:L$72)</f>
        <v>0</v>
      </c>
      <c r="N33" s="151">
        <f>_xlfn.XLOOKUP($D33,'DB-No Deltas - combined'!$C$4:$C$72,'DB-No Deltas - combined'!M$4:M$72)</f>
        <v>1</v>
      </c>
      <c r="O33" s="150">
        <f>_xlfn.XLOOKUP($D33,'DB-No Deltas - combined'!$C$4:$C$72,'DB-No Deltas - combined'!N$4:N$72)</f>
        <v>72.598500000000001</v>
      </c>
      <c r="P33" s="151">
        <f>_xlfn.XLOOKUP($D33,'DB-No Deltas - combined'!$C$4:$C$72,'DB-No Deltas - combined'!O$4:O$72)</f>
        <v>0</v>
      </c>
      <c r="Q33" s="152">
        <f>_xlfn.XLOOKUP($D33,'DB-No Deltas - combined'!$C$4:$C$72,'DB-No Deltas - combined'!P$4:P$72)</f>
        <v>65.279269304464421</v>
      </c>
      <c r="R33" s="183"/>
      <c r="S33" s="183"/>
      <c r="T33" s="78" t="s">
        <v>25</v>
      </c>
      <c r="U33" s="142" t="s">
        <v>47</v>
      </c>
      <c r="V33" s="143">
        <f>_xlfn.XLOOKUP($U33,'DB-No Deltas - combined'!$C$4:$C$72,'DB-No Deltas - combined'!Q$4:Q$72)</f>
        <v>6743</v>
      </c>
      <c r="W33" s="153">
        <f>_xlfn.XLOOKUP($U33,'DB-No Deltas - combined'!$C$4:$C$72,'DB-No Deltas - combined'!R$4:R$72)</f>
        <v>0.53165182242608799</v>
      </c>
      <c r="X33" s="153">
        <f>_xlfn.XLOOKUP($U33,'DB-No Deltas - combined'!$C$4:$C$72,'DB-No Deltas - combined'!S$4:S$72)</f>
        <v>2.5000000000000001E-2</v>
      </c>
      <c r="Y33" s="154">
        <f>_xlfn.XLOOKUP($U33,'DB-No Deltas - combined'!$C$4:$C$72,'DB-No Deltas - combined'!T$4:T$72)</f>
        <v>3.7999999999999999E-2</v>
      </c>
      <c r="Z33" s="155">
        <f>_xlfn.XLOOKUP($U33,'DB-No Deltas - combined'!$C$4:$C$72,'DB-No Deltas - combined'!U$4:U$72)</f>
        <v>323.39999999999998</v>
      </c>
      <c r="AA33" s="156">
        <f>_xlfn.XLOOKUP($U33,'DB-No Deltas - combined'!$C$4:$C$72,'DB-No Deltas - combined'!V$4:V$72)</f>
        <v>1.5039999999999999E-3</v>
      </c>
      <c r="AB33" s="156">
        <f>_xlfn.XLOOKUP($U33,'DB-No Deltas - combined'!$C$4:$C$72,'DB-No Deltas - combined'!W$4:W$72)</f>
        <v>5.6249999999999998E-3</v>
      </c>
      <c r="AC33" s="157">
        <f>_xlfn.XLOOKUP($U33,'DB-No Deltas - combined'!$C$4:$C$72,'DB-No Deltas - combined'!X$4:X$72)</f>
        <v>0</v>
      </c>
      <c r="AD33" s="158">
        <f>_xlfn.XLOOKUP($U33,'DB-No Deltas - combined'!$C$4:$C$72,'DB-No Deltas - combined'!Y$4:Y$72)</f>
        <v>5.8204047217537891</v>
      </c>
    </row>
    <row r="34" spans="3:30" ht="16.5" thickBot="1" x14ac:dyDescent="0.3">
      <c r="C34" s="39" t="s">
        <v>25</v>
      </c>
      <c r="D34" s="165" t="s">
        <v>48</v>
      </c>
      <c r="E34" s="40">
        <f>_xlfn.XLOOKUP($D34,'DB-No Deltas - combined'!$C$4:$C$72,'DB-No Deltas - combined'!D$4:D$72)</f>
        <v>0</v>
      </c>
      <c r="F34" s="188">
        <f>_xlfn.XLOOKUP($D34,'DB-No Deltas - combined'!$C$4:$C$72,'DB-No Deltas - combined'!E$4:E$72)</f>
        <v>1084.7570564516129</v>
      </c>
      <c r="G34" s="166">
        <f>_xlfn.XLOOKUP($D34,'DB-No Deltas - combined'!$C$4:$C$72,'DB-No Deltas - combined'!F$4:F$72)</f>
        <v>2025</v>
      </c>
      <c r="H34" s="167">
        <f>_xlfn.XLOOKUP($D34,'DB-No Deltas - combined'!$C$4:$C$72,'DB-No Deltas - combined'!G$4:G$72)</f>
        <v>5</v>
      </c>
      <c r="I34" s="42">
        <f>_xlfn.XLOOKUP($D34,'DB-No Deltas - combined'!$C$4:$C$72,'DB-No Deltas - combined'!H$4:H$72)</f>
        <v>2030</v>
      </c>
      <c r="J34" s="189">
        <f>_xlfn.XLOOKUP($D34,'DB-No Deltas - combined'!$C$4:$C$72,'DB-No Deltas - combined'!I$4:I$72)</f>
        <v>40</v>
      </c>
      <c r="K34" s="168">
        <f>_xlfn.XLOOKUP($D34,'DB-No Deltas - combined'!$C$4:$C$72,'DB-No Deltas - combined'!J$4:J$72)</f>
        <v>2637.1217812004234</v>
      </c>
      <c r="L34" s="169">
        <f>_xlfn.XLOOKUP($D34,'DB-No Deltas - combined'!$C$4:$C$72,'DB-No Deltas - combined'!K$4:K$72)</f>
        <v>4.4899379999999995</v>
      </c>
      <c r="M34" s="170">
        <f>_xlfn.XLOOKUP($D34,'DB-No Deltas - combined'!$C$4:$C$72,'DB-No Deltas - combined'!L$4:L$72)</f>
        <v>0</v>
      </c>
      <c r="N34" s="170">
        <f>_xlfn.XLOOKUP($D34,'DB-No Deltas - combined'!$C$4:$C$72,'DB-No Deltas - combined'!M$4:M$72)</f>
        <v>1</v>
      </c>
      <c r="O34" s="169">
        <f>_xlfn.XLOOKUP($D34,'DB-No Deltas - combined'!$C$4:$C$72,'DB-No Deltas - combined'!N$4:N$72)</f>
        <v>57.743730000000006</v>
      </c>
      <c r="P34" s="170">
        <f>_xlfn.XLOOKUP($D34,'DB-No Deltas - combined'!$C$4:$C$72,'DB-No Deltas - combined'!O$4:O$72)</f>
        <v>0</v>
      </c>
      <c r="Q34" s="171">
        <f>_xlfn.XLOOKUP($D34,'DB-No Deltas - combined'!$C$4:$C$72,'DB-No Deltas - combined'!P$4:P$72)</f>
        <v>65.083313254933572</v>
      </c>
      <c r="T34" s="39" t="s">
        <v>25</v>
      </c>
      <c r="U34" s="165" t="s">
        <v>48</v>
      </c>
      <c r="V34" s="40">
        <f>_xlfn.XLOOKUP($U34,'DB-No Deltas - combined'!$C$4:$C$72,'DB-No Deltas - combined'!Q$4:Q$72)</f>
        <v>6843</v>
      </c>
      <c r="W34" s="172">
        <f>_xlfn.XLOOKUP($U34,'DB-No Deltas - combined'!$C$4:$C$72,'DB-No Deltas - combined'!R$4:R$72)</f>
        <v>0.52462655118063006</v>
      </c>
      <c r="X34" s="172">
        <f>_xlfn.XLOOKUP($U34,'DB-No Deltas - combined'!$C$4:$C$72,'DB-No Deltas - combined'!S$4:S$72)</f>
        <v>2.5000000000000001E-2</v>
      </c>
      <c r="Y34" s="173">
        <f>_xlfn.XLOOKUP($U34,'DB-No Deltas - combined'!$C$4:$C$72,'DB-No Deltas - combined'!T$4:T$72)</f>
        <v>3.7999999999999999E-2</v>
      </c>
      <c r="Z34" s="174">
        <f>_xlfn.XLOOKUP($U34,'DB-No Deltas - combined'!$C$4:$C$72,'DB-No Deltas - combined'!U$4:U$72)</f>
        <v>323.39999999999998</v>
      </c>
      <c r="AA34" s="175">
        <f>_xlfn.XLOOKUP($U34,'DB-No Deltas - combined'!$C$4:$C$72,'DB-No Deltas - combined'!V$4:V$72)</f>
        <v>1.5039999999999999E-3</v>
      </c>
      <c r="AB34" s="175">
        <f>_xlfn.XLOOKUP($U34,'DB-No Deltas - combined'!$C$4:$C$72,'DB-No Deltas - combined'!W$4:W$72)</f>
        <v>5.6249999999999998E-3</v>
      </c>
      <c r="AC34" s="176">
        <f>_xlfn.XLOOKUP($U34,'DB-No Deltas - combined'!$C$4:$C$72,'DB-No Deltas - combined'!X$4:X$72)</f>
        <v>0</v>
      </c>
      <c r="AD34" s="177">
        <f>_xlfn.XLOOKUP($U34,'DB-No Deltas - combined'!$C$4:$C$72,'DB-No Deltas - combined'!Y$4:Y$72)</f>
        <v>5.8204047217537891</v>
      </c>
    </row>
    <row r="35" spans="3:30" ht="16.5" thickBot="1" x14ac:dyDescent="0.3">
      <c r="C35" s="190" t="s">
        <v>35</v>
      </c>
      <c r="D35" s="191" t="s">
        <v>110</v>
      </c>
      <c r="E35" s="192">
        <f>_xlfn.XLOOKUP($D35,'DB-No Deltas - combined'!$C$4:$C$72,'DB-No Deltas - combined'!D$4:D$72)</f>
        <v>0</v>
      </c>
      <c r="F35" s="193">
        <f>_xlfn.XLOOKUP($D35,'DB-No Deltas - combined'!$C$4:$C$72,'DB-No Deltas - combined'!E$4:E$72)</f>
        <v>-118.625</v>
      </c>
      <c r="G35" s="194">
        <f>_xlfn.XLOOKUP($D35,'DB-No Deltas - combined'!$C$4:$C$72,'DB-No Deltas - combined'!F$4:F$72)</f>
        <v>2025</v>
      </c>
      <c r="H35" s="195">
        <f>_xlfn.XLOOKUP($D35,'DB-No Deltas - combined'!$C$4:$C$72,'DB-No Deltas - combined'!G$4:G$72)</f>
        <v>5</v>
      </c>
      <c r="I35" s="196">
        <f>_xlfn.XLOOKUP($D35,'DB-No Deltas - combined'!$C$4:$C$72,'DB-No Deltas - combined'!H$4:H$72)</f>
        <v>2030</v>
      </c>
      <c r="J35" s="197">
        <f>_xlfn.XLOOKUP($D35,'DB-No Deltas - combined'!$C$4:$C$72,'DB-No Deltas - combined'!I$4:I$72)</f>
        <v>40</v>
      </c>
      <c r="K35" s="198">
        <f>_xlfn.XLOOKUP($D35,'DB-No Deltas - combined'!$C$4:$C$72,'DB-No Deltas - combined'!J$4:J$72)</f>
        <v>560.98894824976549</v>
      </c>
      <c r="L35" s="199">
        <f>_xlfn.XLOOKUP($D35,'DB-No Deltas - combined'!$C$4:$C$72,'DB-No Deltas - combined'!K$4:K$72)</f>
        <v>23.91</v>
      </c>
      <c r="M35" s="200">
        <f>_xlfn.XLOOKUP($D35,'DB-No Deltas - combined'!$C$4:$C$72,'DB-No Deltas - combined'!L$4:L$72)</f>
        <v>0</v>
      </c>
      <c r="N35" s="201">
        <f>_xlfn.XLOOKUP($D35,'DB-No Deltas - combined'!$C$4:$C$72,'DB-No Deltas - combined'!M$4:M$72)</f>
        <v>0</v>
      </c>
      <c r="O35" s="199">
        <f>_xlfn.XLOOKUP($D35,'DB-No Deltas - combined'!$C$4:$C$72,'DB-No Deltas - combined'!N$4:N$72)</f>
        <v>10.281924723214283</v>
      </c>
      <c r="P35" s="202">
        <f>_xlfn.XLOOKUP($D35,'DB-No Deltas - combined'!$C$4:$C$72,'DB-No Deltas - combined'!O$4:O$72)</f>
        <v>1</v>
      </c>
      <c r="Q35" s="203">
        <f>_xlfn.XLOOKUP($D35,'DB-No Deltas - combined'!$C$4:$C$72,'DB-No Deltas - combined'!P$4:P$72)</f>
        <v>32.458977529649992</v>
      </c>
      <c r="T35" s="190" t="s">
        <v>35</v>
      </c>
      <c r="U35" s="191" t="s">
        <v>110</v>
      </c>
      <c r="V35" s="192" t="str">
        <f>_xlfn.XLOOKUP($U35,'DB-No Deltas - combined'!$C$4:$C$72,'DB-No Deltas - combined'!Q$4:Q$72)</f>
        <v>N/A</v>
      </c>
      <c r="W35" s="204">
        <f>_xlfn.XLOOKUP($U35,'DB-No Deltas - combined'!$C$4:$C$72,'DB-No Deltas - combined'!R$4:R$72)</f>
        <v>0.7913</v>
      </c>
      <c r="X35" s="204">
        <f>_xlfn.XLOOKUP($U35,'DB-No Deltas - combined'!$C$4:$C$72,'DB-No Deltas - combined'!S$4:S$72)</f>
        <v>1.4999999999999999E-2</v>
      </c>
      <c r="Y35" s="205">
        <f>_xlfn.XLOOKUP($U35,'DB-No Deltas - combined'!$C$4:$C$72,'DB-No Deltas - combined'!T$4:T$72)</f>
        <v>1.4999999999999999E-2</v>
      </c>
      <c r="Z35" s="206">
        <f>_xlfn.XLOOKUP($U35,'DB-No Deltas - combined'!$C$4:$C$72,'DB-No Deltas - combined'!U$4:U$72)</f>
        <v>45.662100456621005</v>
      </c>
      <c r="AA35" s="207">
        <f>_xlfn.XLOOKUP($U35,'DB-No Deltas - combined'!$C$4:$C$72,'DB-No Deltas - combined'!V$4:V$72)</f>
        <v>0</v>
      </c>
      <c r="AB35" s="207">
        <f>_xlfn.XLOOKUP($U35,'DB-No Deltas - combined'!$C$4:$C$72,'DB-No Deltas - combined'!W$4:W$72)</f>
        <v>0</v>
      </c>
      <c r="AC35" s="208">
        <f>_xlfn.XLOOKUP($U35,'DB-No Deltas - combined'!$C$4:$C$72,'DB-No Deltas - combined'!X$4:X$72)</f>
        <v>0</v>
      </c>
      <c r="AD35" s="209">
        <f>_xlfn.XLOOKUP($U35,'DB-No Deltas - combined'!$C$4:$C$72,'DB-No Deltas - combined'!Y$4:Y$72)</f>
        <v>0</v>
      </c>
    </row>
    <row r="36" spans="3:30" x14ac:dyDescent="0.25">
      <c r="C36" s="70" t="s">
        <v>49</v>
      </c>
      <c r="D36" s="105" t="s">
        <v>50</v>
      </c>
      <c r="E36" s="71">
        <f>_xlfn.XLOOKUP($D36,'DB-No Deltas - combined'!$C$4:$C$72,'DB-No Deltas - combined'!D$4:D$72)</f>
        <v>5541</v>
      </c>
      <c r="F36" s="72">
        <f>_xlfn.XLOOKUP($D36,'DB-No Deltas - combined'!$C$4:$C$72,'DB-No Deltas - combined'!E$4:E$72)</f>
        <v>-84.61</v>
      </c>
      <c r="G36" s="106">
        <f>_xlfn.XLOOKUP($D36,'DB-No Deltas - combined'!$C$4:$C$72,'DB-No Deltas - combined'!F$4:F$72)</f>
        <v>2027</v>
      </c>
      <c r="H36" s="76">
        <f>_xlfn.XLOOKUP($D36,'DB-No Deltas - combined'!$C$4:$C$72,'DB-No Deltas - combined'!G$4:G$72)</f>
        <v>5</v>
      </c>
      <c r="I36" s="107">
        <f>_xlfn.XLOOKUP($D36,'DB-No Deltas - combined'!$C$4:$C$72,'DB-No Deltas - combined'!H$4:H$72)</f>
        <v>2032</v>
      </c>
      <c r="J36" s="108">
        <f>_xlfn.XLOOKUP($D36,'DB-No Deltas - combined'!$C$4:$C$72,'DB-No Deltas - combined'!I$4:I$72)</f>
        <v>30</v>
      </c>
      <c r="K36" s="109">
        <f>_xlfn.XLOOKUP($D36,'DB-No Deltas - combined'!$C$4:$C$72,'DB-No Deltas - combined'!J$4:J$72)</f>
        <v>3500.7808401329517</v>
      </c>
      <c r="L36" s="110">
        <f>_xlfn.XLOOKUP($D36,'DB-No Deltas - combined'!$C$4:$C$72,'DB-No Deltas - combined'!K$4:K$72)</f>
        <v>11.398711435480131</v>
      </c>
      <c r="M36" s="111">
        <f>_xlfn.XLOOKUP($D36,'DB-No Deltas - combined'!$C$4:$C$72,'DB-No Deltas - combined'!L$4:L$72)</f>
        <v>0</v>
      </c>
      <c r="N36" s="111">
        <f>_xlfn.XLOOKUP($D36,'DB-No Deltas - combined'!$C$4:$C$72,'DB-No Deltas - combined'!M$4:M$72)</f>
        <v>0</v>
      </c>
      <c r="O36" s="110">
        <f>_xlfn.XLOOKUP($D36,'DB-No Deltas - combined'!$C$4:$C$72,'DB-No Deltas - combined'!N$4:N$72)</f>
        <v>277.67741504211909</v>
      </c>
      <c r="P36" s="111">
        <f>_xlfn.XLOOKUP($D36,'DB-No Deltas - combined'!$C$4:$C$72,'DB-No Deltas - combined'!O$4:O$72)</f>
        <v>0</v>
      </c>
      <c r="Q36" s="112">
        <f>_xlfn.XLOOKUP($D36,'DB-No Deltas - combined'!$C$4:$C$72,'DB-No Deltas - combined'!P$4:P$72)</f>
        <v>53.197316557316917</v>
      </c>
      <c r="T36" s="70" t="s">
        <v>49</v>
      </c>
      <c r="U36" s="105" t="s">
        <v>50</v>
      </c>
      <c r="V36" s="71">
        <f>_xlfn.XLOOKUP($U36,'DB-No Deltas - combined'!$C$4:$C$72,'DB-No Deltas - combined'!Q$4:Q$72)</f>
        <v>14794.599416593959</v>
      </c>
      <c r="W36" s="113">
        <f>_xlfn.XLOOKUP($U36,'DB-No Deltas - combined'!$C$4:$C$72,'DB-No Deltas - combined'!R$4:R$72)</f>
        <v>0.23063425942237845</v>
      </c>
      <c r="X36" s="113">
        <f>_xlfn.XLOOKUP($U36,'DB-No Deltas - combined'!$C$4:$C$72,'DB-No Deltas - combined'!S$4:S$72)</f>
        <v>7.4999999999999997E-2</v>
      </c>
      <c r="Y36" s="210">
        <f>_xlfn.XLOOKUP($U36,'DB-No Deltas - combined'!$C$4:$C$72,'DB-No Deltas - combined'!T$4:T$72)</f>
        <v>7.4999999999999997E-2</v>
      </c>
      <c r="Z36" s="115">
        <f>_xlfn.XLOOKUP($U36,'DB-No Deltas - combined'!$C$4:$C$72,'DB-No Deltas - combined'!U$4:U$72)</f>
        <v>186</v>
      </c>
      <c r="AA36" s="116">
        <f>_xlfn.XLOOKUP($U36,'DB-No Deltas - combined'!$C$4:$C$72,'DB-No Deltas - combined'!V$4:V$72)</f>
        <v>10</v>
      </c>
      <c r="AB36" s="116">
        <f>_xlfn.XLOOKUP($U36,'DB-No Deltas - combined'!$C$4:$C$72,'DB-No Deltas - combined'!W$4:W$72)</f>
        <v>7.0999999999999994E-2</v>
      </c>
      <c r="AC36" s="117">
        <f>_xlfn.XLOOKUP($U36,'DB-No Deltas - combined'!$C$4:$C$72,'DB-No Deltas - combined'!X$4:X$72)</f>
        <v>0.30399999999999999</v>
      </c>
      <c r="AD36" s="77">
        <f>_xlfn.XLOOKUP($U36,'DB-No Deltas - combined'!$C$4:$C$72,'DB-No Deltas - combined'!Y$4:Y$72)</f>
        <v>10</v>
      </c>
    </row>
    <row r="37" spans="3:30" x14ac:dyDescent="0.25">
      <c r="C37" s="25" t="s">
        <v>49</v>
      </c>
      <c r="D37" s="118" t="s">
        <v>51</v>
      </c>
      <c r="E37" s="26">
        <f>_xlfn.XLOOKUP($D37,'DB-No Deltas - combined'!$C$4:$C$72,'DB-No Deltas - combined'!D$4:D$72)</f>
        <v>6429</v>
      </c>
      <c r="F37" s="27">
        <f>_xlfn.XLOOKUP($D37,'DB-No Deltas - combined'!$C$4:$C$72,'DB-No Deltas - combined'!E$4:E$72)</f>
        <v>-296.92222404848502</v>
      </c>
      <c r="G37" s="119">
        <f>_xlfn.XLOOKUP($D37,'DB-No Deltas - combined'!$C$4:$C$72,'DB-No Deltas - combined'!F$4:F$72)</f>
        <v>2027</v>
      </c>
      <c r="H37" s="66">
        <f>_xlfn.XLOOKUP($D37,'DB-No Deltas - combined'!$C$4:$C$72,'DB-No Deltas - combined'!G$4:G$72)</f>
        <v>5</v>
      </c>
      <c r="I37" s="28">
        <f>_xlfn.XLOOKUP($D37,'DB-No Deltas - combined'!$C$4:$C$72,'DB-No Deltas - combined'!H$4:H$72)</f>
        <v>2032</v>
      </c>
      <c r="J37" s="29">
        <f>_xlfn.XLOOKUP($D37,'DB-No Deltas - combined'!$C$4:$C$72,'DB-No Deltas - combined'!I$4:I$72)</f>
        <v>30</v>
      </c>
      <c r="K37" s="120">
        <f>_xlfn.XLOOKUP($D37,'DB-No Deltas - combined'!$C$4:$C$72,'DB-No Deltas - combined'!J$4:J$72)</f>
        <v>2951.2039435842776</v>
      </c>
      <c r="L37" s="121">
        <f>_xlfn.XLOOKUP($D37,'DB-No Deltas - combined'!$C$4:$C$72,'DB-No Deltas - combined'!K$4:K$72)</f>
        <v>9.7288135779408655</v>
      </c>
      <c r="M37" s="122">
        <f>_xlfn.XLOOKUP($D37,'DB-No Deltas - combined'!$C$4:$C$72,'DB-No Deltas - combined'!L$4:L$72)</f>
        <v>0</v>
      </c>
      <c r="N37" s="122">
        <f>_xlfn.XLOOKUP($D37,'DB-No Deltas - combined'!$C$4:$C$72,'DB-No Deltas - combined'!M$4:M$72)</f>
        <v>0</v>
      </c>
      <c r="O37" s="121">
        <f>_xlfn.XLOOKUP($D37,'DB-No Deltas - combined'!$C$4:$C$72,'DB-No Deltas - combined'!N$4:N$72)</f>
        <v>235.35613557045195</v>
      </c>
      <c r="P37" s="122">
        <f>_xlfn.XLOOKUP($D37,'DB-No Deltas - combined'!$C$4:$C$72,'DB-No Deltas - combined'!O$4:O$72)</f>
        <v>0</v>
      </c>
      <c r="Q37" s="123">
        <f>_xlfn.XLOOKUP($D37,'DB-No Deltas - combined'!$C$4:$C$72,'DB-No Deltas - combined'!P$4:P$72)</f>
        <v>53.197316557316917</v>
      </c>
      <c r="T37" s="25" t="s">
        <v>49</v>
      </c>
      <c r="U37" s="118" t="s">
        <v>51</v>
      </c>
      <c r="V37" s="26">
        <f>_xlfn.XLOOKUP($U37,'DB-No Deltas - combined'!$C$4:$C$72,'DB-No Deltas - combined'!Q$4:Q$72)</f>
        <v>14011.494309631576</v>
      </c>
      <c r="W37" s="124">
        <f>_xlfn.XLOOKUP($U37,'DB-No Deltas - combined'!$C$4:$C$72,'DB-No Deltas - combined'!R$4:R$72)</f>
        <v>0.24352445245981905</v>
      </c>
      <c r="X37" s="124">
        <f>_xlfn.XLOOKUP($U37,'DB-No Deltas - combined'!$C$4:$C$72,'DB-No Deltas - combined'!S$4:S$72)</f>
        <v>7.4999999999999997E-2</v>
      </c>
      <c r="Y37" s="211">
        <f>_xlfn.XLOOKUP($U37,'DB-No Deltas - combined'!$C$4:$C$72,'DB-No Deltas - combined'!T$4:T$72)</f>
        <v>7.4999999999999997E-2</v>
      </c>
      <c r="Z37" s="126">
        <f>_xlfn.XLOOKUP($U37,'DB-No Deltas - combined'!$C$4:$C$72,'DB-No Deltas - combined'!U$4:U$72)</f>
        <v>186</v>
      </c>
      <c r="AA37" s="127">
        <f>_xlfn.XLOOKUP($U37,'DB-No Deltas - combined'!$C$4:$C$72,'DB-No Deltas - combined'!V$4:V$72)</f>
        <v>10</v>
      </c>
      <c r="AB37" s="127">
        <f>_xlfn.XLOOKUP($U37,'DB-No Deltas - combined'!$C$4:$C$72,'DB-No Deltas - combined'!W$4:W$72)</f>
        <v>7.0999999999999994E-2</v>
      </c>
      <c r="AC37" s="128">
        <f>_xlfn.XLOOKUP($U37,'DB-No Deltas - combined'!$C$4:$C$72,'DB-No Deltas - combined'!X$4:X$72)</f>
        <v>0.30399999999999999</v>
      </c>
      <c r="AD37" s="129">
        <f>_xlfn.XLOOKUP($U37,'DB-No Deltas - combined'!$C$4:$C$72,'DB-No Deltas - combined'!Y$4:Y$72)</f>
        <v>10</v>
      </c>
    </row>
    <row r="38" spans="3:30" x14ac:dyDescent="0.25">
      <c r="C38" s="25" t="s">
        <v>49</v>
      </c>
      <c r="D38" s="118" t="s">
        <v>52</v>
      </c>
      <c r="E38" s="26">
        <f>_xlfn.XLOOKUP($D38,'DB-No Deltas - combined'!$C$4:$C$72,'DB-No Deltas - combined'!D$4:D$72)</f>
        <v>6933</v>
      </c>
      <c r="F38" s="27">
        <f>_xlfn.XLOOKUP($D38,'DB-No Deltas - combined'!$C$4:$C$72,'DB-No Deltas - combined'!E$4:E$72)</f>
        <v>-233.05072727272699</v>
      </c>
      <c r="G38" s="119">
        <f>_xlfn.XLOOKUP($D38,'DB-No Deltas - combined'!$C$4:$C$72,'DB-No Deltas - combined'!F$4:F$72)</f>
        <v>2027</v>
      </c>
      <c r="H38" s="66">
        <f>_xlfn.XLOOKUP($D38,'DB-No Deltas - combined'!$C$4:$C$72,'DB-No Deltas - combined'!G$4:G$72)</f>
        <v>5</v>
      </c>
      <c r="I38" s="28">
        <f>_xlfn.XLOOKUP($D38,'DB-No Deltas - combined'!$C$4:$C$72,'DB-No Deltas - combined'!H$4:H$72)</f>
        <v>2032</v>
      </c>
      <c r="J38" s="29">
        <f>_xlfn.XLOOKUP($D38,'DB-No Deltas - combined'!$C$4:$C$72,'DB-No Deltas - combined'!I$4:I$72)</f>
        <v>30</v>
      </c>
      <c r="K38" s="120">
        <f>_xlfn.XLOOKUP($D38,'DB-No Deltas - combined'!$C$4:$C$72,'DB-No Deltas - combined'!J$4:J$72)</f>
        <v>2951.3968118308553</v>
      </c>
      <c r="L38" s="121">
        <f>_xlfn.XLOOKUP($D38,'DB-No Deltas - combined'!$C$4:$C$72,'DB-No Deltas - combined'!K$4:K$72)</f>
        <v>9.6325685501825493</v>
      </c>
      <c r="M38" s="122">
        <f>_xlfn.XLOOKUP($D38,'DB-No Deltas - combined'!$C$4:$C$72,'DB-No Deltas - combined'!L$4:L$72)</f>
        <v>0</v>
      </c>
      <c r="N38" s="122">
        <f>_xlfn.XLOOKUP($D38,'DB-No Deltas - combined'!$C$4:$C$72,'DB-No Deltas - combined'!M$4:M$72)</f>
        <v>0</v>
      </c>
      <c r="O38" s="121">
        <f>_xlfn.XLOOKUP($D38,'DB-No Deltas - combined'!$C$4:$C$72,'DB-No Deltas - combined'!N$4:N$72)</f>
        <v>242.12001483663423</v>
      </c>
      <c r="P38" s="122">
        <f>_xlfn.XLOOKUP($D38,'DB-No Deltas - combined'!$C$4:$C$72,'DB-No Deltas - combined'!O$4:O$72)</f>
        <v>0</v>
      </c>
      <c r="Q38" s="123">
        <f>_xlfn.XLOOKUP($D38,'DB-No Deltas - combined'!$C$4:$C$72,'DB-No Deltas - combined'!P$4:P$72)</f>
        <v>53.197316557316917</v>
      </c>
      <c r="T38" s="25" t="s">
        <v>49</v>
      </c>
      <c r="U38" s="118" t="s">
        <v>52</v>
      </c>
      <c r="V38" s="26">
        <f>_xlfn.XLOOKUP($U38,'DB-No Deltas - combined'!$C$4:$C$72,'DB-No Deltas - combined'!Q$4:Q$72)</f>
        <v>13661.910931226632</v>
      </c>
      <c r="W38" s="124">
        <f>_xlfn.XLOOKUP($U38,'DB-No Deltas - combined'!$C$4:$C$72,'DB-No Deltas - combined'!R$4:R$72)</f>
        <v>0.24975579895619635</v>
      </c>
      <c r="X38" s="124">
        <f>_xlfn.XLOOKUP($U38,'DB-No Deltas - combined'!$C$4:$C$72,'DB-No Deltas - combined'!S$4:S$72)</f>
        <v>7.4999999999999997E-2</v>
      </c>
      <c r="Y38" s="211">
        <f>_xlfn.XLOOKUP($U38,'DB-No Deltas - combined'!$C$4:$C$72,'DB-No Deltas - combined'!T$4:T$72)</f>
        <v>7.4999999999999997E-2</v>
      </c>
      <c r="Z38" s="126">
        <f>_xlfn.XLOOKUP($U38,'DB-No Deltas - combined'!$C$4:$C$72,'DB-No Deltas - combined'!U$4:U$72)</f>
        <v>186</v>
      </c>
      <c r="AA38" s="127">
        <f>_xlfn.XLOOKUP($U38,'DB-No Deltas - combined'!$C$4:$C$72,'DB-No Deltas - combined'!V$4:V$72)</f>
        <v>10</v>
      </c>
      <c r="AB38" s="127">
        <f>_xlfn.XLOOKUP($U38,'DB-No Deltas - combined'!$C$4:$C$72,'DB-No Deltas - combined'!W$4:W$72)</f>
        <v>7.0999999999999994E-2</v>
      </c>
      <c r="AC38" s="128">
        <f>_xlfn.XLOOKUP($U38,'DB-No Deltas - combined'!$C$4:$C$72,'DB-No Deltas - combined'!X$4:X$72)</f>
        <v>0.30399999999999999</v>
      </c>
      <c r="AD38" s="129">
        <f>_xlfn.XLOOKUP($U38,'DB-No Deltas - combined'!$C$4:$C$72,'DB-No Deltas - combined'!Y$4:Y$72)</f>
        <v>10</v>
      </c>
    </row>
    <row r="39" spans="3:30" x14ac:dyDescent="0.25">
      <c r="C39" s="25" t="s">
        <v>49</v>
      </c>
      <c r="D39" s="118" t="s">
        <v>53</v>
      </c>
      <c r="E39" s="26">
        <f>_xlfn.XLOOKUP($D39,'DB-No Deltas - combined'!$C$4:$C$72,'DB-No Deltas - combined'!D$4:D$72)</f>
        <v>7513</v>
      </c>
      <c r="F39" s="27">
        <f>_xlfn.XLOOKUP($D39,'DB-No Deltas - combined'!$C$4:$C$72,'DB-No Deltas - combined'!E$4:E$72)</f>
        <v>-174.3</v>
      </c>
      <c r="G39" s="119">
        <f>_xlfn.XLOOKUP($D39,'DB-No Deltas - combined'!$C$4:$C$72,'DB-No Deltas - combined'!F$4:F$72)</f>
        <v>2025</v>
      </c>
      <c r="H39" s="66">
        <f>_xlfn.XLOOKUP($D39,'DB-No Deltas - combined'!$C$4:$C$72,'DB-No Deltas - combined'!G$4:G$72)</f>
        <v>5</v>
      </c>
      <c r="I39" s="28">
        <f>_xlfn.XLOOKUP($D39,'DB-No Deltas - combined'!$C$4:$C$72,'DB-No Deltas - combined'!H$4:H$72)</f>
        <v>2030</v>
      </c>
      <c r="J39" s="29">
        <f>_xlfn.XLOOKUP($D39,'DB-No Deltas - combined'!$C$4:$C$72,'DB-No Deltas - combined'!I$4:I$72)</f>
        <v>30</v>
      </c>
      <c r="K39" s="120">
        <f>_xlfn.XLOOKUP($D39,'DB-No Deltas - combined'!$C$4:$C$72,'DB-No Deltas - combined'!J$4:J$72)</f>
        <v>2598.3837506367959</v>
      </c>
      <c r="L39" s="121">
        <f>_xlfn.XLOOKUP($D39,'DB-No Deltas - combined'!$C$4:$C$72,'DB-No Deltas - combined'!K$4:K$72)</f>
        <v>10.567495458803258</v>
      </c>
      <c r="M39" s="122">
        <f>_xlfn.XLOOKUP($D39,'DB-No Deltas - combined'!$C$4:$C$72,'DB-No Deltas - combined'!L$4:L$72)</f>
        <v>0</v>
      </c>
      <c r="N39" s="122">
        <f>_xlfn.XLOOKUP($D39,'DB-No Deltas - combined'!$C$4:$C$72,'DB-No Deltas - combined'!M$4:M$72)</f>
        <v>0</v>
      </c>
      <c r="O39" s="121">
        <f>_xlfn.XLOOKUP($D39,'DB-No Deltas - combined'!$C$4:$C$72,'DB-No Deltas - combined'!N$4:N$72)</f>
        <v>254.90736146848081</v>
      </c>
      <c r="P39" s="122">
        <f>_xlfn.XLOOKUP($D39,'DB-No Deltas - combined'!$C$4:$C$72,'DB-No Deltas - combined'!O$4:O$72)</f>
        <v>0</v>
      </c>
      <c r="Q39" s="123">
        <f>_xlfn.XLOOKUP($D39,'DB-No Deltas - combined'!$C$4:$C$72,'DB-No Deltas - combined'!P$4:P$72)</f>
        <v>53.197316557316917</v>
      </c>
      <c r="T39" s="25" t="s">
        <v>49</v>
      </c>
      <c r="U39" s="118" t="s">
        <v>53</v>
      </c>
      <c r="V39" s="26">
        <f>_xlfn.XLOOKUP($U39,'DB-No Deltas - combined'!$C$4:$C$72,'DB-No Deltas - combined'!Q$4:Q$72)</f>
        <v>14483.246458635744</v>
      </c>
      <c r="W39" s="124">
        <f>_xlfn.XLOOKUP($U39,'DB-No Deltas - combined'!$C$4:$C$72,'DB-No Deltas - combined'!R$4:R$72)</f>
        <v>0.23559230933768893</v>
      </c>
      <c r="X39" s="124">
        <f>_xlfn.XLOOKUP($U39,'DB-No Deltas - combined'!$C$4:$C$72,'DB-No Deltas - combined'!S$4:S$72)</f>
        <v>7.4999999999999997E-2</v>
      </c>
      <c r="Y39" s="211">
        <f>_xlfn.XLOOKUP($U39,'DB-No Deltas - combined'!$C$4:$C$72,'DB-No Deltas - combined'!T$4:T$72)</f>
        <v>7.4999999999999997E-2</v>
      </c>
      <c r="Z39" s="126">
        <f>_xlfn.XLOOKUP($U39,'DB-No Deltas - combined'!$C$4:$C$72,'DB-No Deltas - combined'!U$4:U$72)</f>
        <v>186</v>
      </c>
      <c r="AA39" s="127">
        <f>_xlfn.XLOOKUP($U39,'DB-No Deltas - combined'!$C$4:$C$72,'DB-No Deltas - combined'!V$4:V$72)</f>
        <v>10</v>
      </c>
      <c r="AB39" s="127">
        <f>_xlfn.XLOOKUP($U39,'DB-No Deltas - combined'!$C$4:$C$72,'DB-No Deltas - combined'!W$4:W$72)</f>
        <v>7.0999999999999994E-2</v>
      </c>
      <c r="AC39" s="128">
        <f>_xlfn.XLOOKUP($U39,'DB-No Deltas - combined'!$C$4:$C$72,'DB-No Deltas - combined'!X$4:X$72)</f>
        <v>0.30399999999999999</v>
      </c>
      <c r="AD39" s="129">
        <f>_xlfn.XLOOKUP($U39,'DB-No Deltas - combined'!$C$4:$C$72,'DB-No Deltas - combined'!Y$4:Y$72)</f>
        <v>10</v>
      </c>
    </row>
    <row r="40" spans="3:30" ht="16.5" thickBot="1" x14ac:dyDescent="0.3">
      <c r="C40" s="39" t="s">
        <v>49</v>
      </c>
      <c r="D40" s="212" t="s">
        <v>54</v>
      </c>
      <c r="E40" s="40">
        <f>_xlfn.XLOOKUP($D40,'DB-No Deltas - combined'!$C$4:$C$72,'DB-No Deltas - combined'!D$4:D$72)</f>
        <v>4448</v>
      </c>
      <c r="F40" s="41">
        <f>_xlfn.XLOOKUP($D40,'DB-No Deltas - combined'!$C$4:$C$72,'DB-No Deltas - combined'!E$4:E$72)</f>
        <v>-68.706606060606106</v>
      </c>
      <c r="G40" s="166">
        <f>_xlfn.XLOOKUP($D40,'DB-No Deltas - combined'!$C$4:$C$72,'DB-No Deltas - combined'!F$4:F$72)</f>
        <v>2027</v>
      </c>
      <c r="H40" s="167">
        <f>_xlfn.XLOOKUP($D40,'DB-No Deltas - combined'!$C$4:$C$72,'DB-No Deltas - combined'!G$4:G$72)</f>
        <v>5</v>
      </c>
      <c r="I40" s="42">
        <f>_xlfn.XLOOKUP($D40,'DB-No Deltas - combined'!$C$4:$C$72,'DB-No Deltas - combined'!H$4:H$72)</f>
        <v>2032</v>
      </c>
      <c r="J40" s="43">
        <f>_xlfn.XLOOKUP($D40,'DB-No Deltas - combined'!$C$4:$C$72,'DB-No Deltas - combined'!I$4:I$72)</f>
        <v>30</v>
      </c>
      <c r="K40" s="168">
        <f>_xlfn.XLOOKUP($D40,'DB-No Deltas - combined'!$C$4:$C$72,'DB-No Deltas - combined'!J$4:J$72)</f>
        <v>3504.2500583321444</v>
      </c>
      <c r="L40" s="169">
        <f>_xlfn.XLOOKUP($D40,'DB-No Deltas - combined'!$C$4:$C$72,'DB-No Deltas - combined'!K$4:K$72)</f>
        <v>11.687334270356917</v>
      </c>
      <c r="M40" s="170">
        <f>_xlfn.XLOOKUP($D40,'DB-No Deltas - combined'!$C$4:$C$72,'DB-No Deltas - combined'!L$4:L$72)</f>
        <v>0</v>
      </c>
      <c r="N40" s="170">
        <f>_xlfn.XLOOKUP($D40,'DB-No Deltas - combined'!$C$4:$C$72,'DB-No Deltas - combined'!M$4:M$72)</f>
        <v>0</v>
      </c>
      <c r="O40" s="169">
        <f>_xlfn.XLOOKUP($D40,'DB-No Deltas - combined'!$C$4:$C$72,'DB-No Deltas - combined'!N$4:N$72)</f>
        <v>309.50599636938273</v>
      </c>
      <c r="P40" s="170">
        <f>_xlfn.XLOOKUP($D40,'DB-No Deltas - combined'!$C$4:$C$72,'DB-No Deltas - combined'!O$4:O$72)</f>
        <v>0</v>
      </c>
      <c r="Q40" s="171">
        <f>_xlfn.XLOOKUP($D40,'DB-No Deltas - combined'!$C$4:$C$72,'DB-No Deltas - combined'!P$4:P$72)</f>
        <v>53.197316557316917</v>
      </c>
      <c r="T40" s="39" t="s">
        <v>49</v>
      </c>
      <c r="U40" s="212" t="s">
        <v>54</v>
      </c>
      <c r="V40" s="40">
        <f>_xlfn.XLOOKUP($U40,'DB-No Deltas - combined'!$C$4:$C$72,'DB-No Deltas - combined'!Q$4:Q$72)</f>
        <v>16652.513463816038</v>
      </c>
      <c r="W40" s="172">
        <f>_xlfn.XLOOKUP($U40,'DB-No Deltas - combined'!$C$4:$C$72,'DB-No Deltas - combined'!R$4:R$72)</f>
        <v>0.20490249038447461</v>
      </c>
      <c r="X40" s="172">
        <f>_xlfn.XLOOKUP($U40,'DB-No Deltas - combined'!$C$4:$C$72,'DB-No Deltas - combined'!S$4:S$72)</f>
        <v>7.4999999999999997E-2</v>
      </c>
      <c r="Y40" s="213">
        <f>_xlfn.XLOOKUP($U40,'DB-No Deltas - combined'!$C$4:$C$72,'DB-No Deltas - combined'!T$4:T$72)</f>
        <v>7.4999999999999997E-2</v>
      </c>
      <c r="Z40" s="174">
        <f>_xlfn.XLOOKUP($U40,'DB-No Deltas - combined'!$C$4:$C$72,'DB-No Deltas - combined'!U$4:U$72)</f>
        <v>186</v>
      </c>
      <c r="AA40" s="175">
        <f>_xlfn.XLOOKUP($U40,'DB-No Deltas - combined'!$C$4:$C$72,'DB-No Deltas - combined'!V$4:V$72)</f>
        <v>10</v>
      </c>
      <c r="AB40" s="175">
        <f>_xlfn.XLOOKUP($U40,'DB-No Deltas - combined'!$C$4:$C$72,'DB-No Deltas - combined'!W$4:W$72)</f>
        <v>7.0999999999999994E-2</v>
      </c>
      <c r="AC40" s="176">
        <f>_xlfn.XLOOKUP($U40,'DB-No Deltas - combined'!$C$4:$C$72,'DB-No Deltas - combined'!X$4:X$72)</f>
        <v>0.30399999999999999</v>
      </c>
      <c r="AD40" s="177">
        <f>_xlfn.XLOOKUP($U40,'DB-No Deltas - combined'!$C$4:$C$72,'DB-No Deltas - combined'!Y$4:Y$72)</f>
        <v>10</v>
      </c>
    </row>
    <row r="41" spans="3:30" ht="15" customHeight="1" x14ac:dyDescent="0.25">
      <c r="C41" s="25" t="s">
        <v>85</v>
      </c>
      <c r="D41" s="118" t="s">
        <v>86</v>
      </c>
      <c r="E41" s="26" t="str">
        <f>_xlfn.XLOOKUP($D41,'DB-No Deltas - combined'!$C$4:$C$72,'DB-No Deltas - combined'!D$4:D$72)</f>
        <v>N/A</v>
      </c>
      <c r="F41" s="27">
        <f>_xlfn.XLOOKUP($D41,'DB-No Deltas - combined'!$C$4:$C$72,'DB-No Deltas - combined'!E$4:E$72)</f>
        <v>600</v>
      </c>
      <c r="G41" s="119">
        <f>_xlfn.XLOOKUP($D41,'DB-No Deltas - combined'!$C$4:$C$72,'DB-No Deltas - combined'!F$4:F$72)</f>
        <v>2030</v>
      </c>
      <c r="H41" s="66">
        <f>_xlfn.XLOOKUP($D41,'DB-No Deltas - combined'!$C$4:$C$72,'DB-No Deltas - combined'!G$4:G$72)</f>
        <v>5</v>
      </c>
      <c r="I41" s="28">
        <f>_xlfn.XLOOKUP($D41,'DB-No Deltas - combined'!$C$4:$C$72,'DB-No Deltas - combined'!H$4:H$72)</f>
        <v>2035</v>
      </c>
      <c r="J41" s="29">
        <f>_xlfn.XLOOKUP($D41,'DB-No Deltas - combined'!$C$4:$C$72,'DB-No Deltas - combined'!I$4:I$72)</f>
        <v>60</v>
      </c>
      <c r="K41" s="214">
        <f>_xlfn.XLOOKUP($D41,'DB-No Deltas - combined'!$C$4:$C$72,'DB-No Deltas - combined'!J$4:J$72)</f>
        <v>9662.0899895204802</v>
      </c>
      <c r="L41" s="30">
        <f>_xlfn.XLOOKUP($D41,'DB-No Deltas - combined'!$C$4:$C$72,'DB-No Deltas - combined'!K$4:K$72)</f>
        <v>9.7419216719999984</v>
      </c>
      <c r="M41" s="122">
        <f>_xlfn.XLOOKUP($D41,'DB-No Deltas - combined'!$C$4:$C$72,'DB-No Deltas - combined'!L$4:L$72)</f>
        <v>0</v>
      </c>
      <c r="N41" s="122">
        <f>_xlfn.XLOOKUP($D41,'DB-No Deltas - combined'!$C$4:$C$72,'DB-No Deltas - combined'!M$4:M$72)</f>
        <v>0</v>
      </c>
      <c r="O41" s="215">
        <f>_xlfn.XLOOKUP($D41,'DB-No Deltas - combined'!$C$4:$C$72,'DB-No Deltas - combined'!N$4:N$72)</f>
        <v>97.419216720000009</v>
      </c>
      <c r="P41" s="122">
        <f>_xlfn.XLOOKUP($D41,'DB-No Deltas - combined'!$C$4:$C$72,'DB-No Deltas - combined'!O$4:O$72)</f>
        <v>0</v>
      </c>
      <c r="Q41" s="216">
        <f>_xlfn.XLOOKUP($D41,'DB-No Deltas - combined'!$C$4:$C$72,'DB-No Deltas - combined'!P$4:P$72)</f>
        <v>17</v>
      </c>
      <c r="T41" s="25" t="s">
        <v>85</v>
      </c>
      <c r="U41" s="118" t="s">
        <v>86</v>
      </c>
      <c r="V41" s="26">
        <f>_xlfn.XLOOKUP($U41,'DB-No Deltas - combined'!$C$4:$C$72,'DB-No Deltas - combined'!Q$4:Q$72)</f>
        <v>9180</v>
      </c>
      <c r="W41" s="14">
        <f>_xlfn.XLOOKUP($U41,'DB-No Deltas - combined'!$C$4:$C$72,'DB-No Deltas - combined'!R$4:R$72)</f>
        <v>0.37169297166632898</v>
      </c>
      <c r="X41" s="14">
        <f>_xlfn.XLOOKUP($U41,'DB-No Deltas - combined'!$C$4:$C$72,'DB-No Deltas - combined'!S$4:S$72)</f>
        <v>0.02</v>
      </c>
      <c r="Y41" s="9">
        <f>_xlfn.XLOOKUP($U41,'DB-No Deltas - combined'!$C$4:$C$72,'DB-No Deltas - combined'!T$4:T$72)</f>
        <v>0.05</v>
      </c>
      <c r="Z41" s="126">
        <f>_xlfn.XLOOKUP($U41,'DB-No Deltas - combined'!$C$4:$C$72,'DB-No Deltas - combined'!U$4:U$72)</f>
        <v>720</v>
      </c>
      <c r="AA41" s="127">
        <f>_xlfn.XLOOKUP($U41,'DB-No Deltas - combined'!$C$4:$C$72,'DB-No Deltas - combined'!V$4:V$72)</f>
        <v>0</v>
      </c>
      <c r="AB41" s="127">
        <f>_xlfn.XLOOKUP($U41,'DB-No Deltas - combined'!$C$4:$C$72,'DB-No Deltas - combined'!W$4:W$72)</f>
        <v>0</v>
      </c>
      <c r="AC41" s="128">
        <f>_xlfn.XLOOKUP($U41,'DB-No Deltas - combined'!$C$4:$C$72,'DB-No Deltas - combined'!X$4:X$72)</f>
        <v>0</v>
      </c>
      <c r="AD41" s="129">
        <f>_xlfn.XLOOKUP($U41,'DB-No Deltas - combined'!$C$4:$C$72,'DB-No Deltas - combined'!Y$4:Y$72)</f>
        <v>0</v>
      </c>
    </row>
    <row r="42" spans="3:30" ht="15" customHeight="1" x14ac:dyDescent="0.25">
      <c r="C42" s="31" t="s">
        <v>85</v>
      </c>
      <c r="D42" s="130" t="s">
        <v>87</v>
      </c>
      <c r="E42" s="32" t="str">
        <f>_xlfn.XLOOKUP($D42,'DB-No Deltas - combined'!$C$4:$C$72,'DB-No Deltas - combined'!D$4:D$72)</f>
        <v>N/A</v>
      </c>
      <c r="F42" s="33">
        <f>_xlfn.XLOOKUP($D42,'DB-No Deltas - combined'!$C$4:$C$72,'DB-No Deltas - combined'!E$4:E$72)</f>
        <v>600</v>
      </c>
      <c r="G42" s="131">
        <f>_xlfn.XLOOKUP($D42,'DB-No Deltas - combined'!$C$4:$C$72,'DB-No Deltas - combined'!F$4:F$72)</f>
        <v>2030</v>
      </c>
      <c r="H42" s="68">
        <f>_xlfn.XLOOKUP($D42,'DB-No Deltas - combined'!$C$4:$C$72,'DB-No Deltas - combined'!G$4:G$72)</f>
        <v>4</v>
      </c>
      <c r="I42" s="34">
        <f>_xlfn.XLOOKUP($D42,'DB-No Deltas - combined'!$C$4:$C$72,'DB-No Deltas - combined'!H$4:H$72)</f>
        <v>2034</v>
      </c>
      <c r="J42" s="35">
        <f>_xlfn.XLOOKUP($D42,'DB-No Deltas - combined'!$C$4:$C$72,'DB-No Deltas - combined'!I$4:I$72)</f>
        <v>60</v>
      </c>
      <c r="K42" s="217">
        <f>_xlfn.XLOOKUP($D42,'DB-No Deltas - combined'!$C$4:$C$72,'DB-No Deltas - combined'!J$4:J$72)</f>
        <v>6368.2283005728714</v>
      </c>
      <c r="L42" s="36">
        <f>_xlfn.XLOOKUP($D42,'DB-No Deltas - combined'!$C$4:$C$72,'DB-No Deltas - combined'!K$4:K$72)</f>
        <v>8.7390767939999989</v>
      </c>
      <c r="M42" s="134">
        <f>_xlfn.XLOOKUP($D42,'DB-No Deltas - combined'!$C$4:$C$72,'DB-No Deltas - combined'!L$4:L$72)</f>
        <v>0</v>
      </c>
      <c r="N42" s="134">
        <f>_xlfn.XLOOKUP($D42,'DB-No Deltas - combined'!$C$4:$C$72,'DB-No Deltas - combined'!M$4:M$72)</f>
        <v>0</v>
      </c>
      <c r="O42" s="218">
        <f>_xlfn.XLOOKUP($D42,'DB-No Deltas - combined'!$C$4:$C$72,'DB-No Deltas - combined'!N$4:N$72)</f>
        <v>84.52549685999999</v>
      </c>
      <c r="P42" s="134">
        <f>_xlfn.XLOOKUP($D42,'DB-No Deltas - combined'!$C$4:$C$72,'DB-No Deltas - combined'!O$4:O$72)</f>
        <v>0</v>
      </c>
      <c r="Q42" s="219">
        <f>_xlfn.XLOOKUP($D42,'DB-No Deltas - combined'!$C$4:$C$72,'DB-No Deltas - combined'!P$4:P$72)</f>
        <v>12</v>
      </c>
      <c r="T42" s="31" t="s">
        <v>85</v>
      </c>
      <c r="U42" s="130" t="s">
        <v>87</v>
      </c>
      <c r="V42" s="32">
        <f>_xlfn.XLOOKUP($U42,'DB-No Deltas - combined'!$C$4:$C$72,'DB-No Deltas - combined'!Q$4:Q$72)</f>
        <v>9180</v>
      </c>
      <c r="W42" s="12">
        <f>_xlfn.XLOOKUP($U42,'DB-No Deltas - combined'!$C$4:$C$72,'DB-No Deltas - combined'!R$4:R$72)</f>
        <v>0.37169297166632898</v>
      </c>
      <c r="X42" s="12">
        <f>_xlfn.XLOOKUP($U42,'DB-No Deltas - combined'!$C$4:$C$72,'DB-No Deltas - combined'!S$4:S$72)</f>
        <v>0.02</v>
      </c>
      <c r="Y42" s="10">
        <f>_xlfn.XLOOKUP($U42,'DB-No Deltas - combined'!$C$4:$C$72,'DB-No Deltas - combined'!T$4:T$72)</f>
        <v>0.05</v>
      </c>
      <c r="Z42" s="138">
        <f>_xlfn.XLOOKUP($U42,'DB-No Deltas - combined'!$C$4:$C$72,'DB-No Deltas - combined'!U$4:U$72)</f>
        <v>720</v>
      </c>
      <c r="AA42" s="139">
        <f>_xlfn.XLOOKUP($U42,'DB-No Deltas - combined'!$C$4:$C$72,'DB-No Deltas - combined'!V$4:V$72)</f>
        <v>0</v>
      </c>
      <c r="AB42" s="139">
        <f>_xlfn.XLOOKUP($U42,'DB-No Deltas - combined'!$C$4:$C$72,'DB-No Deltas - combined'!W$4:W$72)</f>
        <v>0</v>
      </c>
      <c r="AC42" s="140">
        <f>_xlfn.XLOOKUP($U42,'DB-No Deltas - combined'!$C$4:$C$72,'DB-No Deltas - combined'!X$4:X$72)</f>
        <v>0</v>
      </c>
      <c r="AD42" s="141">
        <f>_xlfn.XLOOKUP($U42,'DB-No Deltas - combined'!$C$4:$C$72,'DB-No Deltas - combined'!Y$4:Y$72)</f>
        <v>0</v>
      </c>
    </row>
    <row r="43" spans="3:30" ht="15" customHeight="1" x14ac:dyDescent="0.25">
      <c r="C43" s="25" t="s">
        <v>85</v>
      </c>
      <c r="D43" s="164" t="s">
        <v>88</v>
      </c>
      <c r="E43" s="26" t="str">
        <f>_xlfn.XLOOKUP($D43,'DB-No Deltas - combined'!$C$4:$C$72,'DB-No Deltas - combined'!D$4:D$72)</f>
        <v>N/A</v>
      </c>
      <c r="F43" s="37">
        <f>_xlfn.XLOOKUP($D43,'DB-No Deltas - combined'!$C$4:$C$72,'DB-No Deltas - combined'!E$4:E$72)</f>
        <v>750</v>
      </c>
      <c r="G43" s="119">
        <f>_xlfn.XLOOKUP($D43,'DB-No Deltas - combined'!$C$4:$C$72,'DB-No Deltas - combined'!F$4:F$72)</f>
        <v>2030</v>
      </c>
      <c r="H43" s="66">
        <f>_xlfn.XLOOKUP($D43,'DB-No Deltas - combined'!$C$4:$C$72,'DB-No Deltas - combined'!G$4:G$72)</f>
        <v>5</v>
      </c>
      <c r="I43" s="28">
        <f>_xlfn.XLOOKUP($D43,'DB-No Deltas - combined'!$C$4:$C$72,'DB-No Deltas - combined'!H$4:H$72)</f>
        <v>2035</v>
      </c>
      <c r="J43" s="29">
        <f>_xlfn.XLOOKUP($D43,'DB-No Deltas - combined'!$C$4:$C$72,'DB-No Deltas - combined'!I$4:I$72)</f>
        <v>60</v>
      </c>
      <c r="K43" s="120">
        <f>_xlfn.XLOOKUP($D43,'DB-No Deltas - combined'!$C$4:$C$72,'DB-No Deltas - combined'!J$4:J$72)</f>
        <v>10628.298988472528</v>
      </c>
      <c r="L43" s="121">
        <f>_xlfn.XLOOKUP($D43,'DB-No Deltas - combined'!$C$4:$C$72,'DB-No Deltas - combined'!K$4:K$72)</f>
        <v>10.716113839199998</v>
      </c>
      <c r="M43" s="122">
        <f>_xlfn.XLOOKUP($D43,'DB-No Deltas - combined'!$C$4:$C$72,'DB-No Deltas - combined'!L$4:L$72)</f>
        <v>0</v>
      </c>
      <c r="N43" s="122">
        <f>_xlfn.XLOOKUP($D43,'DB-No Deltas - combined'!$C$4:$C$72,'DB-No Deltas - combined'!M$4:M$72)</f>
        <v>0</v>
      </c>
      <c r="O43" s="121">
        <f>_xlfn.XLOOKUP($D43,'DB-No Deltas - combined'!$C$4:$C$72,'DB-No Deltas - combined'!N$4:N$72)</f>
        <v>107.16113839200001</v>
      </c>
      <c r="P43" s="122">
        <f>_xlfn.XLOOKUP($D43,'DB-No Deltas - combined'!$C$4:$C$72,'DB-No Deltas - combined'!O$4:O$72)</f>
        <v>0</v>
      </c>
      <c r="Q43" s="123">
        <f>_xlfn.XLOOKUP($D43,'DB-No Deltas - combined'!$C$4:$C$72,'DB-No Deltas - combined'!P$4:P$72)</f>
        <v>17</v>
      </c>
      <c r="T43" s="25" t="s">
        <v>85</v>
      </c>
      <c r="U43" s="164" t="s">
        <v>88</v>
      </c>
      <c r="V43" s="26">
        <f>_xlfn.XLOOKUP($U43,'DB-No Deltas - combined'!$C$4:$C$72,'DB-No Deltas - combined'!Q$4:Q$72)</f>
        <v>12626.464646464647</v>
      </c>
      <c r="W43" s="124">
        <f>_xlfn.XLOOKUP($U43,'DB-No Deltas - combined'!$C$4:$C$72,'DB-No Deltas - combined'!R$4:R$72)</f>
        <v>0.37169297166632898</v>
      </c>
      <c r="X43" s="124">
        <f>_xlfn.XLOOKUP($U43,'DB-No Deltas - combined'!$C$4:$C$72,'DB-No Deltas - combined'!S$4:S$72)</f>
        <v>0.02</v>
      </c>
      <c r="Y43" s="125">
        <f>_xlfn.XLOOKUP($U43,'DB-No Deltas - combined'!$C$4:$C$72,'DB-No Deltas - combined'!T$4:T$72)</f>
        <v>0.05</v>
      </c>
      <c r="Z43" s="126">
        <f>_xlfn.XLOOKUP($U43,'DB-No Deltas - combined'!$C$4:$C$72,'DB-No Deltas - combined'!U$4:U$72)</f>
        <v>720</v>
      </c>
      <c r="AA43" s="127">
        <f>_xlfn.XLOOKUP($U43,'DB-No Deltas - combined'!$C$4:$C$72,'DB-No Deltas - combined'!V$4:V$72)</f>
        <v>0</v>
      </c>
      <c r="AB43" s="127">
        <f>_xlfn.XLOOKUP($U43,'DB-No Deltas - combined'!$C$4:$C$72,'DB-No Deltas - combined'!W$4:W$72)</f>
        <v>0</v>
      </c>
      <c r="AC43" s="128">
        <f>_xlfn.XLOOKUP($U43,'DB-No Deltas - combined'!$C$4:$C$72,'DB-No Deltas - combined'!X$4:X$72)</f>
        <v>0</v>
      </c>
      <c r="AD43" s="129">
        <f>_xlfn.XLOOKUP($U43,'DB-No Deltas - combined'!$C$4:$C$72,'DB-No Deltas - combined'!Y$4:Y$72)</f>
        <v>0</v>
      </c>
    </row>
    <row r="44" spans="3:30" ht="15" customHeight="1" x14ac:dyDescent="0.25">
      <c r="C44" s="31" t="s">
        <v>85</v>
      </c>
      <c r="D44" s="159" t="s">
        <v>89</v>
      </c>
      <c r="E44" s="32" t="str">
        <f>_xlfn.XLOOKUP($D44,'DB-No Deltas - combined'!$C$4:$C$72,'DB-No Deltas - combined'!D$4:D$72)</f>
        <v>N/A</v>
      </c>
      <c r="F44" s="38">
        <f>_xlfn.XLOOKUP($D44,'DB-No Deltas - combined'!$C$4:$C$72,'DB-No Deltas - combined'!E$4:E$72)</f>
        <v>750</v>
      </c>
      <c r="G44" s="131">
        <f>_xlfn.XLOOKUP($D44,'DB-No Deltas - combined'!$C$4:$C$72,'DB-No Deltas - combined'!F$4:F$72)</f>
        <v>2030</v>
      </c>
      <c r="H44" s="68">
        <f>_xlfn.XLOOKUP($D44,'DB-No Deltas - combined'!$C$4:$C$72,'DB-No Deltas - combined'!G$4:G$72)</f>
        <v>4</v>
      </c>
      <c r="I44" s="34">
        <f>_xlfn.XLOOKUP($D44,'DB-No Deltas - combined'!$C$4:$C$72,'DB-No Deltas - combined'!H$4:H$72)</f>
        <v>2034</v>
      </c>
      <c r="J44" s="35">
        <f>_xlfn.XLOOKUP($D44,'DB-No Deltas - combined'!$C$4:$C$72,'DB-No Deltas - combined'!I$4:I$72)</f>
        <v>60</v>
      </c>
      <c r="K44" s="132">
        <f>_xlfn.XLOOKUP($D44,'DB-No Deltas - combined'!$C$4:$C$72,'DB-No Deltas - combined'!J$4:J$72)</f>
        <v>7005.0511306301587</v>
      </c>
      <c r="L44" s="133">
        <f>_xlfn.XLOOKUP($D44,'DB-No Deltas - combined'!$C$4:$C$72,'DB-No Deltas - combined'!K$4:K$72)</f>
        <v>9.6129844733999992</v>
      </c>
      <c r="M44" s="134">
        <f>_xlfn.XLOOKUP($D44,'DB-No Deltas - combined'!$C$4:$C$72,'DB-No Deltas - combined'!L$4:L$72)</f>
        <v>0</v>
      </c>
      <c r="N44" s="134">
        <f>_xlfn.XLOOKUP($D44,'DB-No Deltas - combined'!$C$4:$C$72,'DB-No Deltas - combined'!M$4:M$72)</f>
        <v>0</v>
      </c>
      <c r="O44" s="133">
        <f>_xlfn.XLOOKUP($D44,'DB-No Deltas - combined'!$C$4:$C$72,'DB-No Deltas - combined'!N$4:N$72)</f>
        <v>92.978046545999987</v>
      </c>
      <c r="P44" s="134">
        <f>_xlfn.XLOOKUP($D44,'DB-No Deltas - combined'!$C$4:$C$72,'DB-No Deltas - combined'!O$4:O$72)</f>
        <v>0</v>
      </c>
      <c r="Q44" s="135">
        <f>_xlfn.XLOOKUP($D44,'DB-No Deltas - combined'!$C$4:$C$72,'DB-No Deltas - combined'!P$4:P$72)</f>
        <v>12</v>
      </c>
      <c r="T44" s="31" t="s">
        <v>85</v>
      </c>
      <c r="U44" s="159" t="s">
        <v>89</v>
      </c>
      <c r="V44" s="32">
        <f>_xlfn.XLOOKUP($U44,'DB-No Deltas - combined'!$C$4:$C$72,'DB-No Deltas - combined'!Q$4:Q$72)</f>
        <v>12626.464646464647</v>
      </c>
      <c r="W44" s="136">
        <f>_xlfn.XLOOKUP($U44,'DB-No Deltas - combined'!$C$4:$C$72,'DB-No Deltas - combined'!R$4:R$72)</f>
        <v>0.37169297166632898</v>
      </c>
      <c r="X44" s="136">
        <f>_xlfn.XLOOKUP($U44,'DB-No Deltas - combined'!$C$4:$C$72,'DB-No Deltas - combined'!S$4:S$72)</f>
        <v>0.02</v>
      </c>
      <c r="Y44" s="137">
        <f>_xlfn.XLOOKUP($U44,'DB-No Deltas - combined'!$C$4:$C$72,'DB-No Deltas - combined'!T$4:T$72)</f>
        <v>0.05</v>
      </c>
      <c r="Z44" s="138">
        <f>_xlfn.XLOOKUP($U44,'DB-No Deltas - combined'!$C$4:$C$72,'DB-No Deltas - combined'!U$4:U$72)</f>
        <v>720</v>
      </c>
      <c r="AA44" s="139">
        <f>_xlfn.XLOOKUP($U44,'DB-No Deltas - combined'!$C$4:$C$72,'DB-No Deltas - combined'!V$4:V$72)</f>
        <v>0</v>
      </c>
      <c r="AB44" s="139">
        <f>_xlfn.XLOOKUP($U44,'DB-No Deltas - combined'!$C$4:$C$72,'DB-No Deltas - combined'!W$4:W$72)</f>
        <v>0</v>
      </c>
      <c r="AC44" s="140">
        <f>_xlfn.XLOOKUP($U44,'DB-No Deltas - combined'!$C$4:$C$72,'DB-No Deltas - combined'!X$4:X$72)</f>
        <v>0</v>
      </c>
      <c r="AD44" s="141">
        <f>_xlfn.XLOOKUP($U44,'DB-No Deltas - combined'!$C$4:$C$72,'DB-No Deltas - combined'!Y$4:Y$72)</f>
        <v>0</v>
      </c>
    </row>
    <row r="45" spans="3:30" ht="15" customHeight="1" x14ac:dyDescent="0.25">
      <c r="C45" s="25" t="s">
        <v>85</v>
      </c>
      <c r="D45" s="118" t="s">
        <v>90</v>
      </c>
      <c r="E45" s="26" t="str">
        <f>_xlfn.XLOOKUP($D45,'DB-No Deltas - combined'!$C$4:$C$72,'DB-No Deltas - combined'!D$4:D$72)</f>
        <v>N/A</v>
      </c>
      <c r="F45" s="27">
        <f>_xlfn.XLOOKUP($D45,'DB-No Deltas - combined'!$C$4:$C$72,'DB-No Deltas - combined'!E$4:E$72)</f>
        <v>2000</v>
      </c>
      <c r="G45" s="119">
        <f>_xlfn.XLOOKUP($D45,'DB-No Deltas - combined'!$C$4:$C$72,'DB-No Deltas - combined'!F$4:F$72)</f>
        <v>2030</v>
      </c>
      <c r="H45" s="66">
        <f>_xlfn.XLOOKUP($D45,'DB-No Deltas - combined'!$C$4:$C$72,'DB-No Deltas - combined'!G$4:G$72)</f>
        <v>7</v>
      </c>
      <c r="I45" s="28">
        <f>_xlfn.XLOOKUP($D45,'DB-No Deltas - combined'!$C$4:$C$72,'DB-No Deltas - combined'!H$4:H$72)</f>
        <v>2037</v>
      </c>
      <c r="J45" s="29">
        <f>_xlfn.XLOOKUP($D45,'DB-No Deltas - combined'!$C$4:$C$72,'DB-No Deltas - combined'!I$4:I$72)</f>
        <v>60</v>
      </c>
      <c r="K45" s="214">
        <f>_xlfn.XLOOKUP($D45,'DB-No Deltas - combined'!$C$4:$C$72,'DB-No Deltas - combined'!J$4:J$72)</f>
        <v>7562.8694222602198</v>
      </c>
      <c r="L45" s="30">
        <f>_xlfn.XLOOKUP($D45,'DB-No Deltas - combined'!$C$4:$C$72,'DB-No Deltas - combined'!K$4:K$72)</f>
        <v>9.3837627870000002</v>
      </c>
      <c r="M45" s="122">
        <f>_xlfn.XLOOKUP($D45,'DB-No Deltas - combined'!$C$4:$C$72,'DB-No Deltas - combined'!L$4:L$72)</f>
        <v>0</v>
      </c>
      <c r="N45" s="122">
        <f>_xlfn.XLOOKUP($D45,'DB-No Deltas - combined'!$C$4:$C$72,'DB-No Deltas - combined'!M$4:M$72)</f>
        <v>0</v>
      </c>
      <c r="O45" s="215">
        <f>_xlfn.XLOOKUP($D45,'DB-No Deltas - combined'!$C$4:$C$72,'DB-No Deltas - combined'!N$4:N$72)</f>
        <v>125.35560974999999</v>
      </c>
      <c r="P45" s="122">
        <f>_xlfn.XLOOKUP($D45,'DB-No Deltas - combined'!$C$4:$C$72,'DB-No Deltas - combined'!O$4:O$72)</f>
        <v>0</v>
      </c>
      <c r="Q45" s="216">
        <f>_xlfn.XLOOKUP($D45,'DB-No Deltas - combined'!$C$4:$C$72,'DB-No Deltas - combined'!P$4:P$72)</f>
        <v>10</v>
      </c>
      <c r="T45" s="25" t="s">
        <v>85</v>
      </c>
      <c r="U45" s="118" t="s">
        <v>90</v>
      </c>
      <c r="V45" s="26">
        <f>_xlfn.XLOOKUP($U45,'DB-No Deltas - combined'!$C$4:$C$72,'DB-No Deltas - combined'!Q$4:Q$72)</f>
        <v>10497</v>
      </c>
      <c r="W45" s="14">
        <f>_xlfn.XLOOKUP($U45,'DB-No Deltas - combined'!$C$4:$C$72,'DB-No Deltas - combined'!R$4:R$72)</f>
        <v>0.32505872915089074</v>
      </c>
      <c r="X45" s="14">
        <f>_xlfn.XLOOKUP($U45,'DB-No Deltas - combined'!$C$4:$C$72,'DB-No Deltas - combined'!S$4:S$72)</f>
        <v>0.02</v>
      </c>
      <c r="Y45" s="9">
        <f>_xlfn.XLOOKUP($U45,'DB-No Deltas - combined'!$C$4:$C$72,'DB-No Deltas - combined'!T$4:T$72)</f>
        <v>0.05</v>
      </c>
      <c r="Z45" s="126">
        <f>_xlfn.XLOOKUP($U45,'DB-No Deltas - combined'!$C$4:$C$72,'DB-No Deltas - combined'!U$4:U$72)</f>
        <v>720</v>
      </c>
      <c r="AA45" s="127">
        <f>_xlfn.XLOOKUP($U45,'DB-No Deltas - combined'!$C$4:$C$72,'DB-No Deltas - combined'!V$4:V$72)</f>
        <v>0</v>
      </c>
      <c r="AB45" s="127">
        <f>_xlfn.XLOOKUP($U45,'DB-No Deltas - combined'!$C$4:$C$72,'DB-No Deltas - combined'!W$4:W$72)</f>
        <v>0</v>
      </c>
      <c r="AC45" s="128">
        <f>_xlfn.XLOOKUP($U45,'DB-No Deltas - combined'!$C$4:$C$72,'DB-No Deltas - combined'!X$4:X$72)</f>
        <v>0</v>
      </c>
      <c r="AD45" s="129">
        <f>_xlfn.XLOOKUP($U45,'DB-No Deltas - combined'!$C$4:$C$72,'DB-No Deltas - combined'!Y$4:Y$72)</f>
        <v>0</v>
      </c>
    </row>
    <row r="46" spans="3:30" ht="15" customHeight="1" thickBot="1" x14ac:dyDescent="0.3">
      <c r="C46" s="39" t="s">
        <v>85</v>
      </c>
      <c r="D46" s="212" t="s">
        <v>91</v>
      </c>
      <c r="E46" s="40" t="str">
        <f>_xlfn.XLOOKUP($D46,'DB-No Deltas - combined'!$C$4:$C$72,'DB-No Deltas - combined'!D$4:D$72)</f>
        <v>N/A</v>
      </c>
      <c r="F46" s="41">
        <f>_xlfn.XLOOKUP($D46,'DB-No Deltas - combined'!$C$4:$C$72,'DB-No Deltas - combined'!E$4:E$72)</f>
        <v>2000</v>
      </c>
      <c r="G46" s="166">
        <f>_xlfn.XLOOKUP($D46,'DB-No Deltas - combined'!$C$4:$C$72,'DB-No Deltas - combined'!F$4:F$72)</f>
        <v>2030</v>
      </c>
      <c r="H46" s="167">
        <f>_xlfn.XLOOKUP($D46,'DB-No Deltas - combined'!$C$4:$C$72,'DB-No Deltas - combined'!G$4:G$72)</f>
        <v>5</v>
      </c>
      <c r="I46" s="42">
        <f>_xlfn.XLOOKUP($D46,'DB-No Deltas - combined'!$C$4:$C$72,'DB-No Deltas - combined'!H$4:H$72)</f>
        <v>2035</v>
      </c>
      <c r="J46" s="43">
        <f>_xlfn.XLOOKUP($D46,'DB-No Deltas - combined'!$C$4:$C$72,'DB-No Deltas - combined'!I$4:I$72)</f>
        <v>60</v>
      </c>
      <c r="K46" s="220">
        <f>_xlfn.XLOOKUP($D46,'DB-No Deltas - combined'!$C$4:$C$72,'DB-No Deltas - combined'!J$4:J$72)</f>
        <v>6265.2501251879012</v>
      </c>
      <c r="L46" s="44">
        <f>_xlfn.XLOOKUP($D46,'DB-No Deltas - combined'!$C$4:$C$72,'DB-No Deltas - combined'!K$4:K$72)</f>
        <v>7.8794954699999984</v>
      </c>
      <c r="M46" s="170">
        <f>_xlfn.XLOOKUP($D46,'DB-No Deltas - combined'!$C$4:$C$72,'DB-No Deltas - combined'!L$4:L$72)</f>
        <v>0</v>
      </c>
      <c r="N46" s="170">
        <f>_xlfn.XLOOKUP($D46,'DB-No Deltas - combined'!$C$4:$C$72,'DB-No Deltas - combined'!M$4:M$72)</f>
        <v>0</v>
      </c>
      <c r="O46" s="221">
        <f>_xlfn.XLOOKUP($D46,'DB-No Deltas - combined'!$C$4:$C$72,'DB-No Deltas - combined'!N$4:N$72)</f>
        <v>90.256039019999989</v>
      </c>
      <c r="P46" s="170">
        <f>_xlfn.XLOOKUP($D46,'DB-No Deltas - combined'!$C$4:$C$72,'DB-No Deltas - combined'!O$4:O$72)</f>
        <v>0</v>
      </c>
      <c r="Q46" s="222">
        <f>_xlfn.XLOOKUP($D46,'DB-No Deltas - combined'!$C$4:$C$72,'DB-No Deltas - combined'!P$4:P$72)</f>
        <v>9</v>
      </c>
      <c r="T46" s="39" t="s">
        <v>85</v>
      </c>
      <c r="U46" s="212" t="s">
        <v>91</v>
      </c>
      <c r="V46" s="40">
        <f>_xlfn.XLOOKUP($U46,'DB-No Deltas - combined'!$C$4:$C$72,'DB-No Deltas - combined'!Q$4:Q$72)</f>
        <v>10497</v>
      </c>
      <c r="W46" s="15">
        <f>_xlfn.XLOOKUP($U46,'DB-No Deltas - combined'!$C$4:$C$72,'DB-No Deltas - combined'!R$4:R$72)</f>
        <v>0.32505872915089074</v>
      </c>
      <c r="X46" s="15">
        <f>_xlfn.XLOOKUP($U46,'DB-No Deltas - combined'!$C$4:$C$72,'DB-No Deltas - combined'!S$4:S$72)</f>
        <v>0.02</v>
      </c>
      <c r="Y46" s="11">
        <f>_xlfn.XLOOKUP($U46,'DB-No Deltas - combined'!$C$4:$C$72,'DB-No Deltas - combined'!T$4:T$72)</f>
        <v>0.05</v>
      </c>
      <c r="Z46" s="174">
        <f>_xlfn.XLOOKUP($U46,'DB-No Deltas - combined'!$C$4:$C$72,'DB-No Deltas - combined'!U$4:U$72)</f>
        <v>720</v>
      </c>
      <c r="AA46" s="175">
        <f>_xlfn.XLOOKUP($U46,'DB-No Deltas - combined'!$C$4:$C$72,'DB-No Deltas - combined'!V$4:V$72)</f>
        <v>0</v>
      </c>
      <c r="AB46" s="175">
        <f>_xlfn.XLOOKUP($U46,'DB-No Deltas - combined'!$C$4:$C$72,'DB-No Deltas - combined'!W$4:W$72)</f>
        <v>0</v>
      </c>
      <c r="AC46" s="176">
        <f>_xlfn.XLOOKUP($U46,'DB-No Deltas - combined'!$C$4:$C$72,'DB-No Deltas - combined'!X$4:X$72)</f>
        <v>0</v>
      </c>
      <c r="AD46" s="177">
        <f>_xlfn.XLOOKUP($U46,'DB-No Deltas - combined'!$C$4:$C$72,'DB-No Deltas - combined'!Y$4:Y$72)</f>
        <v>0</v>
      </c>
    </row>
    <row r="47" spans="3:30" ht="15" customHeight="1" x14ac:dyDescent="0.25">
      <c r="C47" s="45" t="s">
        <v>92</v>
      </c>
      <c r="D47" s="223" t="s">
        <v>93</v>
      </c>
      <c r="E47" s="46" t="str">
        <f>_xlfn.XLOOKUP($D47,'DB-No Deltas - combined'!$C$4:$C$72,'DB-No Deltas - combined'!D$4:D$72)</f>
        <v>N/A</v>
      </c>
      <c r="F47" s="47">
        <f>_xlfn.XLOOKUP($D47,'DB-No Deltas - combined'!$C$4:$C$72,'DB-No Deltas - combined'!E$4:E$72)</f>
        <v>707</v>
      </c>
      <c r="G47" s="224">
        <f>_xlfn.XLOOKUP($D47,'DB-No Deltas - combined'!$C$4:$C$72,'DB-No Deltas - combined'!F$4:F$72)</f>
        <v>2025</v>
      </c>
      <c r="H47" s="225">
        <f>_xlfn.XLOOKUP($D47,'DB-No Deltas - combined'!$C$4:$C$72,'DB-No Deltas - combined'!G$4:G$72)</f>
        <v>3</v>
      </c>
      <c r="I47" s="48">
        <f>_xlfn.XLOOKUP($D47,'DB-No Deltas - combined'!$C$4:$C$72,'DB-No Deltas - combined'!H$4:H$72)</f>
        <v>2028</v>
      </c>
      <c r="J47" s="49">
        <f>_xlfn.XLOOKUP($D47,'DB-No Deltas - combined'!$C$4:$C$72,'DB-No Deltas - combined'!I$4:I$72)</f>
        <v>30</v>
      </c>
      <c r="K47" s="226">
        <f>_xlfn.XLOOKUP($D47,'DB-No Deltas - combined'!$C$4:$C$72,'DB-No Deltas - combined'!J$4:J$72)</f>
        <v>7593.0582801731898</v>
      </c>
      <c r="L47" s="50" t="str">
        <f>_xlfn.XLOOKUP($D47,'DB-No Deltas - combined'!$C$4:$C$72,'DB-No Deltas - combined'!K$4:K$72)</f>
        <v>included in FOM</v>
      </c>
      <c r="M47" s="227">
        <f>_xlfn.XLOOKUP($D47,'DB-No Deltas - combined'!$C$4:$C$72,'DB-No Deltas - combined'!L$4:L$72)</f>
        <v>0</v>
      </c>
      <c r="N47" s="227">
        <f>_xlfn.XLOOKUP($D47,'DB-No Deltas - combined'!$C$4:$C$72,'DB-No Deltas - combined'!M$4:M$72)</f>
        <v>0</v>
      </c>
      <c r="O47" s="228">
        <f>_xlfn.XLOOKUP($D47,'DB-No Deltas - combined'!$C$4:$C$72,'DB-No Deltas - combined'!N$4:N$72)</f>
        <v>194</v>
      </c>
      <c r="P47" s="227">
        <f>_xlfn.XLOOKUP($D47,'DB-No Deltas - combined'!$C$4:$C$72,'DB-No Deltas - combined'!O$4:O$72)</f>
        <v>6.0740781794057008E-2</v>
      </c>
      <c r="Q47" s="229">
        <f>_xlfn.XLOOKUP($D47,'DB-No Deltas - combined'!$C$4:$C$72,'DB-No Deltas - combined'!P$4:P$72)</f>
        <v>125.08832699999998</v>
      </c>
      <c r="T47" s="45" t="s">
        <v>92</v>
      </c>
      <c r="U47" s="223" t="s">
        <v>93</v>
      </c>
      <c r="V47" s="46" t="str">
        <f>_xlfn.XLOOKUP($U47,'DB-No Deltas - combined'!$C$4:$C$72,'DB-No Deltas - combined'!Q$4:Q$72)</f>
        <v>N/A</v>
      </c>
      <c r="W47" s="16" t="str">
        <f>_xlfn.XLOOKUP($U47,'DB-No Deltas - combined'!$C$4:$C$72,'DB-No Deltas - combined'!R$4:R$72)</f>
        <v>N/A</v>
      </c>
      <c r="X47" s="16">
        <f>_xlfn.XLOOKUP($U47,'DB-No Deltas - combined'!$C$4:$C$72,'DB-No Deltas - combined'!S$4:S$72)</f>
        <v>0.1</v>
      </c>
      <c r="Y47" s="1">
        <f>_xlfn.XLOOKUP($U47,'DB-No Deltas - combined'!$C$4:$C$72,'DB-No Deltas - combined'!T$4:T$72)</f>
        <v>0.1</v>
      </c>
      <c r="Z47" s="230">
        <f>_xlfn.XLOOKUP($U47,'DB-No Deltas - combined'!$C$4:$C$72,'DB-No Deltas - combined'!U$4:U$72)</f>
        <v>510</v>
      </c>
      <c r="AA47" s="231" t="str">
        <f>_xlfn.XLOOKUP($U47,'DB-No Deltas - combined'!$C$4:$C$72,'DB-No Deltas - combined'!V$4:V$72)</f>
        <v>n/a</v>
      </c>
      <c r="AB47" s="231" t="str">
        <f>_xlfn.XLOOKUP($U47,'DB-No Deltas - combined'!$C$4:$C$72,'DB-No Deltas - combined'!W$4:W$72)</f>
        <v>n/a</v>
      </c>
      <c r="AC47" s="232" t="str">
        <f>_xlfn.XLOOKUP($U47,'DB-No Deltas - combined'!$C$4:$C$72,'DB-No Deltas - combined'!X$4:X$72)</f>
        <v>n/a</v>
      </c>
      <c r="AD47" s="233" t="str">
        <f>_xlfn.XLOOKUP($U47,'DB-No Deltas - combined'!$C$4:$C$72,'DB-No Deltas - combined'!Y$4:Y$72)</f>
        <v>n/a</v>
      </c>
    </row>
    <row r="48" spans="3:30" ht="15" customHeight="1" thickBot="1" x14ac:dyDescent="0.3">
      <c r="C48" s="39" t="s">
        <v>92</v>
      </c>
      <c r="D48" s="165" t="s">
        <v>94</v>
      </c>
      <c r="E48" s="40" t="str">
        <f>_xlfn.XLOOKUP($D48,'DB-No Deltas - combined'!$C$4:$C$72,'DB-No Deltas - combined'!D$4:D$72)</f>
        <v>N/A</v>
      </c>
      <c r="F48" s="41">
        <f>_xlfn.XLOOKUP($D48,'DB-No Deltas - combined'!$C$4:$C$72,'DB-No Deltas - combined'!E$4:E$72)</f>
        <v>707</v>
      </c>
      <c r="G48" s="166">
        <f>_xlfn.XLOOKUP($D48,'DB-No Deltas - combined'!$C$4:$C$72,'DB-No Deltas - combined'!F$4:F$72)</f>
        <v>2025</v>
      </c>
      <c r="H48" s="167">
        <f>_xlfn.XLOOKUP($D48,'DB-No Deltas - combined'!$C$4:$C$72,'DB-No Deltas - combined'!G$4:G$72)</f>
        <v>3</v>
      </c>
      <c r="I48" s="42">
        <f>_xlfn.XLOOKUP($D48,'DB-No Deltas - combined'!$C$4:$C$72,'DB-No Deltas - combined'!H$4:H$72)</f>
        <v>2028</v>
      </c>
      <c r="J48" s="43">
        <f>_xlfn.XLOOKUP($D48,'DB-No Deltas - combined'!$C$4:$C$72,'DB-No Deltas - combined'!I$4:I$72)</f>
        <v>30</v>
      </c>
      <c r="K48" s="168">
        <f>_xlfn.XLOOKUP($D48,'DB-No Deltas - combined'!$C$4:$C$72,'DB-No Deltas - combined'!J$4:J$72)</f>
        <v>5948.7893632663836</v>
      </c>
      <c r="L48" s="44" t="str">
        <f>_xlfn.XLOOKUP($D48,'DB-No Deltas - combined'!$C$4:$C$72,'DB-No Deltas - combined'!K$4:K$72)</f>
        <v>included in FOM</v>
      </c>
      <c r="M48" s="170">
        <f>_xlfn.XLOOKUP($D48,'DB-No Deltas - combined'!$C$4:$C$72,'DB-No Deltas - combined'!L$4:L$72)</f>
        <v>0</v>
      </c>
      <c r="N48" s="170">
        <f>_xlfn.XLOOKUP($D48,'DB-No Deltas - combined'!$C$4:$C$72,'DB-No Deltas - combined'!M$4:M$72)</f>
        <v>0</v>
      </c>
      <c r="O48" s="169">
        <f>_xlfn.XLOOKUP($D48,'DB-No Deltas - combined'!$C$4:$C$72,'DB-No Deltas - combined'!N$4:N$72)</f>
        <v>173.90032223659659</v>
      </c>
      <c r="P48" s="170">
        <f>_xlfn.XLOOKUP($D48,'DB-No Deltas - combined'!$C$4:$C$72,'DB-No Deltas - combined'!O$4:O$72)</f>
        <v>6.0740781794057008E-2</v>
      </c>
      <c r="Q48" s="171">
        <f>_xlfn.XLOOKUP($D48,'DB-No Deltas - combined'!$C$4:$C$72,'DB-No Deltas - combined'!P$4:P$72)</f>
        <v>125.08832699999998</v>
      </c>
      <c r="T48" s="39" t="s">
        <v>92</v>
      </c>
      <c r="U48" s="165" t="s">
        <v>94</v>
      </c>
      <c r="V48" s="40" t="str">
        <f>_xlfn.XLOOKUP($U48,'DB-No Deltas - combined'!$C$4:$C$72,'DB-No Deltas - combined'!Q$4:Q$72)</f>
        <v>N/A</v>
      </c>
      <c r="W48" s="172" t="str">
        <f>_xlfn.XLOOKUP($U48,'DB-No Deltas - combined'!$C$4:$C$72,'DB-No Deltas - combined'!R$4:R$72)</f>
        <v>N/A</v>
      </c>
      <c r="X48" s="172">
        <f>_xlfn.XLOOKUP($U48,'DB-No Deltas - combined'!$C$4:$C$72,'DB-No Deltas - combined'!S$4:S$72)</f>
        <v>0.1</v>
      </c>
      <c r="Y48" s="184">
        <f>_xlfn.XLOOKUP($U48,'DB-No Deltas - combined'!$C$4:$C$72,'DB-No Deltas - combined'!T$4:T$72)</f>
        <v>0.1</v>
      </c>
      <c r="Z48" s="174">
        <f>_xlfn.XLOOKUP($U48,'DB-No Deltas - combined'!$C$4:$C$72,'DB-No Deltas - combined'!U$4:U$72)</f>
        <v>510</v>
      </c>
      <c r="AA48" s="175" t="str">
        <f>_xlfn.XLOOKUP($U48,'DB-No Deltas - combined'!$C$4:$C$72,'DB-No Deltas - combined'!V$4:V$72)</f>
        <v>n/a</v>
      </c>
      <c r="AB48" s="175" t="str">
        <f>_xlfn.XLOOKUP($U48,'DB-No Deltas - combined'!$C$4:$C$72,'DB-No Deltas - combined'!W$4:W$72)</f>
        <v>n/a</v>
      </c>
      <c r="AC48" s="176" t="str">
        <f>_xlfn.XLOOKUP($U48,'DB-No Deltas - combined'!$C$4:$C$72,'DB-No Deltas - combined'!X$4:X$72)</f>
        <v>n/a</v>
      </c>
      <c r="AD48" s="177" t="str">
        <f>_xlfn.XLOOKUP($U48,'DB-No Deltas - combined'!$C$4:$C$72,'DB-No Deltas - combined'!Y$4:Y$72)</f>
        <v>n/a</v>
      </c>
    </row>
    <row r="50" spans="3:30" s="235" customFormat="1" ht="23.25" customHeight="1" x14ac:dyDescent="0.25">
      <c r="C50" s="234" t="s">
        <v>131</v>
      </c>
      <c r="P50" s="236"/>
      <c r="T50" s="234" t="s">
        <v>133</v>
      </c>
    </row>
    <row r="51" spans="3:30" s="235" customFormat="1" ht="4.5" customHeight="1" thickBot="1" x14ac:dyDescent="0.3">
      <c r="C51" s="234"/>
      <c r="P51" s="236"/>
      <c r="T51" s="234"/>
    </row>
    <row r="52" spans="3:30" ht="16.5" thickBot="1" x14ac:dyDescent="0.3">
      <c r="C52" s="82" t="s">
        <v>5</v>
      </c>
      <c r="D52" s="83" t="s">
        <v>111</v>
      </c>
      <c r="E52" s="84" t="s">
        <v>95</v>
      </c>
      <c r="F52" s="85"/>
      <c r="G52" s="85"/>
      <c r="H52" s="85"/>
      <c r="I52" s="85"/>
      <c r="J52" s="86"/>
      <c r="K52" s="87" t="s">
        <v>2</v>
      </c>
      <c r="L52" s="88"/>
      <c r="M52" s="89"/>
      <c r="N52" s="90"/>
      <c r="O52" s="91"/>
      <c r="P52" s="89"/>
      <c r="Q52" s="92"/>
      <c r="T52" s="82" t="s">
        <v>5</v>
      </c>
      <c r="U52" s="83" t="s">
        <v>111</v>
      </c>
      <c r="V52" s="93" t="s">
        <v>3</v>
      </c>
      <c r="W52" s="94"/>
      <c r="X52" s="94"/>
      <c r="Y52" s="95"/>
      <c r="Z52" s="93" t="s">
        <v>96</v>
      </c>
      <c r="AA52" s="94"/>
      <c r="AB52" s="94"/>
      <c r="AC52" s="94"/>
      <c r="AD52" s="95"/>
    </row>
    <row r="53" spans="3:30" ht="83.25" customHeight="1" thickBot="1" x14ac:dyDescent="0.3">
      <c r="C53" s="96"/>
      <c r="D53" s="97"/>
      <c r="E53" s="98" t="s">
        <v>7</v>
      </c>
      <c r="F53" s="99" t="s">
        <v>8</v>
      </c>
      <c r="G53" s="99" t="s">
        <v>9</v>
      </c>
      <c r="H53" s="99" t="s">
        <v>10</v>
      </c>
      <c r="I53" s="99" t="s">
        <v>11</v>
      </c>
      <c r="J53" s="100" t="s">
        <v>12</v>
      </c>
      <c r="K53" s="98" t="s">
        <v>13</v>
      </c>
      <c r="L53" s="99" t="s">
        <v>97</v>
      </c>
      <c r="M53" s="99" t="s">
        <v>15</v>
      </c>
      <c r="N53" s="99" t="s">
        <v>16</v>
      </c>
      <c r="O53" s="99" t="s">
        <v>17</v>
      </c>
      <c r="P53" s="99" t="s">
        <v>18</v>
      </c>
      <c r="Q53" s="101" t="s">
        <v>19</v>
      </c>
      <c r="T53" s="96"/>
      <c r="U53" s="97"/>
      <c r="V53" s="102" t="s">
        <v>20</v>
      </c>
      <c r="W53" s="103" t="s">
        <v>21</v>
      </c>
      <c r="X53" s="103" t="s">
        <v>22</v>
      </c>
      <c r="Y53" s="104" t="s">
        <v>23</v>
      </c>
      <c r="Z53" s="102" t="s">
        <v>98</v>
      </c>
      <c r="AA53" s="103" t="s">
        <v>99</v>
      </c>
      <c r="AB53" s="103" t="s">
        <v>100</v>
      </c>
      <c r="AC53" s="103" t="s">
        <v>101</v>
      </c>
      <c r="AD53" s="104" t="s">
        <v>102</v>
      </c>
    </row>
    <row r="54" spans="3:30" ht="20.25" customHeight="1" x14ac:dyDescent="0.25">
      <c r="C54" s="25" t="s">
        <v>112</v>
      </c>
      <c r="D54" s="237" t="s">
        <v>57</v>
      </c>
      <c r="E54" s="26" t="str">
        <f>_xlfn.XLOOKUP($D54,'DB-No Deltas - combined'!$C$4:$C$72,'DB-No Deltas - combined'!D$4:D$72)</f>
        <v>N/A</v>
      </c>
      <c r="F54" s="27">
        <f>_xlfn.XLOOKUP($D54,'DB-No Deltas - combined'!$C$4:$C$72,'DB-No Deltas - combined'!E$4:E$72)</f>
        <v>20</v>
      </c>
      <c r="G54" s="238">
        <f>_xlfn.XLOOKUP($D54,'DB-No Deltas - combined'!$C$4:$C$72,'DB-No Deltas - combined'!F$4:F$72)</f>
        <v>2025</v>
      </c>
      <c r="H54" s="126">
        <f>_xlfn.XLOOKUP($D54,'DB-No Deltas - combined'!$C$4:$C$72,'DB-No Deltas - combined'!G$4:G$72)</f>
        <v>1</v>
      </c>
      <c r="I54" s="37">
        <f>_xlfn.XLOOKUP($D54,'DB-No Deltas - combined'!$C$4:$C$72,'DB-No Deltas - combined'!H$4:H$72)</f>
        <v>2026</v>
      </c>
      <c r="J54" s="51">
        <f>_xlfn.XLOOKUP($D54,'DB-No Deltas - combined'!$C$4:$C$72,'DB-No Deltas - combined'!I$4:I$72)</f>
        <v>20</v>
      </c>
      <c r="K54" s="239">
        <f>_xlfn.XLOOKUP($D54,'DB-No Deltas - combined'!$C$4:$C$72,'DB-No Deltas - combined'!J$4:J$72)</f>
        <v>1747.6123926446444</v>
      </c>
      <c r="L54" s="240" t="str">
        <f>_xlfn.XLOOKUP($D54,'DB-No Deltas - combined'!$C$4:$C$72,'DB-No Deltas - combined'!K$4:K$72)</f>
        <v>Included in FOM</v>
      </c>
      <c r="M54" s="122">
        <f>_xlfn.XLOOKUP($D54,'DB-No Deltas - combined'!$C$4:$C$72,'DB-No Deltas - combined'!L$4:L$72)</f>
        <v>0</v>
      </c>
      <c r="N54" s="241">
        <f>_xlfn.XLOOKUP($D54,'DB-No Deltas - combined'!$C$4:$C$72,'DB-No Deltas - combined'!M$4:M$72)</f>
        <v>0</v>
      </c>
      <c r="O54" s="240">
        <f>_xlfn.XLOOKUP($D54,'DB-No Deltas - combined'!$C$4:$C$72,'DB-No Deltas - combined'!N$4:N$72)</f>
        <v>45.05392607028535</v>
      </c>
      <c r="P54" s="122">
        <f>_xlfn.XLOOKUP($D54,'DB-No Deltas - combined'!$C$4:$C$72,'DB-No Deltas - combined'!O$4:O$72)</f>
        <v>0</v>
      </c>
      <c r="Q54" s="216">
        <f>_xlfn.XLOOKUP($D54,'DB-No Deltas - combined'!$C$4:$C$72,'DB-No Deltas - combined'!P$4:P$72)</f>
        <v>29.936846917711922</v>
      </c>
      <c r="T54" s="25" t="s">
        <v>112</v>
      </c>
      <c r="U54" s="237" t="s">
        <v>57</v>
      </c>
      <c r="V54" s="242" t="str">
        <f>_xlfn.XLOOKUP($U54,'DB-No Deltas - combined'!$C$4:$C$72,'DB-No Deltas - combined'!Q$4:Q$72)</f>
        <v>n/a</v>
      </c>
      <c r="W54" s="243">
        <f>_xlfn.XLOOKUP($U54,'DB-No Deltas - combined'!$C$4:$C$72,'DB-No Deltas - combined'!R$4:R$72)</f>
        <v>0.85</v>
      </c>
      <c r="X54" s="244">
        <f>_xlfn.XLOOKUP($U54,'DB-No Deltas - combined'!$C$4:$C$72,'DB-No Deltas - combined'!S$4:S$72)</f>
        <v>0.01</v>
      </c>
      <c r="Y54" s="245" t="str">
        <f>_xlfn.XLOOKUP($U54,'DB-No Deltas - combined'!$C$4:$C$72,'DB-No Deltas - combined'!T$4:T$72)</f>
        <v>included in CF</v>
      </c>
      <c r="Z54" s="126" t="str">
        <f>_xlfn.XLOOKUP($U54,'DB-No Deltas - combined'!$C$4:$C$72,'DB-No Deltas - combined'!U$4:U$72)</f>
        <v>n/a</v>
      </c>
      <c r="AA54" s="127">
        <f>_xlfn.XLOOKUP($U54,'DB-No Deltas - combined'!$C$4:$C$72,'DB-No Deltas - combined'!V$4:V$72)</f>
        <v>0</v>
      </c>
      <c r="AB54" s="127">
        <f>_xlfn.XLOOKUP($U54,'DB-No Deltas - combined'!$C$4:$C$72,'DB-No Deltas - combined'!W$4:W$72)</f>
        <v>0</v>
      </c>
      <c r="AC54" s="128">
        <f>_xlfn.XLOOKUP($U54,'DB-No Deltas - combined'!$C$4:$C$72,'DB-No Deltas - combined'!X$4:X$72)</f>
        <v>0</v>
      </c>
      <c r="AD54" s="129">
        <f>_xlfn.XLOOKUP($U54,'DB-No Deltas - combined'!$C$4:$C$72,'DB-No Deltas - combined'!Y$4:Y$72)</f>
        <v>0</v>
      </c>
    </row>
    <row r="55" spans="3:30" ht="20.25" customHeight="1" x14ac:dyDescent="0.25">
      <c r="C55" s="25" t="s">
        <v>112</v>
      </c>
      <c r="D55" s="237" t="s">
        <v>58</v>
      </c>
      <c r="E55" s="26" t="str">
        <f>_xlfn.XLOOKUP($D55,'DB-No Deltas - combined'!$C$4:$C$72,'DB-No Deltas - combined'!D$4:D$72)</f>
        <v>N/A</v>
      </c>
      <c r="F55" s="27">
        <f>_xlfn.XLOOKUP($D55,'DB-No Deltas - combined'!$C$4:$C$72,'DB-No Deltas - combined'!E$4:E$72)</f>
        <v>200</v>
      </c>
      <c r="G55" s="238">
        <f>_xlfn.XLOOKUP($D55,'DB-No Deltas - combined'!$C$4:$C$72,'DB-No Deltas - combined'!F$4:F$72)</f>
        <v>2025</v>
      </c>
      <c r="H55" s="126">
        <f>_xlfn.XLOOKUP($D55,'DB-No Deltas - combined'!$C$4:$C$72,'DB-No Deltas - combined'!G$4:G$72)</f>
        <v>2</v>
      </c>
      <c r="I55" s="37">
        <f>_xlfn.XLOOKUP($D55,'DB-No Deltas - combined'!$C$4:$C$72,'DB-No Deltas - combined'!H$4:H$72)</f>
        <v>2027</v>
      </c>
      <c r="J55" s="51">
        <f>_xlfn.XLOOKUP($D55,'DB-No Deltas - combined'!$C$4:$C$72,'DB-No Deltas - combined'!I$4:I$72)</f>
        <v>20</v>
      </c>
      <c r="K55" s="239">
        <f>_xlfn.XLOOKUP($D55,'DB-No Deltas - combined'!$C$4:$C$72,'DB-No Deltas - combined'!J$4:J$72)</f>
        <v>1497.8944897674869</v>
      </c>
      <c r="L55" s="240" t="str">
        <f>_xlfn.XLOOKUP($D55,'DB-No Deltas - combined'!$C$4:$C$72,'DB-No Deltas - combined'!K$4:K$72)</f>
        <v>Included in FOM</v>
      </c>
      <c r="M55" s="122">
        <f>_xlfn.XLOOKUP($D55,'DB-No Deltas - combined'!$C$4:$C$72,'DB-No Deltas - combined'!L$4:L$72)</f>
        <v>0</v>
      </c>
      <c r="N55" s="241">
        <f>_xlfn.XLOOKUP($D55,'DB-No Deltas - combined'!$C$4:$C$72,'DB-No Deltas - combined'!M$4:M$72)</f>
        <v>0</v>
      </c>
      <c r="O55" s="240">
        <f>_xlfn.XLOOKUP($D55,'DB-No Deltas - combined'!$C$4:$C$72,'DB-No Deltas - combined'!N$4:N$72)</f>
        <v>38.766690059999995</v>
      </c>
      <c r="P55" s="122">
        <f>_xlfn.XLOOKUP($D55,'DB-No Deltas - combined'!$C$4:$C$72,'DB-No Deltas - combined'!O$4:O$72)</f>
        <v>0</v>
      </c>
      <c r="Q55" s="216">
        <f>_xlfn.XLOOKUP($D55,'DB-No Deltas - combined'!$C$4:$C$72,'DB-No Deltas - combined'!P$4:P$72)</f>
        <v>25.659143999999998</v>
      </c>
      <c r="T55" s="25" t="s">
        <v>112</v>
      </c>
      <c r="U55" s="237" t="s">
        <v>58</v>
      </c>
      <c r="V55" s="242" t="str">
        <f>_xlfn.XLOOKUP($U55,'DB-No Deltas - combined'!$C$4:$C$72,'DB-No Deltas - combined'!Q$4:Q$72)</f>
        <v>n/a</v>
      </c>
      <c r="W55" s="243">
        <f>_xlfn.XLOOKUP($U55,'DB-No Deltas - combined'!$C$4:$C$72,'DB-No Deltas - combined'!R$4:R$72)</f>
        <v>0.85</v>
      </c>
      <c r="X55" s="243">
        <f>_xlfn.XLOOKUP($U55,'DB-No Deltas - combined'!$C$4:$C$72,'DB-No Deltas - combined'!S$4:S$72)</f>
        <v>0.01</v>
      </c>
      <c r="Y55" s="245" t="str">
        <f>_xlfn.XLOOKUP($U55,'DB-No Deltas - combined'!$C$4:$C$72,'DB-No Deltas - combined'!T$4:T$72)</f>
        <v>included in CF</v>
      </c>
      <c r="Z55" s="126" t="str">
        <f>_xlfn.XLOOKUP($U55,'DB-No Deltas - combined'!$C$4:$C$72,'DB-No Deltas - combined'!U$4:U$72)</f>
        <v>n/a</v>
      </c>
      <c r="AA55" s="127">
        <f>_xlfn.XLOOKUP($U55,'DB-No Deltas - combined'!$C$4:$C$72,'DB-No Deltas - combined'!V$4:V$72)</f>
        <v>0</v>
      </c>
      <c r="AB55" s="127">
        <f>_xlfn.XLOOKUP($U55,'DB-No Deltas - combined'!$C$4:$C$72,'DB-No Deltas - combined'!W$4:W$72)</f>
        <v>0</v>
      </c>
      <c r="AC55" s="128">
        <f>_xlfn.XLOOKUP($U55,'DB-No Deltas - combined'!$C$4:$C$72,'DB-No Deltas - combined'!X$4:X$72)</f>
        <v>0</v>
      </c>
      <c r="AD55" s="129">
        <f>_xlfn.XLOOKUP($U55,'DB-No Deltas - combined'!$C$4:$C$72,'DB-No Deltas - combined'!Y$4:Y$72)</f>
        <v>0</v>
      </c>
    </row>
    <row r="56" spans="3:30" ht="20.25" customHeight="1" x14ac:dyDescent="0.25">
      <c r="C56" s="25" t="s">
        <v>112</v>
      </c>
      <c r="D56" s="246" t="s">
        <v>59</v>
      </c>
      <c r="E56" s="26" t="str">
        <f>_xlfn.XLOOKUP($D56,'DB-No Deltas - combined'!$C$4:$C$72,'DB-No Deltas - combined'!D$4:D$72)</f>
        <v>N/A</v>
      </c>
      <c r="F56" s="27">
        <f>_xlfn.XLOOKUP($D56,'DB-No Deltas - combined'!$C$4:$C$72,'DB-No Deltas - combined'!E$4:E$72)</f>
        <v>200</v>
      </c>
      <c r="G56" s="238">
        <f>_xlfn.XLOOKUP($D56,'DB-No Deltas - combined'!$C$4:$C$72,'DB-No Deltas - combined'!F$4:F$72)</f>
        <v>2025</v>
      </c>
      <c r="H56" s="126">
        <f>_xlfn.XLOOKUP($D56,'DB-No Deltas - combined'!$C$4:$C$72,'DB-No Deltas - combined'!G$4:G$72)</f>
        <v>2</v>
      </c>
      <c r="I56" s="37">
        <f>_xlfn.XLOOKUP($D56,'DB-No Deltas - combined'!$C$4:$C$72,'DB-No Deltas - combined'!H$4:H$72)</f>
        <v>2027</v>
      </c>
      <c r="J56" s="51">
        <f>_xlfn.XLOOKUP($D56,'DB-No Deltas - combined'!$C$4:$C$72,'DB-No Deltas - combined'!I$4:I$72)</f>
        <v>20</v>
      </c>
      <c r="K56" s="247">
        <f>_xlfn.XLOOKUP($D56,'DB-No Deltas - combined'!$C$4:$C$72,'DB-No Deltas - combined'!J$4:J$72)</f>
        <v>2556.5743207836967</v>
      </c>
      <c r="L56" s="248" t="str">
        <f>_xlfn.XLOOKUP($D56,'DB-No Deltas - combined'!$C$4:$C$72,'DB-No Deltas - combined'!K$4:K$72)</f>
        <v>Included in FOM</v>
      </c>
      <c r="M56" s="122">
        <f>_xlfn.XLOOKUP($D56,'DB-No Deltas - combined'!$C$4:$C$72,'DB-No Deltas - combined'!L$4:L$72)</f>
        <v>0</v>
      </c>
      <c r="N56" s="241">
        <f>_xlfn.XLOOKUP($D56,'DB-No Deltas - combined'!$C$4:$C$72,'DB-No Deltas - combined'!M$4:M$72)</f>
        <v>0</v>
      </c>
      <c r="O56" s="248">
        <f>_xlfn.XLOOKUP($D56,'DB-No Deltas - combined'!$C$4:$C$72,'DB-No Deltas - combined'!N$4:N$72)</f>
        <v>69.780042107999989</v>
      </c>
      <c r="P56" s="122">
        <f>_xlfn.XLOOKUP($D56,'DB-No Deltas - combined'!$C$4:$C$72,'DB-No Deltas - combined'!O$4:O$72)</f>
        <v>0</v>
      </c>
      <c r="Q56" s="123">
        <f>_xlfn.XLOOKUP($D56,'DB-No Deltas - combined'!$C$4:$C$72,'DB-No Deltas - combined'!P$4:P$72)</f>
        <v>46.186459200000002</v>
      </c>
      <c r="T56" s="25" t="s">
        <v>112</v>
      </c>
      <c r="U56" s="246" t="s">
        <v>59</v>
      </c>
      <c r="V56" s="26" t="str">
        <f>_xlfn.XLOOKUP($U56,'DB-No Deltas - combined'!$C$4:$C$72,'DB-No Deltas - combined'!Q$4:Q$72)</f>
        <v>n/a</v>
      </c>
      <c r="W56" s="124">
        <f>_xlfn.XLOOKUP($U56,'DB-No Deltas - combined'!$C$4:$C$72,'DB-No Deltas - combined'!R$4:R$72)</f>
        <v>0.85</v>
      </c>
      <c r="X56" s="124">
        <f>_xlfn.XLOOKUP($U56,'DB-No Deltas - combined'!$C$4:$C$72,'DB-No Deltas - combined'!S$4:S$72)</f>
        <v>0.01</v>
      </c>
      <c r="Y56" s="125" t="str">
        <f>_xlfn.XLOOKUP($U56,'DB-No Deltas - combined'!$C$4:$C$72,'DB-No Deltas - combined'!T$4:T$72)</f>
        <v>included in CF</v>
      </c>
      <c r="Z56" s="126" t="str">
        <f>_xlfn.XLOOKUP($U56,'DB-No Deltas - combined'!$C$4:$C$72,'DB-No Deltas - combined'!U$4:U$72)</f>
        <v>n/a</v>
      </c>
      <c r="AA56" s="127">
        <f>_xlfn.XLOOKUP($U56,'DB-No Deltas - combined'!$C$4:$C$72,'DB-No Deltas - combined'!V$4:V$72)</f>
        <v>0</v>
      </c>
      <c r="AB56" s="127">
        <f>_xlfn.XLOOKUP($U56,'DB-No Deltas - combined'!$C$4:$C$72,'DB-No Deltas - combined'!W$4:W$72)</f>
        <v>0</v>
      </c>
      <c r="AC56" s="128">
        <f>_xlfn.XLOOKUP($U56,'DB-No Deltas - combined'!$C$4:$C$72,'DB-No Deltas - combined'!X$4:X$72)</f>
        <v>0</v>
      </c>
      <c r="AD56" s="129">
        <f>_xlfn.XLOOKUP($U56,'DB-No Deltas - combined'!$C$4:$C$72,'DB-No Deltas - combined'!Y$4:Y$72)</f>
        <v>0</v>
      </c>
    </row>
    <row r="57" spans="3:30" ht="20.25" customHeight="1" thickBot="1" x14ac:dyDescent="0.3">
      <c r="C57" s="39" t="s">
        <v>112</v>
      </c>
      <c r="D57" s="249" t="s">
        <v>60</v>
      </c>
      <c r="E57" s="32" t="str">
        <f>_xlfn.XLOOKUP($D57,'DB-No Deltas - combined'!$C$4:$C$72,'DB-No Deltas - combined'!D$4:D$72)</f>
        <v>N/A</v>
      </c>
      <c r="F57" s="33">
        <f>_xlfn.XLOOKUP($D57,'DB-No Deltas - combined'!$C$4:$C$72,'DB-No Deltas - combined'!E$4:E$72)</f>
        <v>1000</v>
      </c>
      <c r="G57" s="250">
        <f>_xlfn.XLOOKUP($D57,'DB-No Deltas - combined'!$C$4:$C$72,'DB-No Deltas - combined'!F$4:F$72)</f>
        <v>2025</v>
      </c>
      <c r="H57" s="138">
        <f>_xlfn.XLOOKUP($D57,'DB-No Deltas - combined'!$C$4:$C$72,'DB-No Deltas - combined'!G$4:G$72)</f>
        <v>3</v>
      </c>
      <c r="I57" s="38">
        <f>_xlfn.XLOOKUP($D57,'DB-No Deltas - combined'!$C$4:$C$72,'DB-No Deltas - combined'!H$4:H$72)</f>
        <v>2028</v>
      </c>
      <c r="J57" s="52">
        <f>_xlfn.XLOOKUP($D57,'DB-No Deltas - combined'!$C$4:$C$72,'DB-No Deltas - combined'!I$4:I$72)</f>
        <v>20</v>
      </c>
      <c r="K57" s="53">
        <f>_xlfn.XLOOKUP($D57,'DB-No Deltas - combined'!$C$4:$C$72,'DB-No Deltas - combined'!J$4:J$72)</f>
        <v>1459.4996735706595</v>
      </c>
      <c r="L57" s="54" t="str">
        <f>_xlfn.XLOOKUP($D57,'DB-No Deltas - combined'!$C$4:$C$72,'DB-No Deltas - combined'!K$4:K$72)</f>
        <v>Included in FOM</v>
      </c>
      <c r="M57" s="134">
        <f>_xlfn.XLOOKUP($D57,'DB-No Deltas - combined'!$C$4:$C$72,'DB-No Deltas - combined'!L$4:L$72)</f>
        <v>0</v>
      </c>
      <c r="N57" s="251">
        <f>_xlfn.XLOOKUP($D57,'DB-No Deltas - combined'!$C$4:$C$72,'DB-No Deltas - combined'!M$4:M$72)</f>
        <v>0</v>
      </c>
      <c r="O57" s="252">
        <f>_xlfn.XLOOKUP($D57,'DB-No Deltas - combined'!$C$4:$C$72,'DB-No Deltas - combined'!N$4:N$72)</f>
        <v>36.924329679164458</v>
      </c>
      <c r="P57" s="134">
        <f>_xlfn.XLOOKUP($D57,'DB-No Deltas - combined'!$C$4:$C$72,'DB-No Deltas - combined'!O$4:O$72)</f>
        <v>0</v>
      </c>
      <c r="Q57" s="219">
        <f>_xlfn.XLOOKUP($D57,'DB-No Deltas - combined'!$C$4:$C$72,'DB-No Deltas - combined'!P$4:P$72)</f>
        <v>25.659143999999998</v>
      </c>
      <c r="T57" s="39" t="s">
        <v>112</v>
      </c>
      <c r="U57" s="249" t="s">
        <v>60</v>
      </c>
      <c r="V57" s="2" t="str">
        <f>_xlfn.XLOOKUP($U57,'DB-No Deltas - combined'!$C$4:$C$72,'DB-No Deltas - combined'!Q$4:Q$72)</f>
        <v>n/a</v>
      </c>
      <c r="W57" s="12">
        <f>_xlfn.XLOOKUP($U57,'DB-No Deltas - combined'!$C$4:$C$72,'DB-No Deltas - combined'!R$4:R$72)</f>
        <v>0.85</v>
      </c>
      <c r="X57" s="55">
        <f>_xlfn.XLOOKUP($U57,'DB-No Deltas - combined'!$C$4:$C$72,'DB-No Deltas - combined'!S$4:S$72)</f>
        <v>0.01</v>
      </c>
      <c r="Y57" s="3" t="str">
        <f>_xlfn.XLOOKUP($U57,'DB-No Deltas - combined'!$C$4:$C$72,'DB-No Deltas - combined'!T$4:T$72)</f>
        <v>included in CF</v>
      </c>
      <c r="Z57" s="138" t="str">
        <f>_xlfn.XLOOKUP($U57,'DB-No Deltas - combined'!$C$4:$C$72,'DB-No Deltas - combined'!U$4:U$72)</f>
        <v>n/a</v>
      </c>
      <c r="AA57" s="139">
        <f>_xlfn.XLOOKUP($U57,'DB-No Deltas - combined'!$C$4:$C$72,'DB-No Deltas - combined'!V$4:V$72)</f>
        <v>0</v>
      </c>
      <c r="AB57" s="139">
        <f>_xlfn.XLOOKUP($U57,'DB-No Deltas - combined'!$C$4:$C$72,'DB-No Deltas - combined'!W$4:W$72)</f>
        <v>0</v>
      </c>
      <c r="AC57" s="140">
        <f>_xlfn.XLOOKUP($U57,'DB-No Deltas - combined'!$C$4:$C$72,'DB-No Deltas - combined'!X$4:X$72)</f>
        <v>0</v>
      </c>
      <c r="AD57" s="141">
        <f>_xlfn.XLOOKUP($U57,'DB-No Deltas - combined'!$C$4:$C$72,'DB-No Deltas - combined'!Y$4:Y$72)</f>
        <v>0</v>
      </c>
    </row>
    <row r="58" spans="3:30" ht="15" customHeight="1" x14ac:dyDescent="0.25">
      <c r="C58" s="25" t="s">
        <v>56</v>
      </c>
      <c r="D58" s="118" t="s">
        <v>61</v>
      </c>
      <c r="E58" s="26" t="str">
        <f>_xlfn.XLOOKUP($D58,'DB-No Deltas - combined'!$C$4:$C$72,'DB-No Deltas - combined'!D$4:D$72)</f>
        <v>N/A</v>
      </c>
      <c r="F58" s="27">
        <f>_xlfn.XLOOKUP($D58,'DB-No Deltas - combined'!$C$4:$C$72,'DB-No Deltas - combined'!E$4:E$72)</f>
        <v>1000</v>
      </c>
      <c r="G58" s="238">
        <f>_xlfn.XLOOKUP($D58,'DB-No Deltas - combined'!$C$4:$C$72,'DB-No Deltas - combined'!F$4:F$72)</f>
        <v>2025</v>
      </c>
      <c r="H58" s="126">
        <f>_xlfn.XLOOKUP($D58,'DB-No Deltas - combined'!$C$4:$C$72,'DB-No Deltas - combined'!G$4:G$72)</f>
        <v>3</v>
      </c>
      <c r="I58" s="37">
        <f>_xlfn.XLOOKUP($D58,'DB-No Deltas - combined'!$C$4:$C$72,'DB-No Deltas - combined'!H$4:H$72)</f>
        <v>2028</v>
      </c>
      <c r="J58" s="51">
        <f>_xlfn.XLOOKUP($D58,'DB-No Deltas - combined'!$C$4:$C$72,'DB-No Deltas - combined'!I$4:I$72)</f>
        <v>50</v>
      </c>
      <c r="K58" s="239">
        <f>_xlfn.XLOOKUP($D58,'DB-No Deltas - combined'!$C$4:$C$72,'DB-No Deltas - combined'!J$4:J$72)</f>
        <v>2020.9863190626716</v>
      </c>
      <c r="L58" s="240" t="str">
        <f>_xlfn.XLOOKUP($D58,'DB-No Deltas - combined'!$C$4:$C$72,'DB-No Deltas - combined'!K$4:K$72)</f>
        <v>Included in FOM</v>
      </c>
      <c r="M58" s="122">
        <f>_xlfn.XLOOKUP($D58,'DB-No Deltas - combined'!$C$4:$C$72,'DB-No Deltas - combined'!L$4:L$72)</f>
        <v>0</v>
      </c>
      <c r="N58" s="241">
        <f>_xlfn.XLOOKUP($D58,'DB-No Deltas - combined'!$C$4:$C$72,'DB-No Deltas - combined'!M$4:M$72)</f>
        <v>0</v>
      </c>
      <c r="O58" s="240">
        <f>_xlfn.XLOOKUP($D58,'DB-No Deltas - combined'!$C$4:$C$72,'DB-No Deltas - combined'!N$4:N$72)</f>
        <v>50.512157976566783</v>
      </c>
      <c r="P58" s="122">
        <f>_xlfn.XLOOKUP($D58,'DB-No Deltas - combined'!$C$4:$C$72,'DB-No Deltas - combined'!O$4:O$72)</f>
        <v>0</v>
      </c>
      <c r="Q58" s="216">
        <f>_xlfn.XLOOKUP($D58,'DB-No Deltas - combined'!$C$4:$C$72,'DB-No Deltas - combined'!P$4:P$72)</f>
        <v>0.19244357999999998</v>
      </c>
      <c r="T58" s="25" t="s">
        <v>56</v>
      </c>
      <c r="U58" s="118" t="s">
        <v>61</v>
      </c>
      <c r="V58" s="242" t="str">
        <f>_xlfn.XLOOKUP($U58,'DB-No Deltas - combined'!$C$4:$C$72,'DB-No Deltas - combined'!Q$4:Q$72)</f>
        <v>n/a</v>
      </c>
      <c r="W58" s="243">
        <f>_xlfn.XLOOKUP($U58,'DB-No Deltas - combined'!$C$4:$C$72,'DB-No Deltas - combined'!R$4:R$72)</f>
        <v>0.83</v>
      </c>
      <c r="X58" s="244">
        <f>_xlfn.XLOOKUP($U58,'DB-No Deltas - combined'!$C$4:$C$72,'DB-No Deltas - combined'!S$4:S$72)</f>
        <v>0.01</v>
      </c>
      <c r="Y58" s="245" t="str">
        <f>_xlfn.XLOOKUP($U58,'DB-No Deltas - combined'!$C$4:$C$72,'DB-No Deltas - combined'!T$4:T$72)</f>
        <v>included in CF</v>
      </c>
      <c r="Z58" s="126" t="str">
        <f>_xlfn.XLOOKUP($U58,'DB-No Deltas - combined'!$C$4:$C$72,'DB-No Deltas - combined'!U$4:U$72)</f>
        <v>n/a</v>
      </c>
      <c r="AA58" s="127">
        <f>_xlfn.XLOOKUP($U58,'DB-No Deltas - combined'!$C$4:$C$72,'DB-No Deltas - combined'!V$4:V$72)</f>
        <v>0</v>
      </c>
      <c r="AB58" s="127">
        <f>_xlfn.XLOOKUP($U58,'DB-No Deltas - combined'!$C$4:$C$72,'DB-No Deltas - combined'!W$4:W$72)</f>
        <v>0</v>
      </c>
      <c r="AC58" s="128">
        <f>_xlfn.XLOOKUP($U58,'DB-No Deltas - combined'!$C$4:$C$72,'DB-No Deltas - combined'!X$4:X$72)</f>
        <v>0</v>
      </c>
      <c r="AD58" s="129">
        <f>_xlfn.XLOOKUP($U58,'DB-No Deltas - combined'!$C$4:$C$72,'DB-No Deltas - combined'!Y$4:Y$72)</f>
        <v>0</v>
      </c>
    </row>
    <row r="59" spans="3:30" ht="15" customHeight="1" x14ac:dyDescent="0.25">
      <c r="C59" s="31" t="s">
        <v>56</v>
      </c>
      <c r="D59" s="159" t="s">
        <v>62</v>
      </c>
      <c r="E59" s="32" t="str">
        <f>_xlfn.XLOOKUP($D59,'DB-No Deltas - combined'!$C$4:$C$72,'DB-No Deltas - combined'!D$4:D$72)</f>
        <v>N/A</v>
      </c>
      <c r="F59" s="33">
        <f>_xlfn.XLOOKUP($D59,'DB-No Deltas - combined'!$C$4:$C$72,'DB-No Deltas - combined'!E$4:E$72)</f>
        <v>1000</v>
      </c>
      <c r="G59" s="250">
        <f>_xlfn.XLOOKUP($D59,'DB-No Deltas - combined'!$C$4:$C$72,'DB-No Deltas - combined'!F$4:F$72)</f>
        <v>2025</v>
      </c>
      <c r="H59" s="138">
        <f>_xlfn.XLOOKUP($D59,'DB-No Deltas - combined'!$C$4:$C$72,'DB-No Deltas - combined'!G$4:G$72)</f>
        <v>3</v>
      </c>
      <c r="I59" s="38">
        <f>_xlfn.XLOOKUP($D59,'DB-No Deltas - combined'!$C$4:$C$72,'DB-No Deltas - combined'!H$4:H$72)</f>
        <v>2028</v>
      </c>
      <c r="J59" s="52">
        <f>_xlfn.XLOOKUP($D59,'DB-No Deltas - combined'!$C$4:$C$72,'DB-No Deltas - combined'!I$4:I$72)</f>
        <v>50</v>
      </c>
      <c r="K59" s="253">
        <f>_xlfn.XLOOKUP($D59,'DB-No Deltas - combined'!$C$4:$C$72,'DB-No Deltas - combined'!J$4:J$72)</f>
        <v>3006.3428237981511</v>
      </c>
      <c r="L59" s="254" t="str">
        <f>_xlfn.XLOOKUP($D59,'DB-No Deltas - combined'!$C$4:$C$72,'DB-No Deltas - combined'!K$4:K$72)</f>
        <v>Included in FOM</v>
      </c>
      <c r="M59" s="134">
        <f>_xlfn.XLOOKUP($D59,'DB-No Deltas - combined'!$C$4:$C$72,'DB-No Deltas - combined'!L$4:L$72)</f>
        <v>0</v>
      </c>
      <c r="N59" s="251">
        <f>_xlfn.XLOOKUP($D59,'DB-No Deltas - combined'!$C$4:$C$72,'DB-No Deltas - combined'!M$4:M$72)</f>
        <v>0</v>
      </c>
      <c r="O59" s="254">
        <f>_xlfn.XLOOKUP($D59,'DB-No Deltas - combined'!$C$4:$C$72,'DB-No Deltas - combined'!N$4:N$72)</f>
        <v>90.921884357820204</v>
      </c>
      <c r="P59" s="134">
        <f>_xlfn.XLOOKUP($D59,'DB-No Deltas - combined'!$C$4:$C$72,'DB-No Deltas - combined'!O$4:O$72)</f>
        <v>0</v>
      </c>
      <c r="Q59" s="135">
        <f>_xlfn.XLOOKUP($D59,'DB-No Deltas - combined'!$C$4:$C$72,'DB-No Deltas - combined'!P$4:P$72)</f>
        <v>0.34639844399999997</v>
      </c>
      <c r="T59" s="31" t="s">
        <v>56</v>
      </c>
      <c r="U59" s="159" t="s">
        <v>62</v>
      </c>
      <c r="V59" s="32" t="str">
        <f>_xlfn.XLOOKUP($U59,'DB-No Deltas - combined'!$C$4:$C$72,'DB-No Deltas - combined'!Q$4:Q$72)</f>
        <v>n/a</v>
      </c>
      <c r="W59" s="136">
        <f>_xlfn.XLOOKUP($U59,'DB-No Deltas - combined'!$C$4:$C$72,'DB-No Deltas - combined'!R$4:R$72)</f>
        <v>0.83</v>
      </c>
      <c r="X59" s="136">
        <f>_xlfn.XLOOKUP($U59,'DB-No Deltas - combined'!$C$4:$C$72,'DB-No Deltas - combined'!S$4:S$72)</f>
        <v>0.01</v>
      </c>
      <c r="Y59" s="137" t="str">
        <f>_xlfn.XLOOKUP($U59,'DB-No Deltas - combined'!$C$4:$C$72,'DB-No Deltas - combined'!T$4:T$72)</f>
        <v>included in CF</v>
      </c>
      <c r="Z59" s="138" t="str">
        <f>_xlfn.XLOOKUP($U59,'DB-No Deltas - combined'!$C$4:$C$72,'DB-No Deltas - combined'!U$4:U$72)</f>
        <v>n/a</v>
      </c>
      <c r="AA59" s="139">
        <f>_xlfn.XLOOKUP($U59,'DB-No Deltas - combined'!$C$4:$C$72,'DB-No Deltas - combined'!V$4:V$72)</f>
        <v>0</v>
      </c>
      <c r="AB59" s="139">
        <f>_xlfn.XLOOKUP($U59,'DB-No Deltas - combined'!$C$4:$C$72,'DB-No Deltas - combined'!W$4:W$72)</f>
        <v>0</v>
      </c>
      <c r="AC59" s="140">
        <f>_xlfn.XLOOKUP($U59,'DB-No Deltas - combined'!$C$4:$C$72,'DB-No Deltas - combined'!X$4:X$72)</f>
        <v>0</v>
      </c>
      <c r="AD59" s="141">
        <f>_xlfn.XLOOKUP($U59,'DB-No Deltas - combined'!$C$4:$C$72,'DB-No Deltas - combined'!Y$4:Y$72)</f>
        <v>0</v>
      </c>
    </row>
    <row r="60" spans="3:30" ht="15" customHeight="1" x14ac:dyDescent="0.25">
      <c r="C60" s="25" t="s">
        <v>56</v>
      </c>
      <c r="D60" s="118" t="s">
        <v>63</v>
      </c>
      <c r="E60" s="26" t="str">
        <f>_xlfn.XLOOKUP($D60,'DB-No Deltas - combined'!$C$4:$C$72,'DB-No Deltas - combined'!D$4:D$72)</f>
        <v>N/A</v>
      </c>
      <c r="F60" s="27">
        <f>_xlfn.XLOOKUP($D60,'DB-No Deltas - combined'!$C$4:$C$72,'DB-No Deltas - combined'!E$4:E$72)</f>
        <v>500</v>
      </c>
      <c r="G60" s="238">
        <f>_xlfn.XLOOKUP($D60,'DB-No Deltas - combined'!$C$4:$C$72,'DB-No Deltas - combined'!F$4:F$72)</f>
        <v>2025</v>
      </c>
      <c r="H60" s="126">
        <f>_xlfn.XLOOKUP($D60,'DB-No Deltas - combined'!$C$4:$C$72,'DB-No Deltas - combined'!G$4:G$72)</f>
        <v>3</v>
      </c>
      <c r="I60" s="37">
        <f>_xlfn.XLOOKUP($D60,'DB-No Deltas - combined'!$C$4:$C$72,'DB-No Deltas - combined'!H$4:H$72)</f>
        <v>2028</v>
      </c>
      <c r="J60" s="51">
        <f>_xlfn.XLOOKUP($D60,'DB-No Deltas - combined'!$C$4:$C$72,'DB-No Deltas - combined'!I$4:I$72)</f>
        <v>50</v>
      </c>
      <c r="K60" s="239">
        <f>_xlfn.XLOOKUP($D60,'DB-No Deltas - combined'!$C$4:$C$72,'DB-No Deltas - combined'!J$4:J$72)</f>
        <v>3754</v>
      </c>
      <c r="L60" s="240">
        <f>_xlfn.XLOOKUP($D60,'DB-No Deltas - combined'!$C$4:$C$72,'DB-No Deltas - combined'!K$4:K$72)</f>
        <v>2.5999999999999996</v>
      </c>
      <c r="M60" s="122">
        <f>_xlfn.XLOOKUP($D60,'DB-No Deltas - combined'!$C$4:$C$72,'DB-No Deltas - combined'!L$4:L$72)</f>
        <v>0.5</v>
      </c>
      <c r="N60" s="241">
        <f>_xlfn.XLOOKUP($D60,'DB-No Deltas - combined'!$C$4:$C$72,'DB-No Deltas - combined'!M$4:M$72)</f>
        <v>0</v>
      </c>
      <c r="O60" s="240">
        <f>_xlfn.XLOOKUP($D60,'DB-No Deltas - combined'!$C$4:$C$72,'DB-No Deltas - combined'!N$4:N$72)</f>
        <v>19.2</v>
      </c>
      <c r="P60" s="122">
        <f>_xlfn.XLOOKUP($D60,'DB-No Deltas - combined'!$C$4:$C$72,'DB-No Deltas - combined'!O$4:O$72)</f>
        <v>0.42070161600664069</v>
      </c>
      <c r="Q60" s="216">
        <f>_xlfn.XLOOKUP($D60,'DB-No Deltas - combined'!$C$4:$C$72,'DB-No Deltas - combined'!P$4:P$72)</f>
        <v>49.311139038257593</v>
      </c>
      <c r="T60" s="25" t="s">
        <v>56</v>
      </c>
      <c r="U60" s="118" t="s">
        <v>63</v>
      </c>
      <c r="V60" s="242" t="str">
        <f>_xlfn.XLOOKUP($U60,'DB-No Deltas - combined'!$C$4:$C$72,'DB-No Deltas - combined'!Q$4:Q$72)</f>
        <v>n/a</v>
      </c>
      <c r="W60" s="56">
        <f>_xlfn.XLOOKUP($U60,'DB-No Deltas - combined'!$C$4:$C$72,'DB-No Deltas - combined'!R$4:R$72)</f>
        <v>0.625</v>
      </c>
      <c r="X60" s="57">
        <f>_xlfn.XLOOKUP($U60,'DB-No Deltas - combined'!$C$4:$C$72,'DB-No Deltas - combined'!S$4:S$72)</f>
        <v>1.0999999999999999E-2</v>
      </c>
      <c r="Y60" s="58">
        <f>_xlfn.XLOOKUP($U60,'DB-No Deltas - combined'!$C$4:$C$72,'DB-No Deltas - combined'!T$4:T$72)</f>
        <v>1.0999999999999999E-2</v>
      </c>
      <c r="Z60" s="126" t="str">
        <f>_xlfn.XLOOKUP($U60,'DB-No Deltas - combined'!$C$4:$C$72,'DB-No Deltas - combined'!U$4:U$72)</f>
        <v>n/a</v>
      </c>
      <c r="AA60" s="127">
        <f>_xlfn.XLOOKUP($U60,'DB-No Deltas - combined'!$C$4:$C$72,'DB-No Deltas - combined'!V$4:V$72)</f>
        <v>0</v>
      </c>
      <c r="AB60" s="127">
        <f>_xlfn.XLOOKUP($U60,'DB-No Deltas - combined'!$C$4:$C$72,'DB-No Deltas - combined'!W$4:W$72)</f>
        <v>0</v>
      </c>
      <c r="AC60" s="128">
        <f>_xlfn.XLOOKUP($U60,'DB-No Deltas - combined'!$C$4:$C$72,'DB-No Deltas - combined'!X$4:X$72)</f>
        <v>0</v>
      </c>
      <c r="AD60" s="129">
        <f>_xlfn.XLOOKUP($U60,'DB-No Deltas - combined'!$C$4:$C$72,'DB-No Deltas - combined'!Y$4:Y$72)</f>
        <v>0</v>
      </c>
    </row>
    <row r="61" spans="3:30" ht="15" customHeight="1" x14ac:dyDescent="0.25">
      <c r="C61" s="31" t="s">
        <v>56</v>
      </c>
      <c r="D61" s="130" t="s">
        <v>64</v>
      </c>
      <c r="E61" s="32" t="str">
        <f>_xlfn.XLOOKUP($D61,'DB-No Deltas - combined'!$C$4:$C$72,'DB-No Deltas - combined'!D$4:D$72)</f>
        <v>N/A</v>
      </c>
      <c r="F61" s="33">
        <f>_xlfn.XLOOKUP($D61,'DB-No Deltas - combined'!$C$4:$C$72,'DB-No Deltas - combined'!E$4:E$72)</f>
        <v>200</v>
      </c>
      <c r="G61" s="250">
        <f>_xlfn.XLOOKUP($D61,'DB-No Deltas - combined'!$C$4:$C$72,'DB-No Deltas - combined'!F$4:F$72)</f>
        <v>2028</v>
      </c>
      <c r="H61" s="138">
        <f>_xlfn.XLOOKUP($D61,'DB-No Deltas - combined'!$C$4:$C$72,'DB-No Deltas - combined'!G$4:G$72)</f>
        <v>2</v>
      </c>
      <c r="I61" s="38">
        <f>_xlfn.XLOOKUP($D61,'DB-No Deltas - combined'!$C$4:$C$72,'DB-No Deltas - combined'!H$4:H$72)</f>
        <v>2030</v>
      </c>
      <c r="J61" s="52">
        <f>_xlfn.XLOOKUP($D61,'DB-No Deltas - combined'!$C$4:$C$72,'DB-No Deltas - combined'!I$4:I$72)</f>
        <v>20</v>
      </c>
      <c r="K61" s="255">
        <f>_xlfn.XLOOKUP($D61,'DB-No Deltas - combined'!$C$4:$C$72,'DB-No Deltas - combined'!J$4:J$72)</f>
        <v>2729.6655098476108</v>
      </c>
      <c r="L61" s="54" t="str">
        <f>_xlfn.XLOOKUP($D61,'DB-No Deltas - combined'!$C$4:$C$72,'DB-No Deltas - combined'!K$4:K$72)</f>
        <v>Included in FOM</v>
      </c>
      <c r="M61" s="134">
        <f>_xlfn.XLOOKUP($D61,'DB-No Deltas - combined'!$C$4:$C$72,'DB-No Deltas - combined'!L$4:L$72)</f>
        <v>0</v>
      </c>
      <c r="N61" s="251">
        <f>_xlfn.XLOOKUP($D61,'DB-No Deltas - combined'!$C$4:$C$72,'DB-No Deltas - combined'!M$4:M$72)</f>
        <v>0</v>
      </c>
      <c r="O61" s="252">
        <f>_xlfn.XLOOKUP($D61,'DB-No Deltas - combined'!$C$4:$C$72,'DB-No Deltas - combined'!N$4:N$72)</f>
        <v>21.038226176624995</v>
      </c>
      <c r="P61" s="134">
        <f>_xlfn.XLOOKUP($D61,'DB-No Deltas - combined'!$C$4:$C$72,'DB-No Deltas - combined'!O$4:O$72)</f>
        <v>0.19</v>
      </c>
      <c r="Q61" s="219">
        <f>_xlfn.XLOOKUP($D61,'DB-No Deltas - combined'!$C$4:$C$72,'DB-No Deltas - combined'!P$4:P$72)</f>
        <v>171.06095999999997</v>
      </c>
      <c r="T61" s="31" t="s">
        <v>56</v>
      </c>
      <c r="U61" s="130" t="s">
        <v>64</v>
      </c>
      <c r="V61" s="256" t="str">
        <f>_xlfn.XLOOKUP($U61,'DB-No Deltas - combined'!$C$4:$C$72,'DB-No Deltas - combined'!Q$4:Q$72)</f>
        <v>n/a</v>
      </c>
      <c r="W61" s="12">
        <f>_xlfn.XLOOKUP($U61,'DB-No Deltas - combined'!$C$4:$C$72,'DB-No Deltas - combined'!R$4:R$72)</f>
        <v>0.43</v>
      </c>
      <c r="X61" s="13">
        <f>_xlfn.XLOOKUP($U61,'DB-No Deltas - combined'!$C$4:$C$72,'DB-No Deltas - combined'!S$4:S$72)</f>
        <v>0.01</v>
      </c>
      <c r="Y61" s="257" t="str">
        <f>_xlfn.XLOOKUP($U61,'DB-No Deltas - combined'!$C$4:$C$72,'DB-No Deltas - combined'!T$4:T$72)</f>
        <v>included in CF</v>
      </c>
      <c r="Z61" s="138">
        <f>_xlfn.XLOOKUP($U61,'DB-No Deltas - combined'!$C$4:$C$72,'DB-No Deltas - combined'!U$4:U$72)</f>
        <v>0</v>
      </c>
      <c r="AA61" s="139">
        <f>_xlfn.XLOOKUP($U61,'DB-No Deltas - combined'!$C$4:$C$72,'DB-No Deltas - combined'!V$4:V$72)</f>
        <v>0</v>
      </c>
      <c r="AB61" s="139">
        <f>_xlfn.XLOOKUP($U61,'DB-No Deltas - combined'!$C$4:$C$72,'DB-No Deltas - combined'!W$4:W$72)</f>
        <v>0</v>
      </c>
      <c r="AC61" s="140">
        <f>_xlfn.XLOOKUP($U61,'DB-No Deltas - combined'!$C$4:$C$72,'DB-No Deltas - combined'!X$4:X$72)</f>
        <v>0</v>
      </c>
      <c r="AD61" s="141">
        <f>_xlfn.XLOOKUP($U61,'DB-No Deltas - combined'!$C$4:$C$72,'DB-No Deltas - combined'!Y$4:Y$72)</f>
        <v>0</v>
      </c>
    </row>
    <row r="62" spans="3:30" x14ac:dyDescent="0.25">
      <c r="C62" s="25" t="s">
        <v>56</v>
      </c>
      <c r="D62" s="118" t="s">
        <v>65</v>
      </c>
      <c r="E62" s="26" t="str">
        <f>_xlfn.XLOOKUP($D62,'DB-No Deltas - combined'!$C$4:$C$72,'DB-No Deltas - combined'!D$4:D$72)</f>
        <v>N/A</v>
      </c>
      <c r="F62" s="27">
        <f>_xlfn.XLOOKUP($D62,'DB-No Deltas - combined'!$C$4:$C$72,'DB-No Deltas - combined'!E$4:E$72)</f>
        <v>400</v>
      </c>
      <c r="G62" s="238">
        <f>_xlfn.XLOOKUP($D62,'DB-No Deltas - combined'!$C$4:$C$72,'DB-No Deltas - combined'!F$4:F$72)</f>
        <v>2025</v>
      </c>
      <c r="H62" s="126">
        <f>_xlfn.XLOOKUP($D62,'DB-No Deltas - combined'!$C$4:$C$72,'DB-No Deltas - combined'!G$4:G$72)</f>
        <v>5</v>
      </c>
      <c r="I62" s="37">
        <f>_xlfn.XLOOKUP($D62,'DB-No Deltas - combined'!$C$4:$C$72,'DB-No Deltas - combined'!H$4:H$72)</f>
        <v>2030</v>
      </c>
      <c r="J62" s="51">
        <f>_xlfn.XLOOKUP($D62,'DB-No Deltas - combined'!$C$4:$C$72,'DB-No Deltas - combined'!I$4:I$72)</f>
        <v>100</v>
      </c>
      <c r="K62" s="59">
        <f>_xlfn.XLOOKUP($D62,'DB-No Deltas - combined'!$C$4:$C$72,'DB-No Deltas - combined'!J$4:J$72)</f>
        <v>2984.2304177368774</v>
      </c>
      <c r="L62" s="60">
        <f>_xlfn.XLOOKUP($D62,'DB-No Deltas - combined'!$C$4:$C$72,'DB-No Deltas - combined'!K$4:K$72)</f>
        <v>0.57999999999999996</v>
      </c>
      <c r="M62" s="122">
        <f>_xlfn.XLOOKUP($D62,'DB-No Deltas - combined'!$C$4:$C$72,'DB-No Deltas - combined'!L$4:L$72)</f>
        <v>0</v>
      </c>
      <c r="N62" s="241">
        <f>_xlfn.XLOOKUP($D62,'DB-No Deltas - combined'!$C$4:$C$72,'DB-No Deltas - combined'!M$4:M$72)</f>
        <v>0</v>
      </c>
      <c r="O62" s="240">
        <f>_xlfn.XLOOKUP($D62,'DB-No Deltas - combined'!$C$4:$C$72,'DB-No Deltas - combined'!N$4:N$72)</f>
        <v>20.2</v>
      </c>
      <c r="P62" s="122">
        <f>_xlfn.XLOOKUP($D62,'DB-No Deltas - combined'!$C$4:$C$72,'DB-No Deltas - combined'!O$4:O$72)</f>
        <v>0.45</v>
      </c>
      <c r="Q62" s="216">
        <f>_xlfn.XLOOKUP($D62,'DB-No Deltas - combined'!$C$4:$C$72,'DB-No Deltas - combined'!P$4:P$72)</f>
        <v>149.21152088684389</v>
      </c>
      <c r="T62" s="25" t="s">
        <v>56</v>
      </c>
      <c r="U62" s="118" t="s">
        <v>65</v>
      </c>
      <c r="V62" s="4" t="str">
        <f>_xlfn.XLOOKUP($U62,'DB-No Deltas - combined'!$C$4:$C$72,'DB-No Deltas - combined'!Q$4:Q$72)</f>
        <v>n/a</v>
      </c>
      <c r="W62" s="14">
        <f>_xlfn.XLOOKUP($U62,'DB-No Deltas - combined'!$C$4:$C$72,'DB-No Deltas - combined'!R$4:R$72)</f>
        <v>0.8</v>
      </c>
      <c r="X62" s="57">
        <f>_xlfn.XLOOKUP($U62,'DB-No Deltas - combined'!$C$4:$C$72,'DB-No Deltas - combined'!S$4:S$72)</f>
        <v>0.02</v>
      </c>
      <c r="Y62" s="5">
        <f>_xlfn.XLOOKUP($U62,'DB-No Deltas - combined'!$C$4:$C$72,'DB-No Deltas - combined'!T$4:T$72)</f>
        <v>0.04</v>
      </c>
      <c r="Z62" s="126" t="str">
        <f>_xlfn.XLOOKUP($U62,'DB-No Deltas - combined'!$C$4:$C$72,'DB-No Deltas - combined'!U$4:U$72)</f>
        <v>n/a</v>
      </c>
      <c r="AA62" s="127">
        <f>_xlfn.XLOOKUP($U62,'DB-No Deltas - combined'!$C$4:$C$72,'DB-No Deltas - combined'!V$4:V$72)</f>
        <v>0</v>
      </c>
      <c r="AB62" s="127">
        <f>_xlfn.XLOOKUP($U62,'DB-No Deltas - combined'!$C$4:$C$72,'DB-No Deltas - combined'!W$4:W$72)</f>
        <v>0</v>
      </c>
      <c r="AC62" s="128">
        <f>_xlfn.XLOOKUP($U62,'DB-No Deltas - combined'!$C$4:$C$72,'DB-No Deltas - combined'!X$4:X$72)</f>
        <v>0</v>
      </c>
      <c r="AD62" s="129">
        <f>_xlfn.XLOOKUP($U62,'DB-No Deltas - combined'!$C$4:$C$72,'DB-No Deltas - combined'!Y$4:Y$72)</f>
        <v>0</v>
      </c>
    </row>
    <row r="63" spans="3:30" x14ac:dyDescent="0.25">
      <c r="C63" s="25" t="s">
        <v>56</v>
      </c>
      <c r="D63" s="118" t="s">
        <v>66</v>
      </c>
      <c r="E63" s="26" t="str">
        <f>_xlfn.XLOOKUP($D63,'DB-No Deltas - combined'!$C$4:$C$72,'DB-No Deltas - combined'!D$4:D$72)</f>
        <v>N/A</v>
      </c>
      <c r="F63" s="27">
        <f>_xlfn.XLOOKUP($D63,'DB-No Deltas - combined'!$C$4:$C$72,'DB-No Deltas - combined'!E$4:E$72)</f>
        <v>400</v>
      </c>
      <c r="G63" s="238">
        <f>_xlfn.XLOOKUP($D63,'DB-No Deltas - combined'!$C$4:$C$72,'DB-No Deltas - combined'!F$4:F$72)</f>
        <v>2025</v>
      </c>
      <c r="H63" s="126">
        <f>_xlfn.XLOOKUP($D63,'DB-No Deltas - combined'!$C$4:$C$72,'DB-No Deltas - combined'!G$4:G$72)</f>
        <v>5</v>
      </c>
      <c r="I63" s="37">
        <f>_xlfn.XLOOKUP($D63,'DB-No Deltas - combined'!$C$4:$C$72,'DB-No Deltas - combined'!H$4:H$72)</f>
        <v>2030</v>
      </c>
      <c r="J63" s="51">
        <f>_xlfn.XLOOKUP($D63,'DB-No Deltas - combined'!$C$4:$C$72,'DB-No Deltas - combined'!I$4:I$72)</f>
        <v>100</v>
      </c>
      <c r="K63" s="59">
        <f>_xlfn.XLOOKUP($D63,'DB-No Deltas - combined'!$C$4:$C$72,'DB-No Deltas - combined'!J$4:J$72)</f>
        <v>4158.9013870796598</v>
      </c>
      <c r="L63" s="60">
        <f>_xlfn.XLOOKUP($D63,'DB-No Deltas - combined'!$C$4:$C$72,'DB-No Deltas - combined'!K$4:K$72)</f>
        <v>0.57999999999999996</v>
      </c>
      <c r="M63" s="122">
        <f>_xlfn.XLOOKUP($D63,'DB-No Deltas - combined'!$C$4:$C$72,'DB-No Deltas - combined'!L$4:L$72)</f>
        <v>0</v>
      </c>
      <c r="N63" s="241">
        <f>_xlfn.XLOOKUP($D63,'DB-No Deltas - combined'!$C$4:$C$72,'DB-No Deltas - combined'!M$4:M$72)</f>
        <v>0</v>
      </c>
      <c r="O63" s="240">
        <f>_xlfn.XLOOKUP($D63,'DB-No Deltas - combined'!$C$4:$C$72,'DB-No Deltas - combined'!N$4:N$72)</f>
        <v>20.2</v>
      </c>
      <c r="P63" s="122">
        <f>_xlfn.XLOOKUP($D63,'DB-No Deltas - combined'!$C$4:$C$72,'DB-No Deltas - combined'!O$4:O$72)</f>
        <v>0.45</v>
      </c>
      <c r="Q63" s="216">
        <f>_xlfn.XLOOKUP($D63,'DB-No Deltas - combined'!$C$4:$C$72,'DB-No Deltas - combined'!P$4:P$72)</f>
        <v>207.945069353983</v>
      </c>
      <c r="T63" s="25" t="s">
        <v>56</v>
      </c>
      <c r="U63" s="118" t="s">
        <v>66</v>
      </c>
      <c r="V63" s="4" t="str">
        <f>_xlfn.XLOOKUP($U63,'DB-No Deltas - combined'!$C$4:$C$72,'DB-No Deltas - combined'!Q$4:Q$72)</f>
        <v>n/a</v>
      </c>
      <c r="W63" s="14">
        <f>_xlfn.XLOOKUP($U63,'DB-No Deltas - combined'!$C$4:$C$72,'DB-No Deltas - combined'!R$4:R$72)</f>
        <v>0.8</v>
      </c>
      <c r="X63" s="57">
        <f>_xlfn.XLOOKUP($U63,'DB-No Deltas - combined'!$C$4:$C$72,'DB-No Deltas - combined'!S$4:S$72)</f>
        <v>0.02</v>
      </c>
      <c r="Y63" s="5">
        <f>_xlfn.XLOOKUP($U63,'DB-No Deltas - combined'!$C$4:$C$72,'DB-No Deltas - combined'!T$4:T$72)</f>
        <v>0.04</v>
      </c>
      <c r="Z63" s="126" t="str">
        <f>_xlfn.XLOOKUP($U63,'DB-No Deltas - combined'!$C$4:$C$72,'DB-No Deltas - combined'!U$4:U$72)</f>
        <v>n/a</v>
      </c>
      <c r="AA63" s="127">
        <f>_xlfn.XLOOKUP($U63,'DB-No Deltas - combined'!$C$4:$C$72,'DB-No Deltas - combined'!V$4:V$72)</f>
        <v>0</v>
      </c>
      <c r="AB63" s="127">
        <f>_xlfn.XLOOKUP($U63,'DB-No Deltas - combined'!$C$4:$C$72,'DB-No Deltas - combined'!W$4:W$72)</f>
        <v>0</v>
      </c>
      <c r="AC63" s="128">
        <f>_xlfn.XLOOKUP($U63,'DB-No Deltas - combined'!$C$4:$C$72,'DB-No Deltas - combined'!X$4:X$72)</f>
        <v>0</v>
      </c>
      <c r="AD63" s="129">
        <f>_xlfn.XLOOKUP($U63,'DB-No Deltas - combined'!$C$4:$C$72,'DB-No Deltas - combined'!Y$4:Y$72)</f>
        <v>0</v>
      </c>
    </row>
    <row r="64" spans="3:30" x14ac:dyDescent="0.25">
      <c r="C64" s="25" t="s">
        <v>56</v>
      </c>
      <c r="D64" s="118" t="s">
        <v>67</v>
      </c>
      <c r="E64" s="26" t="str">
        <f>_xlfn.XLOOKUP($D64,'DB-No Deltas - combined'!$C$4:$C$72,'DB-No Deltas - combined'!D$4:D$72)</f>
        <v>N/A</v>
      </c>
      <c r="F64" s="27">
        <f>_xlfn.XLOOKUP($D64,'DB-No Deltas - combined'!$C$4:$C$72,'DB-No Deltas - combined'!E$4:E$72)</f>
        <v>400</v>
      </c>
      <c r="G64" s="238">
        <f>_xlfn.XLOOKUP($D64,'DB-No Deltas - combined'!$C$4:$C$72,'DB-No Deltas - combined'!F$4:F$72)</f>
        <v>2025</v>
      </c>
      <c r="H64" s="126">
        <f>_xlfn.XLOOKUP($D64,'DB-No Deltas - combined'!$C$4:$C$72,'DB-No Deltas - combined'!G$4:G$72)</f>
        <v>5</v>
      </c>
      <c r="I64" s="37">
        <f>_xlfn.XLOOKUP($D64,'DB-No Deltas - combined'!$C$4:$C$72,'DB-No Deltas - combined'!H$4:H$72)</f>
        <v>2030</v>
      </c>
      <c r="J64" s="51">
        <f>_xlfn.XLOOKUP($D64,'DB-No Deltas - combined'!$C$4:$C$72,'DB-No Deltas - combined'!I$4:I$72)</f>
        <v>100</v>
      </c>
      <c r="K64" s="59">
        <f>_xlfn.XLOOKUP($D64,'DB-No Deltas - combined'!$C$4:$C$72,'DB-No Deltas - combined'!J$4:J$72)</f>
        <v>2883.2434556811477</v>
      </c>
      <c r="L64" s="60">
        <f>_xlfn.XLOOKUP($D64,'DB-No Deltas - combined'!$C$4:$C$72,'DB-No Deltas - combined'!K$4:K$72)</f>
        <v>0.57999999999999996</v>
      </c>
      <c r="M64" s="122">
        <f>_xlfn.XLOOKUP($D64,'DB-No Deltas - combined'!$C$4:$C$72,'DB-No Deltas - combined'!L$4:L$72)</f>
        <v>0</v>
      </c>
      <c r="N64" s="241">
        <f>_xlfn.XLOOKUP($D64,'DB-No Deltas - combined'!$C$4:$C$72,'DB-No Deltas - combined'!M$4:M$72)</f>
        <v>0</v>
      </c>
      <c r="O64" s="240">
        <f>_xlfn.XLOOKUP($D64,'DB-No Deltas - combined'!$C$4:$C$72,'DB-No Deltas - combined'!N$4:N$72)</f>
        <v>20.2</v>
      </c>
      <c r="P64" s="122">
        <f>_xlfn.XLOOKUP($D64,'DB-No Deltas - combined'!$C$4:$C$72,'DB-No Deltas - combined'!O$4:O$72)</f>
        <v>0.45</v>
      </c>
      <c r="Q64" s="216">
        <f>_xlfn.XLOOKUP($D64,'DB-No Deltas - combined'!$C$4:$C$72,'DB-No Deltas - combined'!P$4:P$72)</f>
        <v>144.16217278405739</v>
      </c>
      <c r="T64" s="25" t="s">
        <v>56</v>
      </c>
      <c r="U64" s="118" t="s">
        <v>67</v>
      </c>
      <c r="V64" s="4" t="str">
        <f>_xlfn.XLOOKUP($U64,'DB-No Deltas - combined'!$C$4:$C$72,'DB-No Deltas - combined'!Q$4:Q$72)</f>
        <v>n/a</v>
      </c>
      <c r="W64" s="14">
        <f>_xlfn.XLOOKUP($U64,'DB-No Deltas - combined'!$C$4:$C$72,'DB-No Deltas - combined'!R$4:R$72)</f>
        <v>0.8</v>
      </c>
      <c r="X64" s="57">
        <f>_xlfn.XLOOKUP($U64,'DB-No Deltas - combined'!$C$4:$C$72,'DB-No Deltas - combined'!S$4:S$72)</f>
        <v>0.02</v>
      </c>
      <c r="Y64" s="5">
        <f>_xlfn.XLOOKUP($U64,'DB-No Deltas - combined'!$C$4:$C$72,'DB-No Deltas - combined'!T$4:T$72)</f>
        <v>0.04</v>
      </c>
      <c r="Z64" s="126" t="str">
        <f>_xlfn.XLOOKUP($U64,'DB-No Deltas - combined'!$C$4:$C$72,'DB-No Deltas - combined'!U$4:U$72)</f>
        <v>n/a</v>
      </c>
      <c r="AA64" s="127">
        <f>_xlfn.XLOOKUP($U64,'DB-No Deltas - combined'!$C$4:$C$72,'DB-No Deltas - combined'!V$4:V$72)</f>
        <v>0</v>
      </c>
      <c r="AB64" s="127">
        <f>_xlfn.XLOOKUP($U64,'DB-No Deltas - combined'!$C$4:$C$72,'DB-No Deltas - combined'!W$4:W$72)</f>
        <v>0</v>
      </c>
      <c r="AC64" s="128">
        <f>_xlfn.XLOOKUP($U64,'DB-No Deltas - combined'!$C$4:$C$72,'DB-No Deltas - combined'!X$4:X$72)</f>
        <v>0</v>
      </c>
      <c r="AD64" s="129">
        <f>_xlfn.XLOOKUP($U64,'DB-No Deltas - combined'!$C$4:$C$72,'DB-No Deltas - combined'!Y$4:Y$72)</f>
        <v>0</v>
      </c>
    </row>
    <row r="65" spans="3:30" x14ac:dyDescent="0.25">
      <c r="C65" s="25" t="s">
        <v>56</v>
      </c>
      <c r="D65" s="118" t="s">
        <v>68</v>
      </c>
      <c r="E65" s="26" t="str">
        <f>_xlfn.XLOOKUP($D65,'DB-No Deltas - combined'!$C$4:$C$72,'DB-No Deltas - combined'!D$4:D$72)</f>
        <v>N/A</v>
      </c>
      <c r="F65" s="27">
        <f>_xlfn.XLOOKUP($D65,'DB-No Deltas - combined'!$C$4:$C$72,'DB-No Deltas - combined'!E$4:E$72)</f>
        <v>400</v>
      </c>
      <c r="G65" s="238">
        <f>_xlfn.XLOOKUP($D65,'DB-No Deltas - combined'!$C$4:$C$72,'DB-No Deltas - combined'!F$4:F$72)</f>
        <v>2025</v>
      </c>
      <c r="H65" s="126">
        <f>_xlfn.XLOOKUP($D65,'DB-No Deltas - combined'!$C$4:$C$72,'DB-No Deltas - combined'!G$4:G$72)</f>
        <v>5</v>
      </c>
      <c r="I65" s="37">
        <f>_xlfn.XLOOKUP($D65,'DB-No Deltas - combined'!$C$4:$C$72,'DB-No Deltas - combined'!H$4:H$72)</f>
        <v>2030</v>
      </c>
      <c r="J65" s="51">
        <f>_xlfn.XLOOKUP($D65,'DB-No Deltas - combined'!$C$4:$C$72,'DB-No Deltas - combined'!I$4:I$72)</f>
        <v>100</v>
      </c>
      <c r="K65" s="59">
        <f>_xlfn.XLOOKUP($D65,'DB-No Deltas - combined'!$C$4:$C$72,'DB-No Deltas - combined'!J$4:J$72)</f>
        <v>3537.4133152012569</v>
      </c>
      <c r="L65" s="60">
        <f>_xlfn.XLOOKUP($D65,'DB-No Deltas - combined'!$C$4:$C$72,'DB-No Deltas - combined'!K$4:K$72)</f>
        <v>0.57999999999999996</v>
      </c>
      <c r="M65" s="122">
        <f>_xlfn.XLOOKUP($D65,'DB-No Deltas - combined'!$C$4:$C$72,'DB-No Deltas - combined'!L$4:L$72)</f>
        <v>0</v>
      </c>
      <c r="N65" s="241">
        <f>_xlfn.XLOOKUP($D65,'DB-No Deltas - combined'!$C$4:$C$72,'DB-No Deltas - combined'!M$4:M$72)</f>
        <v>0</v>
      </c>
      <c r="O65" s="240">
        <f>_xlfn.XLOOKUP($D65,'DB-No Deltas - combined'!$C$4:$C$72,'DB-No Deltas - combined'!N$4:N$72)</f>
        <v>20.2</v>
      </c>
      <c r="P65" s="122">
        <f>_xlfn.XLOOKUP($D65,'DB-No Deltas - combined'!$C$4:$C$72,'DB-No Deltas - combined'!O$4:O$72)</f>
        <v>0.45</v>
      </c>
      <c r="Q65" s="216">
        <f>_xlfn.XLOOKUP($D65,'DB-No Deltas - combined'!$C$4:$C$72,'DB-No Deltas - combined'!P$4:P$72)</f>
        <v>176.87066576006285</v>
      </c>
      <c r="T65" s="25" t="s">
        <v>56</v>
      </c>
      <c r="U65" s="118" t="s">
        <v>68</v>
      </c>
      <c r="V65" s="4" t="str">
        <f>_xlfn.XLOOKUP($U65,'DB-No Deltas - combined'!$C$4:$C$72,'DB-No Deltas - combined'!Q$4:Q$72)</f>
        <v>n/a</v>
      </c>
      <c r="W65" s="14">
        <f>_xlfn.XLOOKUP($U65,'DB-No Deltas - combined'!$C$4:$C$72,'DB-No Deltas - combined'!R$4:R$72)</f>
        <v>0.8</v>
      </c>
      <c r="X65" s="57">
        <f>_xlfn.XLOOKUP($U65,'DB-No Deltas - combined'!$C$4:$C$72,'DB-No Deltas - combined'!S$4:S$72)</f>
        <v>0.02</v>
      </c>
      <c r="Y65" s="5">
        <f>_xlfn.XLOOKUP($U65,'DB-No Deltas - combined'!$C$4:$C$72,'DB-No Deltas - combined'!T$4:T$72)</f>
        <v>0.04</v>
      </c>
      <c r="Z65" s="126" t="str">
        <f>_xlfn.XLOOKUP($U65,'DB-No Deltas - combined'!$C$4:$C$72,'DB-No Deltas - combined'!U$4:U$72)</f>
        <v>n/a</v>
      </c>
      <c r="AA65" s="127">
        <f>_xlfn.XLOOKUP($U65,'DB-No Deltas - combined'!$C$4:$C$72,'DB-No Deltas - combined'!V$4:V$72)</f>
        <v>0</v>
      </c>
      <c r="AB65" s="127">
        <f>_xlfn.XLOOKUP($U65,'DB-No Deltas - combined'!$C$4:$C$72,'DB-No Deltas - combined'!W$4:W$72)</f>
        <v>0</v>
      </c>
      <c r="AC65" s="128">
        <f>_xlfn.XLOOKUP($U65,'DB-No Deltas - combined'!$C$4:$C$72,'DB-No Deltas - combined'!X$4:X$72)</f>
        <v>0</v>
      </c>
      <c r="AD65" s="129">
        <f>_xlfn.XLOOKUP($U65,'DB-No Deltas - combined'!$C$4:$C$72,'DB-No Deltas - combined'!Y$4:Y$72)</f>
        <v>0</v>
      </c>
    </row>
    <row r="66" spans="3:30" x14ac:dyDescent="0.25">
      <c r="C66" s="25" t="s">
        <v>56</v>
      </c>
      <c r="D66" s="118" t="s">
        <v>69</v>
      </c>
      <c r="E66" s="26" t="str">
        <f>_xlfn.XLOOKUP($D66,'DB-No Deltas - combined'!$C$4:$C$72,'DB-No Deltas - combined'!D$4:D$72)</f>
        <v>N/A</v>
      </c>
      <c r="F66" s="27">
        <f>_xlfn.XLOOKUP($D66,'DB-No Deltas - combined'!$C$4:$C$72,'DB-No Deltas - combined'!E$4:E$72)</f>
        <v>100</v>
      </c>
      <c r="G66" s="238">
        <f>_xlfn.XLOOKUP($D66,'DB-No Deltas - combined'!$C$4:$C$72,'DB-No Deltas - combined'!F$4:F$72)</f>
        <v>2026</v>
      </c>
      <c r="H66" s="126">
        <f>_xlfn.XLOOKUP($D66,'DB-No Deltas - combined'!$C$4:$C$72,'DB-No Deltas - combined'!G$4:G$72)</f>
        <v>5</v>
      </c>
      <c r="I66" s="37">
        <f>_xlfn.XLOOKUP($D66,'DB-No Deltas - combined'!$C$4:$C$72,'DB-No Deltas - combined'!H$4:H$72)</f>
        <v>2031</v>
      </c>
      <c r="J66" s="51">
        <f>_xlfn.XLOOKUP($D66,'DB-No Deltas - combined'!$C$4:$C$72,'DB-No Deltas - combined'!I$4:I$72)</f>
        <v>60</v>
      </c>
      <c r="K66" s="59">
        <f>_xlfn.XLOOKUP($D66,'DB-No Deltas - combined'!$C$4:$C$72,'DB-No Deltas - combined'!J$4:J$72)</f>
        <v>6173.760755101147</v>
      </c>
      <c r="L66" s="60">
        <f>_xlfn.XLOOKUP($D66,'DB-No Deltas - combined'!$C$4:$C$72,'DB-No Deltas - combined'!K$4:K$72)</f>
        <v>0.7</v>
      </c>
      <c r="M66" s="258">
        <f>_xlfn.XLOOKUP($D66,'DB-No Deltas - combined'!$C$4:$C$72,'DB-No Deltas - combined'!L$4:L$72)</f>
        <v>0</v>
      </c>
      <c r="N66" s="259">
        <f>_xlfn.XLOOKUP($D66,'DB-No Deltas - combined'!$C$4:$C$72,'DB-No Deltas - combined'!M$4:M$72)</f>
        <v>0</v>
      </c>
      <c r="O66" s="240">
        <f>_xlfn.XLOOKUP($D66,'DB-No Deltas - combined'!$C$4:$C$72,'DB-No Deltas - combined'!N$4:N$72)</f>
        <v>2</v>
      </c>
      <c r="P66" s="258">
        <f>_xlfn.XLOOKUP($D66,'DB-No Deltas - combined'!$C$4:$C$72,'DB-No Deltas - combined'!O$4:O$72)</f>
        <v>0</v>
      </c>
      <c r="Q66" s="216">
        <f>_xlfn.XLOOKUP($D66,'DB-No Deltas - combined'!$C$4:$C$72,'DB-No Deltas - combined'!P$4:P$72)</f>
        <v>60</v>
      </c>
      <c r="T66" s="25" t="s">
        <v>56</v>
      </c>
      <c r="U66" s="118" t="s">
        <v>69</v>
      </c>
      <c r="V66" s="4" t="str">
        <f>_xlfn.XLOOKUP($U66,'DB-No Deltas - combined'!$C$4:$C$72,'DB-No Deltas - combined'!Q$4:Q$72)</f>
        <v>n/a</v>
      </c>
      <c r="W66" s="14">
        <f>_xlfn.XLOOKUP($U66,'DB-No Deltas - combined'!$C$4:$C$72,'DB-No Deltas - combined'!R$4:R$72)</f>
        <v>0.55000000000000004</v>
      </c>
      <c r="X66" s="57">
        <f>_xlfn.XLOOKUP($U66,'DB-No Deltas - combined'!$C$4:$C$72,'DB-No Deltas - combined'!S$4:S$72)</f>
        <v>0.02</v>
      </c>
      <c r="Y66" s="5">
        <f>_xlfn.XLOOKUP($U66,'DB-No Deltas - combined'!$C$4:$C$72,'DB-No Deltas - combined'!T$4:T$72)</f>
        <v>0.03</v>
      </c>
      <c r="Z66" s="126" t="str">
        <f>_xlfn.XLOOKUP($U66,'DB-No Deltas - combined'!$C$4:$C$72,'DB-No Deltas - combined'!U$4:U$72)</f>
        <v>n/a</v>
      </c>
      <c r="AA66" s="127">
        <f>_xlfn.XLOOKUP($U66,'DB-No Deltas - combined'!$C$4:$C$72,'DB-No Deltas - combined'!V$4:V$72)</f>
        <v>0</v>
      </c>
      <c r="AB66" s="127">
        <f>_xlfn.XLOOKUP($U66,'DB-No Deltas - combined'!$C$4:$C$72,'DB-No Deltas - combined'!W$4:W$72)</f>
        <v>0</v>
      </c>
      <c r="AC66" s="128">
        <f>_xlfn.XLOOKUP($U66,'DB-No Deltas - combined'!$C$4:$C$72,'DB-No Deltas - combined'!X$4:X$72)</f>
        <v>0</v>
      </c>
      <c r="AD66" s="129">
        <f>_xlfn.XLOOKUP($U66,'DB-No Deltas - combined'!$C$4:$C$72,'DB-No Deltas - combined'!Y$4:Y$72)</f>
        <v>0</v>
      </c>
    </row>
    <row r="67" spans="3:30" ht="16.5" thickBot="1" x14ac:dyDescent="0.3">
      <c r="C67" s="39" t="s">
        <v>56</v>
      </c>
      <c r="D67" s="212" t="s">
        <v>70</v>
      </c>
      <c r="E67" s="40" t="str">
        <f>_xlfn.XLOOKUP($D67,'DB-No Deltas - combined'!$C$4:$C$72,'DB-No Deltas - combined'!D$4:D$72)</f>
        <v>N/A</v>
      </c>
      <c r="F67" s="41">
        <f>_xlfn.XLOOKUP($D67,'DB-No Deltas - combined'!$C$4:$C$72,'DB-No Deltas - combined'!E$4:E$72)</f>
        <v>50</v>
      </c>
      <c r="G67" s="260">
        <f>_xlfn.XLOOKUP($D67,'DB-No Deltas - combined'!$C$4:$C$72,'DB-No Deltas - combined'!F$4:F$72)</f>
        <v>2026</v>
      </c>
      <c r="H67" s="174">
        <f>_xlfn.XLOOKUP($D67,'DB-No Deltas - combined'!$C$4:$C$72,'DB-No Deltas - combined'!G$4:G$72)</f>
        <v>5</v>
      </c>
      <c r="I67" s="61">
        <f>_xlfn.XLOOKUP($D67,'DB-No Deltas - combined'!$C$4:$C$72,'DB-No Deltas - combined'!H$4:H$72)</f>
        <v>2031</v>
      </c>
      <c r="J67" s="62">
        <f>_xlfn.XLOOKUP($D67,'DB-No Deltas - combined'!$C$4:$C$72,'DB-No Deltas - combined'!I$4:I$72)</f>
        <v>60</v>
      </c>
      <c r="K67" s="63">
        <f>_xlfn.XLOOKUP($D67,'DB-No Deltas - combined'!$C$4:$C$72,'DB-No Deltas - combined'!J$4:J$72)</f>
        <v>11525.173861669819</v>
      </c>
      <c r="L67" s="64">
        <f>_xlfn.XLOOKUP($D67,'DB-No Deltas - combined'!$C$4:$C$72,'DB-No Deltas - combined'!K$4:K$72)</f>
        <v>0.7</v>
      </c>
      <c r="M67" s="261">
        <f>_xlfn.XLOOKUP($D67,'DB-No Deltas - combined'!$C$4:$C$72,'DB-No Deltas - combined'!L$4:L$72)</f>
        <v>0</v>
      </c>
      <c r="N67" s="262">
        <f>_xlfn.XLOOKUP($D67,'DB-No Deltas - combined'!$C$4:$C$72,'DB-No Deltas - combined'!M$4:M$72)</f>
        <v>0</v>
      </c>
      <c r="O67" s="263">
        <f>_xlfn.XLOOKUP($D67,'DB-No Deltas - combined'!$C$4:$C$72,'DB-No Deltas - combined'!N$4:N$72)</f>
        <v>1</v>
      </c>
      <c r="P67" s="261">
        <f>_xlfn.XLOOKUP($D67,'DB-No Deltas - combined'!$C$4:$C$72,'DB-No Deltas - combined'!O$4:O$72)</f>
        <v>0</v>
      </c>
      <c r="Q67" s="222">
        <f>_xlfn.XLOOKUP($D67,'DB-No Deltas - combined'!$C$4:$C$72,'DB-No Deltas - combined'!P$4:P$72)</f>
        <v>60</v>
      </c>
      <c r="T67" s="39" t="s">
        <v>56</v>
      </c>
      <c r="U67" s="212" t="s">
        <v>70</v>
      </c>
      <c r="V67" s="6" t="str">
        <f>_xlfn.XLOOKUP($U67,'DB-No Deltas - combined'!$C$4:$C$72,'DB-No Deltas - combined'!Q$4:Q$72)</f>
        <v>n/a</v>
      </c>
      <c r="W67" s="15">
        <f>_xlfn.XLOOKUP($U67,'DB-No Deltas - combined'!$C$4:$C$72,'DB-No Deltas - combined'!R$4:R$72)</f>
        <v>0.55000000000000004</v>
      </c>
      <c r="X67" s="65">
        <f>_xlfn.XLOOKUP($U67,'DB-No Deltas - combined'!$C$4:$C$72,'DB-No Deltas - combined'!S$4:S$72)</f>
        <v>0.02</v>
      </c>
      <c r="Y67" s="7">
        <f>_xlfn.XLOOKUP($U67,'DB-No Deltas - combined'!$C$4:$C$72,'DB-No Deltas - combined'!T$4:T$72)</f>
        <v>0.03</v>
      </c>
      <c r="Z67" s="174" t="str">
        <f>_xlfn.XLOOKUP($U67,'DB-No Deltas - combined'!$C$4:$C$72,'DB-No Deltas - combined'!U$4:U$72)</f>
        <v>n/a</v>
      </c>
      <c r="AA67" s="175">
        <f>_xlfn.XLOOKUP($U67,'DB-No Deltas - combined'!$C$4:$C$72,'DB-No Deltas - combined'!V$4:V$72)</f>
        <v>0</v>
      </c>
      <c r="AB67" s="175">
        <f>_xlfn.XLOOKUP($U67,'DB-No Deltas - combined'!$C$4:$C$72,'DB-No Deltas - combined'!W$4:W$72)</f>
        <v>0</v>
      </c>
      <c r="AC67" s="176">
        <f>_xlfn.XLOOKUP($U67,'DB-No Deltas - combined'!$C$4:$C$72,'DB-No Deltas - combined'!X$4:X$72)</f>
        <v>0</v>
      </c>
      <c r="AD67" s="177">
        <f>_xlfn.XLOOKUP($U67,'DB-No Deltas - combined'!$C$4:$C$72,'DB-No Deltas - combined'!Y$4:Y$72)</f>
        <v>0</v>
      </c>
    </row>
    <row r="68" spans="3:30" x14ac:dyDescent="0.25">
      <c r="C68" s="25" t="s">
        <v>71</v>
      </c>
      <c r="D68" s="237" t="s">
        <v>72</v>
      </c>
      <c r="E68" s="26" t="str">
        <f>_xlfn.XLOOKUP($D68,'DB-No Deltas - combined'!$C$4:$C$72,'DB-No Deltas - combined'!D$4:D$72)</f>
        <v>by location</v>
      </c>
      <c r="F68" s="27">
        <f>_xlfn.XLOOKUP($D68,'DB-No Deltas - combined'!$C$4:$C$72,'DB-No Deltas - combined'!E$4:E$72)</f>
        <v>20</v>
      </c>
      <c r="G68" s="238">
        <f>_xlfn.XLOOKUP($D68,'DB-No Deltas - combined'!$C$4:$C$72,'DB-No Deltas - combined'!F$4:F$72)</f>
        <v>2025</v>
      </c>
      <c r="H68" s="126">
        <f>_xlfn.XLOOKUP($D68,'DB-No Deltas - combined'!$C$4:$C$72,'DB-No Deltas - combined'!G$4:G$72)</f>
        <v>3</v>
      </c>
      <c r="I68" s="37">
        <f>_xlfn.XLOOKUP($D68,'DB-No Deltas - combined'!$C$4:$C$72,'DB-No Deltas - combined'!H$4:H$72)</f>
        <v>2028</v>
      </c>
      <c r="J68" s="51">
        <f>_xlfn.XLOOKUP($D68,'DB-No Deltas - combined'!$C$4:$C$72,'DB-No Deltas - combined'!I$4:I$72)</f>
        <v>25</v>
      </c>
      <c r="K68" s="59">
        <f>_xlfn.XLOOKUP($D68,'DB-No Deltas - combined'!$C$4:$C$72,'DB-No Deltas - combined'!J$4:J$72)</f>
        <v>1964.6360765172662</v>
      </c>
      <c r="L68" s="60" t="str">
        <f>_xlfn.XLOOKUP($D68,'DB-No Deltas - combined'!$C$4:$C$72,'DB-No Deltas - combined'!K$4:K$72)</f>
        <v>included in FOM</v>
      </c>
      <c r="M68" s="122">
        <f>_xlfn.XLOOKUP($D68,'DB-No Deltas - combined'!$C$4:$C$72,'DB-No Deltas - combined'!L$4:L$72)</f>
        <v>0</v>
      </c>
      <c r="N68" s="241">
        <f>_xlfn.XLOOKUP($D68,'DB-No Deltas - combined'!$C$4:$C$72,'DB-No Deltas - combined'!M$4:M$72)</f>
        <v>0</v>
      </c>
      <c r="O68" s="240">
        <f>_xlfn.XLOOKUP($D68,'DB-No Deltas - combined'!$C$4:$C$72,'DB-No Deltas - combined'!N$4:N$72)</f>
        <v>18.164535689999994</v>
      </c>
      <c r="P68" s="122">
        <f>_xlfn.XLOOKUP($D68,'DB-No Deltas - combined'!$C$4:$C$72,'DB-No Deltas - combined'!O$4:O$72)</f>
        <v>0.12</v>
      </c>
      <c r="Q68" s="216">
        <f>_xlfn.XLOOKUP($D68,'DB-No Deltas - combined'!$C$4:$C$72,'DB-No Deltas - combined'!P$4:P$72)</f>
        <v>39.292721530345325</v>
      </c>
      <c r="T68" s="25" t="s">
        <v>71</v>
      </c>
      <c r="U68" s="237" t="s">
        <v>72</v>
      </c>
      <c r="V68" s="4" t="str">
        <f>_xlfn.XLOOKUP($U68,'DB-No Deltas - combined'!$C$4:$C$72,'DB-No Deltas - combined'!Q$4:Q$72)</f>
        <v>N/A</v>
      </c>
      <c r="W68" s="66" t="str">
        <f>_xlfn.XLOOKUP($U68,'DB-No Deltas - combined'!$C$4:$C$72,'DB-No Deltas - combined'!R$4:R$72)</f>
        <v>by location</v>
      </c>
      <c r="X68" s="66" t="str">
        <f>_xlfn.XLOOKUP($U68,'DB-No Deltas - combined'!$C$4:$C$72,'DB-No Deltas - combined'!S$4:S$72)</f>
        <v>Included with CF</v>
      </c>
      <c r="Y68" s="67" t="str">
        <f>_xlfn.XLOOKUP($U68,'DB-No Deltas - combined'!$C$4:$C$72,'DB-No Deltas - combined'!T$4:T$72)</f>
        <v>Included with CF</v>
      </c>
      <c r="Z68" s="126" t="str">
        <f>_xlfn.XLOOKUP($U68,'DB-No Deltas - combined'!$C$4:$C$72,'DB-No Deltas - combined'!U$4:U$72)</f>
        <v>n/a</v>
      </c>
      <c r="AA68" s="127" t="str">
        <f>_xlfn.XLOOKUP($U68,'DB-No Deltas - combined'!$C$4:$C$72,'DB-No Deltas - combined'!V$4:V$72)</f>
        <v>n/a</v>
      </c>
      <c r="AB68" s="127" t="str">
        <f>_xlfn.XLOOKUP($U68,'DB-No Deltas - combined'!$C$4:$C$72,'DB-No Deltas - combined'!W$4:W$72)</f>
        <v>n/a</v>
      </c>
      <c r="AC68" s="128" t="str">
        <f>_xlfn.XLOOKUP($U68,'DB-No Deltas - combined'!$C$4:$C$72,'DB-No Deltas - combined'!X$4:X$72)</f>
        <v>n/a</v>
      </c>
      <c r="AD68" s="129" t="str">
        <f>_xlfn.XLOOKUP($U68,'DB-No Deltas - combined'!$C$4:$C$72,'DB-No Deltas - combined'!Y$4:Y$72)</f>
        <v>n/a</v>
      </c>
    </row>
    <row r="69" spans="3:30" x14ac:dyDescent="0.25">
      <c r="C69" s="31" t="s">
        <v>71</v>
      </c>
      <c r="D69" s="249" t="s">
        <v>73</v>
      </c>
      <c r="E69" s="32" t="str">
        <f>_xlfn.XLOOKUP($D69,'DB-No Deltas - combined'!$C$4:$C$72,'DB-No Deltas - combined'!D$4:D$72)</f>
        <v>by location</v>
      </c>
      <c r="F69" s="33">
        <f>_xlfn.XLOOKUP($D69,'DB-No Deltas - combined'!$C$4:$C$72,'DB-No Deltas - combined'!E$4:E$72)</f>
        <v>200</v>
      </c>
      <c r="G69" s="250">
        <f>_xlfn.XLOOKUP($D69,'DB-No Deltas - combined'!$C$4:$C$72,'DB-No Deltas - combined'!F$4:F$72)</f>
        <v>2025</v>
      </c>
      <c r="H69" s="138">
        <f>_xlfn.XLOOKUP($D69,'DB-No Deltas - combined'!$C$4:$C$72,'DB-No Deltas - combined'!G$4:G$72)</f>
        <v>3</v>
      </c>
      <c r="I69" s="38">
        <f>_xlfn.XLOOKUP($D69,'DB-No Deltas - combined'!$C$4:$C$72,'DB-No Deltas - combined'!H$4:H$72)</f>
        <v>2028</v>
      </c>
      <c r="J69" s="52">
        <f>_xlfn.XLOOKUP($D69,'DB-No Deltas - combined'!$C$4:$C$72,'DB-No Deltas - combined'!I$4:I$72)</f>
        <v>25</v>
      </c>
      <c r="K69" s="53">
        <f>_xlfn.XLOOKUP($D69,'DB-No Deltas - combined'!$C$4:$C$72,'DB-No Deltas - combined'!J$4:J$72)</f>
        <v>1216.5527160766653</v>
      </c>
      <c r="L69" s="54" t="str">
        <f>_xlfn.XLOOKUP($D69,'DB-No Deltas - combined'!$C$4:$C$72,'DB-No Deltas - combined'!K$4:K$72)</f>
        <v>included in FOM</v>
      </c>
      <c r="M69" s="134">
        <f>_xlfn.XLOOKUP($D69,'DB-No Deltas - combined'!$C$4:$C$72,'DB-No Deltas - combined'!L$4:L$72)</f>
        <v>0</v>
      </c>
      <c r="N69" s="251">
        <f>_xlfn.XLOOKUP($D69,'DB-No Deltas - combined'!$C$4:$C$72,'DB-No Deltas - combined'!M$4:M$72)</f>
        <v>0</v>
      </c>
      <c r="O69" s="252">
        <f>_xlfn.XLOOKUP($D69,'DB-No Deltas - combined'!$C$4:$C$72,'DB-No Deltas - combined'!N$4:N$72)</f>
        <v>20.515994079949831</v>
      </c>
      <c r="P69" s="134">
        <f>_xlfn.XLOOKUP($D69,'DB-No Deltas - combined'!$C$4:$C$72,'DB-No Deltas - combined'!O$4:O$72)</f>
        <v>0.12</v>
      </c>
      <c r="Q69" s="219">
        <f>_xlfn.XLOOKUP($D69,'DB-No Deltas - combined'!$C$4:$C$72,'DB-No Deltas - combined'!P$4:P$72)</f>
        <v>24.331054321533308</v>
      </c>
      <c r="T69" s="31" t="s">
        <v>71</v>
      </c>
      <c r="U69" s="249" t="s">
        <v>73</v>
      </c>
      <c r="V69" s="2" t="str">
        <f>_xlfn.XLOOKUP($U69,'DB-No Deltas - combined'!$C$4:$C$72,'DB-No Deltas - combined'!Q$4:Q$72)</f>
        <v>N/A</v>
      </c>
      <c r="W69" s="68" t="str">
        <f>_xlfn.XLOOKUP($U69,'DB-No Deltas - combined'!$C$4:$C$72,'DB-No Deltas - combined'!R$4:R$72)</f>
        <v>by location</v>
      </c>
      <c r="X69" s="68" t="str">
        <f>_xlfn.XLOOKUP($U69,'DB-No Deltas - combined'!$C$4:$C$72,'DB-No Deltas - combined'!S$4:S$72)</f>
        <v>Included with CF</v>
      </c>
      <c r="Y69" s="69" t="str">
        <f>_xlfn.XLOOKUP($U69,'DB-No Deltas - combined'!$C$4:$C$72,'DB-No Deltas - combined'!T$4:T$72)</f>
        <v>Included with CF</v>
      </c>
      <c r="Z69" s="138" t="str">
        <f>_xlfn.XLOOKUP($U69,'DB-No Deltas - combined'!$C$4:$C$72,'DB-No Deltas - combined'!U$4:U$72)</f>
        <v>n/a</v>
      </c>
      <c r="AA69" s="139" t="str">
        <f>_xlfn.XLOOKUP($U69,'DB-No Deltas - combined'!$C$4:$C$72,'DB-No Deltas - combined'!V$4:V$72)</f>
        <v>n/a</v>
      </c>
      <c r="AB69" s="139" t="str">
        <f>_xlfn.XLOOKUP($U69,'DB-No Deltas - combined'!$C$4:$C$72,'DB-No Deltas - combined'!W$4:W$72)</f>
        <v>n/a</v>
      </c>
      <c r="AC69" s="140" t="str">
        <f>_xlfn.XLOOKUP($U69,'DB-No Deltas - combined'!$C$4:$C$72,'DB-No Deltas - combined'!X$4:X$72)</f>
        <v>n/a</v>
      </c>
      <c r="AD69" s="141" t="str">
        <f>_xlfn.XLOOKUP($U69,'DB-No Deltas - combined'!$C$4:$C$72,'DB-No Deltas - combined'!Y$4:Y$72)</f>
        <v>n/a</v>
      </c>
    </row>
    <row r="70" spans="3:30" ht="15" customHeight="1" x14ac:dyDescent="0.25">
      <c r="C70" s="25" t="s">
        <v>71</v>
      </c>
      <c r="D70" s="246" t="s">
        <v>74</v>
      </c>
      <c r="E70" s="26" t="str">
        <f>_xlfn.XLOOKUP($D70,'DB-No Deltas - combined'!$C$4:$C$72,'DB-No Deltas - combined'!D$4:D$72)</f>
        <v>by location</v>
      </c>
      <c r="F70" s="27">
        <f>_xlfn.XLOOKUP($D70,'DB-No Deltas - combined'!$C$4:$C$72,'DB-No Deltas - combined'!E$4:E$72)</f>
        <v>20</v>
      </c>
      <c r="G70" s="238">
        <f>_xlfn.XLOOKUP($D70,'DB-No Deltas - combined'!$C$4:$C$72,'DB-No Deltas - combined'!F$4:F$72)</f>
        <v>2025</v>
      </c>
      <c r="H70" s="126">
        <f>_xlfn.XLOOKUP($D70,'DB-No Deltas - combined'!$C$4:$C$72,'DB-No Deltas - combined'!G$4:G$72)</f>
        <v>3</v>
      </c>
      <c r="I70" s="37">
        <f>_xlfn.XLOOKUP($D70,'DB-No Deltas - combined'!$C$4:$C$72,'DB-No Deltas - combined'!H$4:H$72)</f>
        <v>2028</v>
      </c>
      <c r="J70" s="51">
        <f>_xlfn.XLOOKUP($D70,'DB-No Deltas - combined'!$C$4:$C$72,'DB-No Deltas - combined'!I$4:I$72)</f>
        <v>25</v>
      </c>
      <c r="K70" s="247">
        <f>_xlfn.XLOOKUP($D70,'DB-No Deltas - combined'!$C$4:$C$72,'DB-No Deltas - combined'!J$4:J$72)</f>
        <v>1832.2196049600025</v>
      </c>
      <c r="L70" s="60" t="str">
        <f>_xlfn.XLOOKUP($D70,'DB-No Deltas - combined'!$C$4:$C$72,'DB-No Deltas - combined'!K$4:K$72)</f>
        <v>included in FOM</v>
      </c>
      <c r="M70" s="122">
        <f>_xlfn.XLOOKUP($D70,'DB-No Deltas - combined'!$C$4:$C$72,'DB-No Deltas - combined'!L$4:L$72)</f>
        <v>0</v>
      </c>
      <c r="N70" s="241">
        <f>_xlfn.XLOOKUP($D70,'DB-No Deltas - combined'!$C$4:$C$72,'DB-No Deltas - combined'!M$4:M$72)</f>
        <v>0</v>
      </c>
      <c r="O70" s="248">
        <f>_xlfn.XLOOKUP($D70,'DB-No Deltas - combined'!$C$4:$C$72,'DB-No Deltas - combined'!N$4:N$72)</f>
        <v>17.239960823378993</v>
      </c>
      <c r="P70" s="122">
        <f>_xlfn.XLOOKUP($D70,'DB-No Deltas - combined'!$C$4:$C$72,'DB-No Deltas - combined'!O$4:O$72)</f>
        <v>0.12</v>
      </c>
      <c r="Q70" s="123">
        <f>_xlfn.XLOOKUP($D70,'DB-No Deltas - combined'!$C$4:$C$72,'DB-No Deltas - combined'!P$4:P$72)</f>
        <v>37.328085453828059</v>
      </c>
      <c r="T70" s="25" t="s">
        <v>71</v>
      </c>
      <c r="U70" s="246" t="s">
        <v>74</v>
      </c>
      <c r="V70" s="26" t="str">
        <f>_xlfn.XLOOKUP($U70,'DB-No Deltas - combined'!$C$4:$C$72,'DB-No Deltas - combined'!Q$4:Q$72)</f>
        <v>N/A</v>
      </c>
      <c r="W70" s="124" t="str">
        <f>_xlfn.XLOOKUP($U70,'DB-No Deltas - combined'!$C$4:$C$72,'DB-No Deltas - combined'!R$4:R$72)</f>
        <v>by location</v>
      </c>
      <c r="X70" s="124" t="str">
        <f>_xlfn.XLOOKUP($U70,'DB-No Deltas - combined'!$C$4:$C$72,'DB-No Deltas - combined'!S$4:S$72)</f>
        <v>Included with CF</v>
      </c>
      <c r="Y70" s="125" t="str">
        <f>_xlfn.XLOOKUP($U70,'DB-No Deltas - combined'!$C$4:$C$72,'DB-No Deltas - combined'!T$4:T$72)</f>
        <v>Included with CF</v>
      </c>
      <c r="Z70" s="126" t="str">
        <f>_xlfn.XLOOKUP($U70,'DB-No Deltas - combined'!$C$4:$C$72,'DB-No Deltas - combined'!U$4:U$72)</f>
        <v>n/a</v>
      </c>
      <c r="AA70" s="127" t="str">
        <f>_xlfn.XLOOKUP($U70,'DB-No Deltas - combined'!$C$4:$C$72,'DB-No Deltas - combined'!V$4:V$72)</f>
        <v>n/a</v>
      </c>
      <c r="AB70" s="127" t="str">
        <f>_xlfn.XLOOKUP($U70,'DB-No Deltas - combined'!$C$4:$C$72,'DB-No Deltas - combined'!W$4:W$72)</f>
        <v>n/a</v>
      </c>
      <c r="AC70" s="128" t="str">
        <f>_xlfn.XLOOKUP($U70,'DB-No Deltas - combined'!$C$4:$C$72,'DB-No Deltas - combined'!X$4:X$72)</f>
        <v>n/a</v>
      </c>
      <c r="AD70" s="129" t="str">
        <f>_xlfn.XLOOKUP($U70,'DB-No Deltas - combined'!$C$4:$C$72,'DB-No Deltas - combined'!Y$4:Y$72)</f>
        <v>n/a</v>
      </c>
    </row>
    <row r="71" spans="3:30" ht="15" customHeight="1" thickBot="1" x14ac:dyDescent="0.3">
      <c r="C71" s="39" t="s">
        <v>71</v>
      </c>
      <c r="D71" s="264" t="s">
        <v>75</v>
      </c>
      <c r="E71" s="40" t="str">
        <f>_xlfn.XLOOKUP($D71,'DB-No Deltas - combined'!$C$4:$C$72,'DB-No Deltas - combined'!D$4:D$72)</f>
        <v>by location</v>
      </c>
      <c r="F71" s="41">
        <f>_xlfn.XLOOKUP($D71,'DB-No Deltas - combined'!$C$4:$C$72,'DB-No Deltas - combined'!E$4:E$72)</f>
        <v>200</v>
      </c>
      <c r="G71" s="260">
        <f>_xlfn.XLOOKUP($D71,'DB-No Deltas - combined'!$C$4:$C$72,'DB-No Deltas - combined'!F$4:F$72)</f>
        <v>2025</v>
      </c>
      <c r="H71" s="174">
        <f>_xlfn.XLOOKUP($D71,'DB-No Deltas - combined'!$C$4:$C$72,'DB-No Deltas - combined'!G$4:G$72)</f>
        <v>3</v>
      </c>
      <c r="I71" s="61">
        <f>_xlfn.XLOOKUP($D71,'DB-No Deltas - combined'!$C$4:$C$72,'DB-No Deltas - combined'!H$4:H$72)</f>
        <v>2028</v>
      </c>
      <c r="J71" s="62">
        <f>_xlfn.XLOOKUP($D71,'DB-No Deltas - combined'!$C$4:$C$72,'DB-No Deltas - combined'!I$4:I$72)</f>
        <v>25</v>
      </c>
      <c r="K71" s="265">
        <f>_xlfn.XLOOKUP($D71,'DB-No Deltas - combined'!$C$4:$C$72,'DB-No Deltas - combined'!J$4:J$72)</f>
        <v>1134.5570630130981</v>
      </c>
      <c r="L71" s="64" t="str">
        <f>_xlfn.XLOOKUP($D71,'DB-No Deltas - combined'!$C$4:$C$72,'DB-No Deltas - combined'!K$4:K$72)</f>
        <v>included in FOM</v>
      </c>
      <c r="M71" s="170">
        <f>_xlfn.XLOOKUP($D71,'DB-No Deltas - combined'!$C$4:$C$72,'DB-No Deltas - combined'!L$4:L$72)</f>
        <v>0</v>
      </c>
      <c r="N71" s="266">
        <f>_xlfn.XLOOKUP($D71,'DB-No Deltas - combined'!$C$4:$C$72,'DB-No Deltas - combined'!M$4:M$72)</f>
        <v>0</v>
      </c>
      <c r="O71" s="267">
        <f>_xlfn.XLOOKUP($D71,'DB-No Deltas - combined'!$C$4:$C$72,'DB-No Deltas - combined'!N$4:N$72)</f>
        <v>19.471729981280383</v>
      </c>
      <c r="P71" s="170">
        <f>_xlfn.XLOOKUP($D71,'DB-No Deltas - combined'!$C$4:$C$72,'DB-No Deltas - combined'!O$4:O$72)</f>
        <v>0.12</v>
      </c>
      <c r="Q71" s="171">
        <f>_xlfn.XLOOKUP($D71,'DB-No Deltas - combined'!$C$4:$C$72,'DB-No Deltas - combined'!P$4:P$72)</f>
        <v>23.114501605456642</v>
      </c>
      <c r="T71" s="39" t="s">
        <v>71</v>
      </c>
      <c r="U71" s="264" t="s">
        <v>75</v>
      </c>
      <c r="V71" s="40" t="str">
        <f>_xlfn.XLOOKUP($U71,'DB-No Deltas - combined'!$C$4:$C$72,'DB-No Deltas - combined'!Q$4:Q$72)</f>
        <v>N/A</v>
      </c>
      <c r="W71" s="172" t="str">
        <f>_xlfn.XLOOKUP($U71,'DB-No Deltas - combined'!$C$4:$C$72,'DB-No Deltas - combined'!R$4:R$72)</f>
        <v>by location</v>
      </c>
      <c r="X71" s="172" t="str">
        <f>_xlfn.XLOOKUP($U71,'DB-No Deltas - combined'!$C$4:$C$72,'DB-No Deltas - combined'!S$4:S$72)</f>
        <v>Included with CF</v>
      </c>
      <c r="Y71" s="173" t="str">
        <f>_xlfn.XLOOKUP($U71,'DB-No Deltas - combined'!$C$4:$C$72,'DB-No Deltas - combined'!T$4:T$72)</f>
        <v>Included with CF</v>
      </c>
      <c r="Z71" s="174" t="str">
        <f>_xlfn.XLOOKUP($U71,'DB-No Deltas - combined'!$C$4:$C$72,'DB-No Deltas - combined'!U$4:U$72)</f>
        <v>n/a</v>
      </c>
      <c r="AA71" s="175" t="str">
        <f>_xlfn.XLOOKUP($U71,'DB-No Deltas - combined'!$C$4:$C$72,'DB-No Deltas - combined'!V$4:V$72)</f>
        <v>n/a</v>
      </c>
      <c r="AB71" s="175" t="str">
        <f>_xlfn.XLOOKUP($U71,'DB-No Deltas - combined'!$C$4:$C$72,'DB-No Deltas - combined'!W$4:W$72)</f>
        <v>n/a</v>
      </c>
      <c r="AC71" s="176" t="str">
        <f>_xlfn.XLOOKUP($U71,'DB-No Deltas - combined'!$C$4:$C$72,'DB-No Deltas - combined'!X$4:X$72)</f>
        <v>n/a</v>
      </c>
      <c r="AD71" s="177" t="str">
        <f>_xlfn.XLOOKUP($U71,'DB-No Deltas - combined'!$C$4:$C$72,'DB-No Deltas - combined'!Y$4:Y$72)</f>
        <v>n/a</v>
      </c>
    </row>
    <row r="72" spans="3:30" ht="15" customHeight="1" x14ac:dyDescent="0.25">
      <c r="C72" s="70" t="s">
        <v>76</v>
      </c>
      <c r="D72" s="268" t="s">
        <v>77</v>
      </c>
      <c r="E72" s="71" t="str">
        <f>_xlfn.XLOOKUP($D72,'DB-No Deltas - combined'!$C$4:$C$72,'DB-No Deltas - combined'!D$4:D$72)</f>
        <v>by location</v>
      </c>
      <c r="F72" s="72">
        <f>_xlfn.XLOOKUP($D72,'DB-No Deltas - combined'!$C$4:$C$72,'DB-No Deltas - combined'!E$4:E$72)</f>
        <v>20</v>
      </c>
      <c r="G72" s="269">
        <f>_xlfn.XLOOKUP($D72,'DB-No Deltas - combined'!$C$4:$C$72,'DB-No Deltas - combined'!F$4:F$72)</f>
        <v>2025</v>
      </c>
      <c r="H72" s="115">
        <f>_xlfn.XLOOKUP($D72,'DB-No Deltas - combined'!$C$4:$C$72,'DB-No Deltas - combined'!G$4:G$72)</f>
        <v>3</v>
      </c>
      <c r="I72" s="73">
        <f>_xlfn.XLOOKUP($D72,'DB-No Deltas - combined'!$C$4:$C$72,'DB-No Deltas - combined'!H$4:H$72)</f>
        <v>2028</v>
      </c>
      <c r="J72" s="74">
        <f>_xlfn.XLOOKUP($D72,'DB-No Deltas - combined'!$C$4:$C$72,'DB-No Deltas - combined'!I$4:I$72)</f>
        <v>30</v>
      </c>
      <c r="K72" s="75">
        <f>_xlfn.XLOOKUP($D72,'DB-No Deltas - combined'!$C$4:$C$72,'DB-No Deltas - combined'!J$4:J$72)</f>
        <v>2554.5837381487486</v>
      </c>
      <c r="L72" s="60" t="str">
        <f>_xlfn.XLOOKUP($D72,'DB-No Deltas - combined'!$C$4:$C$72,'DB-No Deltas - combined'!K$4:K$72)</f>
        <v>included in FOM</v>
      </c>
      <c r="M72" s="111">
        <f>_xlfn.XLOOKUP($D72,'DB-No Deltas - combined'!$C$4:$C$72,'DB-No Deltas - combined'!L$4:L$72)</f>
        <v>0</v>
      </c>
      <c r="N72" s="270">
        <f>_xlfn.XLOOKUP($D72,'DB-No Deltas - combined'!$C$4:$C$72,'DB-No Deltas - combined'!M$4:M$72)</f>
        <v>0</v>
      </c>
      <c r="O72" s="271">
        <f>_xlfn.XLOOKUP($D72,'DB-No Deltas - combined'!$C$4:$C$72,'DB-No Deltas - combined'!N$4:N$72)</f>
        <v>38.785068000000003</v>
      </c>
      <c r="P72" s="111">
        <f>_xlfn.XLOOKUP($D72,'DB-No Deltas - combined'!$C$4:$C$72,'DB-No Deltas - combined'!O$4:O$72)</f>
        <v>0.35</v>
      </c>
      <c r="Q72" s="272">
        <f>_xlfn.XLOOKUP($D72,'DB-No Deltas - combined'!$C$4:$C$72,'DB-No Deltas - combined'!P$4:P$72)</f>
        <v>63.572522991793782</v>
      </c>
      <c r="T72" s="70" t="s">
        <v>76</v>
      </c>
      <c r="U72" s="268" t="s">
        <v>77</v>
      </c>
      <c r="V72" s="8" t="str">
        <f>_xlfn.XLOOKUP($U72,'DB-No Deltas - combined'!$C$4:$C$72,'DB-No Deltas - combined'!Q$4:Q$72)</f>
        <v>N/A</v>
      </c>
      <c r="W72" s="76" t="str">
        <f>_xlfn.XLOOKUP($U72,'DB-No Deltas - combined'!$C$4:$C$72,'DB-No Deltas - combined'!R$4:R$72)</f>
        <v>by location</v>
      </c>
      <c r="X72" s="76" t="str">
        <f>_xlfn.XLOOKUP($U72,'DB-No Deltas - combined'!$C$4:$C$72,'DB-No Deltas - combined'!S$4:S$72)</f>
        <v>Included with CF</v>
      </c>
      <c r="Y72" s="77" t="str">
        <f>_xlfn.XLOOKUP($U72,'DB-No Deltas - combined'!$C$4:$C$72,'DB-No Deltas - combined'!T$4:T$72)</f>
        <v>Included with CF</v>
      </c>
      <c r="Z72" s="115" t="str">
        <f>_xlfn.XLOOKUP($U72,'DB-No Deltas - combined'!$C$4:$C$72,'DB-No Deltas - combined'!U$4:U$72)</f>
        <v>n/a</v>
      </c>
      <c r="AA72" s="116" t="str">
        <f>_xlfn.XLOOKUP($U72,'DB-No Deltas - combined'!$C$4:$C$72,'DB-No Deltas - combined'!V$4:V$72)</f>
        <v>n/a</v>
      </c>
      <c r="AB72" s="116" t="str">
        <f>_xlfn.XLOOKUP($U72,'DB-No Deltas - combined'!$C$4:$C$72,'DB-No Deltas - combined'!W$4:W$72)</f>
        <v>n/a</v>
      </c>
      <c r="AC72" s="117" t="str">
        <f>_xlfn.XLOOKUP($U72,'DB-No Deltas - combined'!$C$4:$C$72,'DB-No Deltas - combined'!X$4:X$72)</f>
        <v>n/a</v>
      </c>
      <c r="AD72" s="77" t="str">
        <f>_xlfn.XLOOKUP($U72,'DB-No Deltas - combined'!$C$4:$C$72,'DB-No Deltas - combined'!Y$4:Y$72)</f>
        <v>n/a</v>
      </c>
    </row>
    <row r="73" spans="3:30" ht="15" customHeight="1" x14ac:dyDescent="0.25">
      <c r="C73" s="25" t="s">
        <v>76</v>
      </c>
      <c r="D73" s="237" t="s">
        <v>78</v>
      </c>
      <c r="E73" s="26" t="str">
        <f>_xlfn.XLOOKUP($D73,'DB-No Deltas - combined'!$C$4:$C$72,'DB-No Deltas - combined'!D$4:D$72)</f>
        <v>by location</v>
      </c>
      <c r="F73" s="27">
        <f>_xlfn.XLOOKUP($D73,'DB-No Deltas - combined'!$C$4:$C$72,'DB-No Deltas - combined'!E$4:E$72)</f>
        <v>200</v>
      </c>
      <c r="G73" s="238">
        <f>_xlfn.XLOOKUP($D73,'DB-No Deltas - combined'!$C$4:$C$72,'DB-No Deltas - combined'!F$4:F$72)</f>
        <v>2025</v>
      </c>
      <c r="H73" s="126">
        <f>_xlfn.XLOOKUP($D73,'DB-No Deltas - combined'!$C$4:$C$72,'DB-No Deltas - combined'!G$4:G$72)</f>
        <v>5</v>
      </c>
      <c r="I73" s="37">
        <f>_xlfn.XLOOKUP($D73,'DB-No Deltas - combined'!$C$4:$C$72,'DB-No Deltas - combined'!H$4:H$72)</f>
        <v>2030</v>
      </c>
      <c r="J73" s="51">
        <f>_xlfn.XLOOKUP($D73,'DB-No Deltas - combined'!$C$4:$C$72,'DB-No Deltas - combined'!I$4:I$72)</f>
        <v>30</v>
      </c>
      <c r="K73" s="59">
        <f>_xlfn.XLOOKUP($D73,'DB-No Deltas - combined'!$C$4:$C$72,'DB-No Deltas - combined'!J$4:J$72)</f>
        <v>1421.104170857541</v>
      </c>
      <c r="L73" s="240" t="str">
        <f>_xlfn.XLOOKUP($D73,'DB-No Deltas - combined'!$C$4:$C$72,'DB-No Deltas - combined'!K$4:K$72)</f>
        <v>included in FOM</v>
      </c>
      <c r="M73" s="122">
        <f>_xlfn.XLOOKUP($D73,'DB-No Deltas - combined'!$C$4:$C$72,'DB-No Deltas - combined'!L$4:L$72)</f>
        <v>0</v>
      </c>
      <c r="N73" s="241">
        <f>_xlfn.XLOOKUP($D73,'DB-No Deltas - combined'!$C$4:$C$72,'DB-No Deltas - combined'!M$4:M$72)</f>
        <v>0</v>
      </c>
      <c r="O73" s="240">
        <f>_xlfn.XLOOKUP($D73,'DB-No Deltas - combined'!$C$4:$C$72,'DB-No Deltas - combined'!N$4:N$72)</f>
        <v>31.648228737199599</v>
      </c>
      <c r="P73" s="122">
        <f>_xlfn.XLOOKUP($D73,'DB-No Deltas - combined'!$C$4:$C$72,'DB-No Deltas - combined'!O$4:O$72)</f>
        <v>0.35</v>
      </c>
      <c r="Q73" s="216">
        <f>_xlfn.XLOOKUP($D73,'DB-No Deltas - combined'!$C$4:$C$72,'DB-No Deltas - combined'!P$4:P$72)</f>
        <v>63.572522991793782</v>
      </c>
      <c r="T73" s="25" t="s">
        <v>76</v>
      </c>
      <c r="U73" s="237" t="s">
        <v>78</v>
      </c>
      <c r="V73" s="4" t="str">
        <f>_xlfn.XLOOKUP($U73,'DB-No Deltas - combined'!$C$4:$C$72,'DB-No Deltas - combined'!Q$4:Q$72)</f>
        <v>N/A</v>
      </c>
      <c r="W73" s="66" t="str">
        <f>_xlfn.XLOOKUP($U73,'DB-No Deltas - combined'!$C$4:$C$72,'DB-No Deltas - combined'!R$4:R$72)</f>
        <v>by location</v>
      </c>
      <c r="X73" s="66" t="str">
        <f>_xlfn.XLOOKUP($U73,'DB-No Deltas - combined'!$C$4:$C$72,'DB-No Deltas - combined'!S$4:S$72)</f>
        <v>Included with CF</v>
      </c>
      <c r="Y73" s="67" t="str">
        <f>_xlfn.XLOOKUP($U73,'DB-No Deltas - combined'!$C$4:$C$72,'DB-No Deltas - combined'!T$4:T$72)</f>
        <v>Included with CF</v>
      </c>
      <c r="Z73" s="126" t="str">
        <f>_xlfn.XLOOKUP($U73,'DB-No Deltas - combined'!$C$4:$C$72,'DB-No Deltas - combined'!U$4:U$72)</f>
        <v>n/a</v>
      </c>
      <c r="AA73" s="127" t="str">
        <f>_xlfn.XLOOKUP($U73,'DB-No Deltas - combined'!$C$4:$C$72,'DB-No Deltas - combined'!V$4:V$72)</f>
        <v>n/a</v>
      </c>
      <c r="AB73" s="127" t="str">
        <f>_xlfn.XLOOKUP($U73,'DB-No Deltas - combined'!$C$4:$C$72,'DB-No Deltas - combined'!W$4:W$72)</f>
        <v>n/a</v>
      </c>
      <c r="AC73" s="128" t="str">
        <f>_xlfn.XLOOKUP($U73,'DB-No Deltas - combined'!$C$4:$C$72,'DB-No Deltas - combined'!X$4:X$72)</f>
        <v>n/a</v>
      </c>
      <c r="AD73" s="129" t="str">
        <f>_xlfn.XLOOKUP($U73,'DB-No Deltas - combined'!$C$4:$C$72,'DB-No Deltas - combined'!Y$4:Y$72)</f>
        <v>n/a</v>
      </c>
    </row>
    <row r="74" spans="3:30" ht="15" customHeight="1" x14ac:dyDescent="0.25">
      <c r="C74" s="25" t="s">
        <v>76</v>
      </c>
      <c r="D74" s="237" t="s">
        <v>79</v>
      </c>
      <c r="E74" s="26" t="str">
        <f>_xlfn.XLOOKUP($D74,'DB-No Deltas - combined'!$C$4:$C$72,'DB-No Deltas - combined'!D$4:D$72)</f>
        <v>by location</v>
      </c>
      <c r="F74" s="27">
        <f>_xlfn.XLOOKUP($D74,'DB-No Deltas - combined'!$C$4:$C$72,'DB-No Deltas - combined'!E$4:E$72)</f>
        <v>200</v>
      </c>
      <c r="G74" s="238">
        <f>_xlfn.XLOOKUP($D74,'DB-No Deltas - combined'!$C$4:$C$72,'DB-No Deltas - combined'!F$4:F$72)</f>
        <v>2025</v>
      </c>
      <c r="H74" s="126">
        <f>_xlfn.XLOOKUP($D74,'DB-No Deltas - combined'!$C$4:$C$72,'DB-No Deltas - combined'!G$4:G$72)</f>
        <v>5</v>
      </c>
      <c r="I74" s="37">
        <f>_xlfn.XLOOKUP($D74,'DB-No Deltas - combined'!$C$4:$C$72,'DB-No Deltas - combined'!H$4:H$72)</f>
        <v>2030</v>
      </c>
      <c r="J74" s="51">
        <f>_xlfn.XLOOKUP($D74,'DB-No Deltas - combined'!$C$4:$C$72,'DB-No Deltas - combined'!I$4:I$72)</f>
        <v>30</v>
      </c>
      <c r="K74" s="59">
        <f>_xlfn.XLOOKUP($D74,'DB-No Deltas - combined'!$C$4:$C$72,'DB-No Deltas - combined'!J$4:J$72)</f>
        <v>1491.776712066973</v>
      </c>
      <c r="L74" s="240" t="str">
        <f>_xlfn.XLOOKUP($D74,'DB-No Deltas - combined'!$C$4:$C$72,'DB-No Deltas - combined'!K$4:K$72)</f>
        <v>included in FOM</v>
      </c>
      <c r="M74" s="122">
        <f>_xlfn.XLOOKUP($D74,'DB-No Deltas - combined'!$C$4:$C$72,'DB-No Deltas - combined'!L$4:L$72)</f>
        <v>0</v>
      </c>
      <c r="N74" s="241">
        <f>_xlfn.XLOOKUP($D74,'DB-No Deltas - combined'!$C$4:$C$72,'DB-No Deltas - combined'!M$4:M$72)</f>
        <v>0</v>
      </c>
      <c r="O74" s="240">
        <f>_xlfn.XLOOKUP($D74,'DB-No Deltas - combined'!$C$4:$C$72,'DB-No Deltas - combined'!N$4:N$72)</f>
        <v>31.648228737199599</v>
      </c>
      <c r="P74" s="122">
        <f>_xlfn.XLOOKUP($D74,'DB-No Deltas - combined'!$C$4:$C$72,'DB-No Deltas - combined'!O$4:O$72)</f>
        <v>0.35</v>
      </c>
      <c r="Q74" s="216">
        <f>_xlfn.XLOOKUP($D74,'DB-No Deltas - combined'!$C$4:$C$72,'DB-No Deltas - combined'!P$4:P$72)</f>
        <v>63.572522991793782</v>
      </c>
      <c r="T74" s="25" t="s">
        <v>76</v>
      </c>
      <c r="U74" s="237" t="s">
        <v>79</v>
      </c>
      <c r="V74" s="4" t="str">
        <f>_xlfn.XLOOKUP($U74,'DB-No Deltas - combined'!$C$4:$C$72,'DB-No Deltas - combined'!Q$4:Q$72)</f>
        <v>N/A</v>
      </c>
      <c r="W74" s="66" t="str">
        <f>_xlfn.XLOOKUP($U74,'DB-No Deltas - combined'!$C$4:$C$72,'DB-No Deltas - combined'!R$4:R$72)</f>
        <v>by location</v>
      </c>
      <c r="X74" s="66" t="str">
        <f>_xlfn.XLOOKUP($U74,'DB-No Deltas - combined'!$C$4:$C$72,'DB-No Deltas - combined'!S$4:S$72)</f>
        <v>Included with CF</v>
      </c>
      <c r="Y74" s="67" t="str">
        <f>_xlfn.XLOOKUP($U74,'DB-No Deltas - combined'!$C$4:$C$72,'DB-No Deltas - combined'!T$4:T$72)</f>
        <v>Included with CF</v>
      </c>
      <c r="Z74" s="126" t="str">
        <f>_xlfn.XLOOKUP($U74,'DB-No Deltas - combined'!$C$4:$C$72,'DB-No Deltas - combined'!U$4:U$72)</f>
        <v>n/a</v>
      </c>
      <c r="AA74" s="127" t="str">
        <f>_xlfn.XLOOKUP($U74,'DB-No Deltas - combined'!$C$4:$C$72,'DB-No Deltas - combined'!V$4:V$72)</f>
        <v>n/a</v>
      </c>
      <c r="AB74" s="127" t="str">
        <f>_xlfn.XLOOKUP($U74,'DB-No Deltas - combined'!$C$4:$C$72,'DB-No Deltas - combined'!W$4:W$72)</f>
        <v>n/a</v>
      </c>
      <c r="AC74" s="128" t="str">
        <f>_xlfn.XLOOKUP($U74,'DB-No Deltas - combined'!$C$4:$C$72,'DB-No Deltas - combined'!X$4:X$72)</f>
        <v>n/a</v>
      </c>
      <c r="AD74" s="129" t="str">
        <f>_xlfn.XLOOKUP($U74,'DB-No Deltas - combined'!$C$4:$C$72,'DB-No Deltas - combined'!Y$4:Y$72)</f>
        <v>n/a</v>
      </c>
    </row>
    <row r="75" spans="3:30" ht="15" customHeight="1" x14ac:dyDescent="0.25">
      <c r="C75" s="31" t="s">
        <v>76</v>
      </c>
      <c r="D75" s="249" t="s">
        <v>80</v>
      </c>
      <c r="E75" s="32">
        <f>_xlfn.XLOOKUP($D75,'DB-No Deltas - combined'!$C$4:$C$72,'DB-No Deltas - combined'!D$4:D$72)</f>
        <v>0</v>
      </c>
      <c r="F75" s="33">
        <f>_xlfn.XLOOKUP($D75,'DB-No Deltas - combined'!$C$4:$C$72,'DB-No Deltas - combined'!E$4:E$72)</f>
        <v>200</v>
      </c>
      <c r="G75" s="250">
        <f>_xlfn.XLOOKUP($D75,'DB-No Deltas - combined'!$C$4:$C$72,'DB-No Deltas - combined'!F$4:F$72)</f>
        <v>2027</v>
      </c>
      <c r="H75" s="138">
        <f>_xlfn.XLOOKUP($D75,'DB-No Deltas - combined'!$C$4:$C$72,'DB-No Deltas - combined'!G$4:G$72)</f>
        <v>5</v>
      </c>
      <c r="I75" s="38">
        <f>_xlfn.XLOOKUP($D75,'DB-No Deltas - combined'!$C$4:$C$72,'DB-No Deltas - combined'!H$4:H$72)</f>
        <v>2032</v>
      </c>
      <c r="J75" s="52">
        <f>_xlfn.XLOOKUP($D75,'DB-No Deltas - combined'!$C$4:$C$72,'DB-No Deltas - combined'!I$4:I$72)</f>
        <v>30</v>
      </c>
      <c r="K75" s="53">
        <f>_xlfn.XLOOKUP($D75,'DB-No Deltas - combined'!$C$4:$C$72,'DB-No Deltas - combined'!J$4:J$72)</f>
        <v>8340.5677668817571</v>
      </c>
      <c r="L75" s="54" t="str">
        <f>_xlfn.XLOOKUP($D75,'DB-No Deltas - combined'!$C$4:$C$72,'DB-No Deltas - combined'!K$4:K$72)</f>
        <v>included in FOM</v>
      </c>
      <c r="M75" s="134">
        <f>_xlfn.XLOOKUP($D75,'DB-No Deltas - combined'!$C$4:$C$72,'DB-No Deltas - combined'!L$4:L$72)</f>
        <v>0</v>
      </c>
      <c r="N75" s="251">
        <f>_xlfn.XLOOKUP($D75,'DB-No Deltas - combined'!$C$4:$C$72,'DB-No Deltas - combined'!M$4:M$72)</f>
        <v>0</v>
      </c>
      <c r="O75" s="252">
        <f>_xlfn.XLOOKUP($D75,'DB-No Deltas - combined'!$C$4:$C$72,'DB-No Deltas - combined'!N$4:N$72)</f>
        <v>69.259375000000006</v>
      </c>
      <c r="P75" s="134">
        <f>_xlfn.XLOOKUP($D75,'DB-No Deltas - combined'!$C$4:$C$72,'DB-No Deltas - combined'!O$4:O$72)</f>
        <v>0.35</v>
      </c>
      <c r="Q75" s="219">
        <f>_xlfn.XLOOKUP($D75,'DB-No Deltas - combined'!$C$4:$C$72,'DB-No Deltas - combined'!P$4:P$72)</f>
        <v>169.16367101225097</v>
      </c>
      <c r="T75" s="31" t="s">
        <v>76</v>
      </c>
      <c r="U75" s="249" t="s">
        <v>80</v>
      </c>
      <c r="V75" s="2" t="str">
        <f>_xlfn.XLOOKUP($U75,'DB-No Deltas - combined'!$C$4:$C$72,'DB-No Deltas - combined'!Q$4:Q$72)</f>
        <v>N/A</v>
      </c>
      <c r="W75" s="68" t="str">
        <f>_xlfn.XLOOKUP($U75,'DB-No Deltas - combined'!$C$4:$C$72,'DB-No Deltas - combined'!R$4:R$72)</f>
        <v>max CF: 47%</v>
      </c>
      <c r="X75" s="68" t="str">
        <f>_xlfn.XLOOKUP($U75,'DB-No Deltas - combined'!$C$4:$C$72,'DB-No Deltas - combined'!S$4:S$72)</f>
        <v>Included with CF</v>
      </c>
      <c r="Y75" s="69" t="str">
        <f>_xlfn.XLOOKUP($U75,'DB-No Deltas - combined'!$C$4:$C$72,'DB-No Deltas - combined'!T$4:T$72)</f>
        <v>Included with CF</v>
      </c>
      <c r="Z75" s="138" t="str">
        <f>_xlfn.XLOOKUP($U75,'DB-No Deltas - combined'!$C$4:$C$72,'DB-No Deltas - combined'!U$4:U$72)</f>
        <v>n/a</v>
      </c>
      <c r="AA75" s="139" t="str">
        <f>_xlfn.XLOOKUP($U75,'DB-No Deltas - combined'!$C$4:$C$72,'DB-No Deltas - combined'!V$4:V$72)</f>
        <v>n/a</v>
      </c>
      <c r="AB75" s="139" t="str">
        <f>_xlfn.XLOOKUP($U75,'DB-No Deltas - combined'!$C$4:$C$72,'DB-No Deltas - combined'!W$4:W$72)</f>
        <v>n/a</v>
      </c>
      <c r="AC75" s="140" t="str">
        <f>_xlfn.XLOOKUP($U75,'DB-No Deltas - combined'!$C$4:$C$72,'DB-No Deltas - combined'!X$4:X$72)</f>
        <v>n/a</v>
      </c>
      <c r="AD75" s="141" t="str">
        <f>_xlfn.XLOOKUP($U75,'DB-No Deltas - combined'!$C$4:$C$72,'DB-No Deltas - combined'!Y$4:Y$72)</f>
        <v>n/a</v>
      </c>
    </row>
    <row r="76" spans="3:30" ht="15" customHeight="1" x14ac:dyDescent="0.25">
      <c r="C76" s="78" t="s">
        <v>76</v>
      </c>
      <c r="D76" s="273" t="s">
        <v>81</v>
      </c>
      <c r="E76" s="274" t="str">
        <f>_xlfn.XLOOKUP($D76,'DB-No Deltas - combined'!$C$4:$C$72,'DB-No Deltas - combined'!D$4:D$72)</f>
        <v>by location</v>
      </c>
      <c r="F76" s="275">
        <f>_xlfn.XLOOKUP($D76,'DB-No Deltas - combined'!$C$4:$C$72,'DB-No Deltas - combined'!E$4:E$72)</f>
        <v>20</v>
      </c>
      <c r="G76" s="275">
        <f>_xlfn.XLOOKUP($D76,'DB-No Deltas - combined'!$C$4:$C$72,'DB-No Deltas - combined'!F$4:F$72)</f>
        <v>2025</v>
      </c>
      <c r="H76" s="276">
        <f>_xlfn.XLOOKUP($D76,'DB-No Deltas - combined'!$C$4:$C$72,'DB-No Deltas - combined'!G$4:G$72)</f>
        <v>3</v>
      </c>
      <c r="I76" s="275">
        <f>_xlfn.XLOOKUP($D76,'DB-No Deltas - combined'!$C$4:$C$72,'DB-No Deltas - combined'!H$4:H$72)</f>
        <v>2028</v>
      </c>
      <c r="J76" s="277">
        <f>_xlfn.XLOOKUP($D76,'DB-No Deltas - combined'!$C$4:$C$72,'DB-No Deltas - combined'!I$4:I$72)</f>
        <v>30</v>
      </c>
      <c r="K76" s="278">
        <f>_xlfn.XLOOKUP($D76,'DB-No Deltas - combined'!$C$4:$C$72,'DB-No Deltas - combined'!J$4:J$72)</f>
        <v>2434.2628440819426</v>
      </c>
      <c r="L76" s="60" t="str">
        <f>_xlfn.XLOOKUP($D76,'DB-No Deltas - combined'!$C$4:$C$72,'DB-No Deltas - combined'!K$4:K$72)</f>
        <v>included in FOM</v>
      </c>
      <c r="M76" s="151">
        <f>_xlfn.XLOOKUP($D76,'DB-No Deltas - combined'!$C$4:$C$72,'DB-No Deltas - combined'!L$4:L$72)</f>
        <v>0</v>
      </c>
      <c r="N76" s="279">
        <f>_xlfn.XLOOKUP($D76,'DB-No Deltas - combined'!$C$4:$C$72,'DB-No Deltas - combined'!M$4:M$72)</f>
        <v>0</v>
      </c>
      <c r="O76" s="280">
        <f>_xlfn.XLOOKUP($D76,'DB-No Deltas - combined'!$C$4:$C$72,'DB-No Deltas - combined'!N$4:N$72)</f>
        <v>34.867776132000003</v>
      </c>
      <c r="P76" s="151">
        <f>_xlfn.XLOOKUP($D76,'DB-No Deltas - combined'!$C$4:$C$72,'DB-No Deltas - combined'!O$4:O$72)</f>
        <v>0.35</v>
      </c>
      <c r="Q76" s="152">
        <f>_xlfn.XLOOKUP($D76,'DB-No Deltas - combined'!$C$4:$C$72,'DB-No Deltas - combined'!P$4:P$72)</f>
        <v>60.578257158880298</v>
      </c>
      <c r="T76" s="78" t="s">
        <v>76</v>
      </c>
      <c r="U76" s="273" t="s">
        <v>81</v>
      </c>
      <c r="V76" s="143" t="str">
        <f>_xlfn.XLOOKUP($U76,'DB-No Deltas - combined'!$C$4:$C$72,'DB-No Deltas - combined'!Q$4:Q$72)</f>
        <v>N/A</v>
      </c>
      <c r="W76" s="153" t="str">
        <f>_xlfn.XLOOKUP($U76,'DB-No Deltas - combined'!$C$4:$C$72,'DB-No Deltas - combined'!R$4:R$72)</f>
        <v>by location</v>
      </c>
      <c r="X76" s="153" t="str">
        <f>_xlfn.XLOOKUP($U76,'DB-No Deltas - combined'!$C$4:$C$72,'DB-No Deltas - combined'!S$4:S$72)</f>
        <v>Included with CF</v>
      </c>
      <c r="Y76" s="154" t="str">
        <f>_xlfn.XLOOKUP($U76,'DB-No Deltas - combined'!$C$4:$C$72,'DB-No Deltas - combined'!T$4:T$72)</f>
        <v>Included with CF</v>
      </c>
      <c r="Z76" s="155" t="str">
        <f>_xlfn.XLOOKUP($U76,'DB-No Deltas - combined'!$C$4:$C$72,'DB-No Deltas - combined'!U$4:U$72)</f>
        <v>n/a</v>
      </c>
      <c r="AA76" s="156" t="str">
        <f>_xlfn.XLOOKUP($U76,'DB-No Deltas - combined'!$C$4:$C$72,'DB-No Deltas - combined'!V$4:V$72)</f>
        <v>n/a</v>
      </c>
      <c r="AB76" s="156" t="str">
        <f>_xlfn.XLOOKUP($U76,'DB-No Deltas - combined'!$C$4:$C$72,'DB-No Deltas - combined'!W$4:W$72)</f>
        <v>n/a</v>
      </c>
      <c r="AC76" s="157" t="str">
        <f>_xlfn.XLOOKUP($U76,'DB-No Deltas - combined'!$C$4:$C$72,'DB-No Deltas - combined'!X$4:X$72)</f>
        <v>n/a</v>
      </c>
      <c r="AD76" s="158" t="str">
        <f>_xlfn.XLOOKUP($U76,'DB-No Deltas - combined'!$C$4:$C$72,'DB-No Deltas - combined'!Y$4:Y$72)</f>
        <v>n/a</v>
      </c>
    </row>
    <row r="77" spans="3:30" ht="15" customHeight="1" x14ac:dyDescent="0.25">
      <c r="C77" s="25" t="s">
        <v>76</v>
      </c>
      <c r="D77" s="281" t="s">
        <v>82</v>
      </c>
      <c r="E77" s="282" t="str">
        <f>_xlfn.XLOOKUP($D77,'DB-No Deltas - combined'!$C$4:$C$72,'DB-No Deltas - combined'!D$4:D$72)</f>
        <v>by location</v>
      </c>
      <c r="F77" s="283">
        <f>_xlfn.XLOOKUP($D77,'DB-No Deltas - combined'!$C$4:$C$72,'DB-No Deltas - combined'!E$4:E$72)</f>
        <v>200</v>
      </c>
      <c r="G77" s="283">
        <f>_xlfn.XLOOKUP($D77,'DB-No Deltas - combined'!$C$4:$C$72,'DB-No Deltas - combined'!F$4:F$72)</f>
        <v>2025</v>
      </c>
      <c r="H77" s="284">
        <f>_xlfn.XLOOKUP($D77,'DB-No Deltas - combined'!$C$4:$C$72,'DB-No Deltas - combined'!G$4:G$72)</f>
        <v>5</v>
      </c>
      <c r="I77" s="283">
        <f>_xlfn.XLOOKUP($D77,'DB-No Deltas - combined'!$C$4:$C$72,'DB-No Deltas - combined'!H$4:H$72)</f>
        <v>2030</v>
      </c>
      <c r="J77" s="285">
        <f>_xlfn.XLOOKUP($D77,'DB-No Deltas - combined'!$C$4:$C$72,'DB-No Deltas - combined'!I$4:I$72)</f>
        <v>30</v>
      </c>
      <c r="K77" s="247">
        <f>_xlfn.XLOOKUP($D77,'DB-No Deltas - combined'!$C$4:$C$72,'DB-No Deltas - combined'!J$4:J$72)</f>
        <v>1354.1701644101508</v>
      </c>
      <c r="L77" s="240" t="str">
        <f>_xlfn.XLOOKUP($D77,'DB-No Deltas - combined'!$C$4:$C$72,'DB-No Deltas - combined'!K$4:K$72)</f>
        <v>included in FOM</v>
      </c>
      <c r="M77" s="122">
        <f>_xlfn.XLOOKUP($D77,'DB-No Deltas - combined'!$C$4:$C$72,'DB-No Deltas - combined'!L$4:L$72)</f>
        <v>0</v>
      </c>
      <c r="N77" s="241">
        <f>_xlfn.XLOOKUP($D77,'DB-No Deltas - combined'!$C$4:$C$72,'DB-No Deltas - combined'!M$4:M$72)</f>
        <v>0</v>
      </c>
      <c r="O77" s="248">
        <f>_xlfn.XLOOKUP($D77,'DB-No Deltas - combined'!$C$4:$C$72,'DB-No Deltas - combined'!N$4:N$72)</f>
        <v>28.451757634742439</v>
      </c>
      <c r="P77" s="122">
        <f>_xlfn.XLOOKUP($D77,'DB-No Deltas - combined'!$C$4:$C$72,'DB-No Deltas - combined'!O$4:O$72)</f>
        <v>0.35</v>
      </c>
      <c r="Q77" s="123">
        <f>_xlfn.XLOOKUP($D77,'DB-No Deltas - combined'!$C$4:$C$72,'DB-No Deltas - combined'!P$4:P$72)</f>
        <v>60.578257158880298</v>
      </c>
      <c r="T77" s="25" t="s">
        <v>76</v>
      </c>
      <c r="U77" s="281" t="s">
        <v>82</v>
      </c>
      <c r="V77" s="26" t="str">
        <f>_xlfn.XLOOKUP($U77,'DB-No Deltas - combined'!$C$4:$C$72,'DB-No Deltas - combined'!Q$4:Q$72)</f>
        <v>N/A</v>
      </c>
      <c r="W77" s="124" t="str">
        <f>_xlfn.XLOOKUP($U77,'DB-No Deltas - combined'!$C$4:$C$72,'DB-No Deltas - combined'!R$4:R$72)</f>
        <v>by location</v>
      </c>
      <c r="X77" s="124" t="str">
        <f>_xlfn.XLOOKUP($U77,'DB-No Deltas - combined'!$C$4:$C$72,'DB-No Deltas - combined'!S$4:S$72)</f>
        <v>Included with CF</v>
      </c>
      <c r="Y77" s="125" t="str">
        <f>_xlfn.XLOOKUP($U77,'DB-No Deltas - combined'!$C$4:$C$72,'DB-No Deltas - combined'!T$4:T$72)</f>
        <v>Included with CF</v>
      </c>
      <c r="Z77" s="126" t="str">
        <f>_xlfn.XLOOKUP($U77,'DB-No Deltas - combined'!$C$4:$C$72,'DB-No Deltas - combined'!U$4:U$72)</f>
        <v>n/a</v>
      </c>
      <c r="AA77" s="127" t="str">
        <f>_xlfn.XLOOKUP($U77,'DB-No Deltas - combined'!$C$4:$C$72,'DB-No Deltas - combined'!V$4:V$72)</f>
        <v>n/a</v>
      </c>
      <c r="AB77" s="127" t="str">
        <f>_xlfn.XLOOKUP($U77,'DB-No Deltas - combined'!$C$4:$C$72,'DB-No Deltas - combined'!W$4:W$72)</f>
        <v>n/a</v>
      </c>
      <c r="AC77" s="128" t="str">
        <f>_xlfn.XLOOKUP($U77,'DB-No Deltas - combined'!$C$4:$C$72,'DB-No Deltas - combined'!X$4:X$72)</f>
        <v>n/a</v>
      </c>
      <c r="AD77" s="129" t="str">
        <f>_xlfn.XLOOKUP($U77,'DB-No Deltas - combined'!$C$4:$C$72,'DB-No Deltas - combined'!Y$4:Y$72)</f>
        <v>n/a</v>
      </c>
    </row>
    <row r="78" spans="3:30" ht="15" customHeight="1" x14ac:dyDescent="0.25">
      <c r="C78" s="25" t="s">
        <v>76</v>
      </c>
      <c r="D78" s="281" t="s">
        <v>83</v>
      </c>
      <c r="E78" s="282" t="str">
        <f>_xlfn.XLOOKUP($D78,'DB-No Deltas - combined'!$C$4:$C$72,'DB-No Deltas - combined'!D$4:D$72)</f>
        <v>by location</v>
      </c>
      <c r="F78" s="283">
        <f>_xlfn.XLOOKUP($D78,'DB-No Deltas - combined'!$C$4:$C$72,'DB-No Deltas - combined'!E$4:E$72)</f>
        <v>200</v>
      </c>
      <c r="G78" s="283">
        <f>_xlfn.XLOOKUP($D78,'DB-No Deltas - combined'!$C$4:$C$72,'DB-No Deltas - combined'!F$4:F$72)</f>
        <v>2025</v>
      </c>
      <c r="H78" s="284">
        <f>_xlfn.XLOOKUP($D78,'DB-No Deltas - combined'!$C$4:$C$72,'DB-No Deltas - combined'!G$4:G$72)</f>
        <v>5</v>
      </c>
      <c r="I78" s="283">
        <f>_xlfn.XLOOKUP($D78,'DB-No Deltas - combined'!$C$4:$C$72,'DB-No Deltas - combined'!H$4:H$72)</f>
        <v>2030</v>
      </c>
      <c r="J78" s="285">
        <f>_xlfn.XLOOKUP($D78,'DB-No Deltas - combined'!$C$4:$C$72,'DB-No Deltas - combined'!I$4:I$72)</f>
        <v>30</v>
      </c>
      <c r="K78" s="247">
        <f>_xlfn.XLOOKUP($D78,'DB-No Deltas - combined'!$C$4:$C$72,'DB-No Deltas - combined'!J$4:J$72)</f>
        <v>1421.5140289286185</v>
      </c>
      <c r="L78" s="240" t="str">
        <f>_xlfn.XLOOKUP($D78,'DB-No Deltas - combined'!$C$4:$C$72,'DB-No Deltas - combined'!K$4:K$72)</f>
        <v>included in FOM</v>
      </c>
      <c r="M78" s="122">
        <f>_xlfn.XLOOKUP($D78,'DB-No Deltas - combined'!$C$4:$C$72,'DB-No Deltas - combined'!L$4:L$72)</f>
        <v>0</v>
      </c>
      <c r="N78" s="241">
        <f>_xlfn.XLOOKUP($D78,'DB-No Deltas - combined'!$C$4:$C$72,'DB-No Deltas - combined'!M$4:M$72)</f>
        <v>0</v>
      </c>
      <c r="O78" s="248">
        <f>_xlfn.XLOOKUP($D78,'DB-No Deltas - combined'!$C$4:$C$72,'DB-No Deltas - combined'!N$4:N$72)</f>
        <v>28.451757634742439</v>
      </c>
      <c r="P78" s="122">
        <f>_xlfn.XLOOKUP($D78,'DB-No Deltas - combined'!$C$4:$C$72,'DB-No Deltas - combined'!O$4:O$72)</f>
        <v>0.35</v>
      </c>
      <c r="Q78" s="123">
        <f>_xlfn.XLOOKUP($D78,'DB-No Deltas - combined'!$C$4:$C$72,'DB-No Deltas - combined'!P$4:P$72)</f>
        <v>60.578257158880298</v>
      </c>
      <c r="T78" s="25" t="s">
        <v>76</v>
      </c>
      <c r="U78" s="281" t="s">
        <v>83</v>
      </c>
      <c r="V78" s="26" t="str">
        <f>_xlfn.XLOOKUP($U78,'DB-No Deltas - combined'!$C$4:$C$72,'DB-No Deltas - combined'!Q$4:Q$72)</f>
        <v>N/A</v>
      </c>
      <c r="W78" s="124" t="str">
        <f>_xlfn.XLOOKUP($U78,'DB-No Deltas - combined'!$C$4:$C$72,'DB-No Deltas - combined'!R$4:R$72)</f>
        <v>by location</v>
      </c>
      <c r="X78" s="124" t="str">
        <f>_xlfn.XLOOKUP($U78,'DB-No Deltas - combined'!$C$4:$C$72,'DB-No Deltas - combined'!S$4:S$72)</f>
        <v>Included with CF</v>
      </c>
      <c r="Y78" s="125" t="str">
        <f>_xlfn.XLOOKUP($U78,'DB-No Deltas - combined'!$C$4:$C$72,'DB-No Deltas - combined'!T$4:T$72)</f>
        <v>Included with CF</v>
      </c>
      <c r="Z78" s="126" t="str">
        <f>_xlfn.XLOOKUP($U78,'DB-No Deltas - combined'!$C$4:$C$72,'DB-No Deltas - combined'!U$4:U$72)</f>
        <v>n/a</v>
      </c>
      <c r="AA78" s="127" t="str">
        <f>_xlfn.XLOOKUP($U78,'DB-No Deltas - combined'!$C$4:$C$72,'DB-No Deltas - combined'!V$4:V$72)</f>
        <v>n/a</v>
      </c>
      <c r="AB78" s="127" t="str">
        <f>_xlfn.XLOOKUP($U78,'DB-No Deltas - combined'!$C$4:$C$72,'DB-No Deltas - combined'!W$4:W$72)</f>
        <v>n/a</v>
      </c>
      <c r="AC78" s="128" t="str">
        <f>_xlfn.XLOOKUP($U78,'DB-No Deltas - combined'!$C$4:$C$72,'DB-No Deltas - combined'!X$4:X$72)</f>
        <v>n/a</v>
      </c>
      <c r="AD78" s="129" t="str">
        <f>_xlfn.XLOOKUP($U78,'DB-No Deltas - combined'!$C$4:$C$72,'DB-No Deltas - combined'!Y$4:Y$72)</f>
        <v>n/a</v>
      </c>
    </row>
    <row r="79" spans="3:30" ht="15" customHeight="1" thickBot="1" x14ac:dyDescent="0.3">
      <c r="C79" s="39" t="s">
        <v>76</v>
      </c>
      <c r="D79" s="286" t="s">
        <v>84</v>
      </c>
      <c r="E79" s="287">
        <f>_xlfn.XLOOKUP($D79,'DB-No Deltas - combined'!$C$4:$C$72,'DB-No Deltas - combined'!D$4:D$72)</f>
        <v>0</v>
      </c>
      <c r="F79" s="288">
        <f>_xlfn.XLOOKUP($D79,'DB-No Deltas - combined'!$C$4:$C$72,'DB-No Deltas - combined'!E$4:E$72)</f>
        <v>200</v>
      </c>
      <c r="G79" s="288">
        <f>_xlfn.XLOOKUP($D79,'DB-No Deltas - combined'!$C$4:$C$72,'DB-No Deltas - combined'!F$4:F$72)</f>
        <v>2027</v>
      </c>
      <c r="H79" s="289">
        <f>_xlfn.XLOOKUP($D79,'DB-No Deltas - combined'!$C$4:$C$72,'DB-No Deltas - combined'!G$4:G$72)</f>
        <v>5</v>
      </c>
      <c r="I79" s="288">
        <f>_xlfn.XLOOKUP($D79,'DB-No Deltas - combined'!$C$4:$C$72,'DB-No Deltas - combined'!H$4:H$72)</f>
        <v>2032</v>
      </c>
      <c r="J79" s="290">
        <f>_xlfn.XLOOKUP($D79,'DB-No Deltas - combined'!$C$4:$C$72,'DB-No Deltas - combined'!I$4:I$72)</f>
        <v>30</v>
      </c>
      <c r="K79" s="265">
        <f>_xlfn.XLOOKUP($D79,'DB-No Deltas - combined'!$C$4:$C$72,'DB-No Deltas - combined'!J$4:J$72)</f>
        <v>6011.0471895916826</v>
      </c>
      <c r="L79" s="64" t="str">
        <f>_xlfn.XLOOKUP($D79,'DB-No Deltas - combined'!$C$4:$C$72,'DB-No Deltas - combined'!K$4:K$72)</f>
        <v>included in FOM</v>
      </c>
      <c r="M79" s="170">
        <f>_xlfn.XLOOKUP($D79,'DB-No Deltas - combined'!$C$4:$C$72,'DB-No Deltas - combined'!L$4:L$72)</f>
        <v>0</v>
      </c>
      <c r="N79" s="266">
        <f>_xlfn.XLOOKUP($D79,'DB-No Deltas - combined'!$C$4:$C$72,'DB-No Deltas - combined'!M$4:M$72)</f>
        <v>0</v>
      </c>
      <c r="O79" s="267">
        <f>_xlfn.XLOOKUP($D79,'DB-No Deltas - combined'!$C$4:$C$72,'DB-No Deltas - combined'!N$4:N$72)</f>
        <v>63.213031562500007</v>
      </c>
      <c r="P79" s="170">
        <f>_xlfn.XLOOKUP($D79,'DB-No Deltas - combined'!$C$4:$C$72,'DB-No Deltas - combined'!O$4:O$72)</f>
        <v>0.35</v>
      </c>
      <c r="Q79" s="171">
        <f>_xlfn.XLOOKUP($D79,'DB-No Deltas - combined'!$C$4:$C$72,'DB-No Deltas - combined'!P$4:P$72)</f>
        <v>121.91625769852928</v>
      </c>
      <c r="T79" s="39" t="s">
        <v>76</v>
      </c>
      <c r="U79" s="286" t="s">
        <v>84</v>
      </c>
      <c r="V79" s="40" t="str">
        <f>_xlfn.XLOOKUP($U79,'DB-No Deltas - combined'!$C$4:$C$72,'DB-No Deltas - combined'!Q$4:Q$72)</f>
        <v>N/A</v>
      </c>
      <c r="W79" s="172" t="str">
        <f>_xlfn.XLOOKUP($U79,'DB-No Deltas - combined'!$C$4:$C$72,'DB-No Deltas - combined'!R$4:R$72)</f>
        <v>max CF: 47%</v>
      </c>
      <c r="X79" s="172" t="str">
        <f>_xlfn.XLOOKUP($U79,'DB-No Deltas - combined'!$C$4:$C$72,'DB-No Deltas - combined'!S$4:S$72)</f>
        <v>Included with CF</v>
      </c>
      <c r="Y79" s="173" t="str">
        <f>_xlfn.XLOOKUP($U79,'DB-No Deltas - combined'!$C$4:$C$72,'DB-No Deltas - combined'!T$4:T$72)</f>
        <v>Included with CF</v>
      </c>
      <c r="Z79" s="174" t="str">
        <f>_xlfn.XLOOKUP($U79,'DB-No Deltas - combined'!$C$4:$C$72,'DB-No Deltas - combined'!U$4:U$72)</f>
        <v>n/a</v>
      </c>
      <c r="AA79" s="175" t="str">
        <f>_xlfn.XLOOKUP($U79,'DB-No Deltas - combined'!$C$4:$C$72,'DB-No Deltas - combined'!V$4:V$72)</f>
        <v>n/a</v>
      </c>
      <c r="AB79" s="175" t="str">
        <f>_xlfn.XLOOKUP($U79,'DB-No Deltas - combined'!$C$4:$C$72,'DB-No Deltas - combined'!W$4:W$72)</f>
        <v>n/a</v>
      </c>
      <c r="AC79" s="175" t="str">
        <f>_xlfn.XLOOKUP($U79,'DB-No Deltas - combined'!$C$4:$C$72,'DB-No Deltas - combined'!X$4:X$72)</f>
        <v>n/a</v>
      </c>
      <c r="AD79" s="177" t="str">
        <f>_xlfn.XLOOKUP($U79,'DB-No Deltas - combined'!$C$4:$C$72,'DB-No Deltas - combined'!Y$4:Y$72)</f>
        <v>n/a</v>
      </c>
    </row>
    <row r="80" spans="3:30" ht="15" customHeight="1" x14ac:dyDescent="0.25">
      <c r="C80" s="20" t="s">
        <v>138</v>
      </c>
      <c r="T80" s="20" t="s">
        <v>138</v>
      </c>
    </row>
    <row r="84" spans="6:16" x14ac:dyDescent="0.25">
      <c r="P84" s="20"/>
    </row>
    <row r="85" spans="6:16" x14ac:dyDescent="0.25">
      <c r="P85" s="20"/>
    </row>
    <row r="86" spans="6:16" x14ac:dyDescent="0.25">
      <c r="P86" s="20"/>
    </row>
    <row r="87" spans="6:16" x14ac:dyDescent="0.25">
      <c r="P87" s="20"/>
    </row>
    <row r="88" spans="6:16" x14ac:dyDescent="0.25">
      <c r="P88" s="20"/>
    </row>
    <row r="89" spans="6:16" x14ac:dyDescent="0.25">
      <c r="P89" s="20"/>
    </row>
    <row r="90" spans="6:16" x14ac:dyDescent="0.25">
      <c r="F90" s="292"/>
      <c r="P90" s="20"/>
    </row>
    <row r="91" spans="6:16" x14ac:dyDescent="0.25">
      <c r="F91" s="292"/>
      <c r="P91" s="20"/>
    </row>
    <row r="92" spans="6:16" x14ac:dyDescent="0.25">
      <c r="P92" s="20"/>
    </row>
    <row r="93" spans="6:16" x14ac:dyDescent="0.25">
      <c r="P93" s="20"/>
    </row>
    <row r="94" spans="6:16" x14ac:dyDescent="0.25">
      <c r="P94" s="20"/>
    </row>
    <row r="95" spans="6:16" x14ac:dyDescent="0.25">
      <c r="P95" s="20"/>
    </row>
    <row r="96" spans="6:16" x14ac:dyDescent="0.25">
      <c r="P96" s="20"/>
    </row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  <row r="133" s="20" customFormat="1" x14ac:dyDescent="0.25"/>
    <row r="134" s="20" customFormat="1" x14ac:dyDescent="0.25"/>
    <row r="135" s="20" customFormat="1" x14ac:dyDescent="0.25"/>
    <row r="136" s="20" customFormat="1" x14ac:dyDescent="0.25"/>
    <row r="137" s="20" customFormat="1" x14ac:dyDescent="0.25"/>
    <row r="138" s="20" customFormat="1" x14ac:dyDescent="0.25"/>
    <row r="139" s="20" customFormat="1" x14ac:dyDescent="0.25"/>
    <row r="140" s="20" customFormat="1" x14ac:dyDescent="0.25"/>
    <row r="141" s="20" customFormat="1" x14ac:dyDescent="0.25"/>
    <row r="142" s="20" customFormat="1" x14ac:dyDescent="0.25"/>
    <row r="143" s="20" customFormat="1" x14ac:dyDescent="0.25"/>
    <row r="144" s="20" customFormat="1" x14ac:dyDescent="0.25"/>
    <row r="145" spans="3:16" x14ac:dyDescent="0.25">
      <c r="P145" s="20"/>
    </row>
    <row r="146" spans="3:16" x14ac:dyDescent="0.25">
      <c r="P146" s="20"/>
    </row>
    <row r="147" spans="3:16" x14ac:dyDescent="0.25">
      <c r="P147" s="20"/>
    </row>
    <row r="149" spans="3:16" x14ac:dyDescent="0.25">
      <c r="C149" s="20" t="s">
        <v>55</v>
      </c>
    </row>
  </sheetData>
  <mergeCells count="14">
    <mergeCell ref="C4:C5"/>
    <mergeCell ref="C52:C53"/>
    <mergeCell ref="T52:T53"/>
    <mergeCell ref="T4:T5"/>
    <mergeCell ref="D52:D53"/>
    <mergeCell ref="D4:D5"/>
    <mergeCell ref="U4:U5"/>
    <mergeCell ref="U52:U53"/>
    <mergeCell ref="E4:J4"/>
    <mergeCell ref="V4:Y4"/>
    <mergeCell ref="Z4:AD4"/>
    <mergeCell ref="E52:J52"/>
    <mergeCell ref="V52:Y52"/>
    <mergeCell ref="Z52:AD52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AD139-0610-4089-9344-F5EB0B879B92}">
  <sheetPr codeName="Sheet4"/>
  <dimension ref="A1:Y72"/>
  <sheetViews>
    <sheetView showGridLines="0" zoomScale="85" zoomScaleNormal="85" workbookViewId="0"/>
  </sheetViews>
  <sheetFormatPr defaultRowHeight="15" x14ac:dyDescent="0.25"/>
  <cols>
    <col min="1" max="1" width="20.7109375" style="18" bestFit="1" customWidth="1"/>
    <col min="2" max="2" width="14.5703125" style="18" bestFit="1" customWidth="1"/>
    <col min="3" max="3" width="112.5703125" style="18" bestFit="1" customWidth="1"/>
    <col min="4" max="4" width="15.7109375" style="18" bestFit="1" customWidth="1"/>
    <col min="5" max="5" width="12.42578125" style="18" bestFit="1" customWidth="1"/>
    <col min="6" max="6" width="10" style="18" bestFit="1" customWidth="1"/>
    <col min="7" max="7" width="14.42578125" style="18" customWidth="1"/>
    <col min="8" max="8" width="11" style="18" customWidth="1"/>
    <col min="9" max="9" width="8.7109375" style="18" customWidth="1"/>
    <col min="10" max="10" width="12.7109375" style="18" bestFit="1" customWidth="1"/>
    <col min="11" max="11" width="17.85546875" style="18" bestFit="1" customWidth="1"/>
    <col min="12" max="12" width="10.85546875" style="18" bestFit="1" customWidth="1"/>
    <col min="13" max="13" width="11.7109375" style="18" bestFit="1" customWidth="1"/>
    <col min="14" max="14" width="10.85546875" style="18" bestFit="1" customWidth="1"/>
    <col min="15" max="15" width="9.7109375" style="380" bestFit="1" customWidth="1"/>
    <col min="16" max="16" width="11.42578125" style="18" customWidth="1"/>
    <col min="17" max="17" width="12.42578125" style="18" bestFit="1" customWidth="1"/>
    <col min="18" max="18" width="11.85546875" style="18" bestFit="1" customWidth="1"/>
    <col min="19" max="20" width="16.42578125" style="18" bestFit="1" customWidth="1"/>
    <col min="21" max="21" width="9" style="18" bestFit="1" customWidth="1"/>
    <col min="22" max="23" width="10.42578125" style="18" bestFit="1" customWidth="1"/>
    <col min="24" max="24" width="8.7109375" style="18" bestFit="1" customWidth="1"/>
    <col min="25" max="25" width="8.85546875" style="18" bestFit="1" customWidth="1"/>
    <col min="26" max="16384" width="9.140625" style="18"/>
  </cols>
  <sheetData>
    <row r="1" spans="2:25" ht="15.75" thickBot="1" x14ac:dyDescent="0.3"/>
    <row r="2" spans="2:25" ht="18.75" x14ac:dyDescent="0.3">
      <c r="B2" s="381" t="s">
        <v>0</v>
      </c>
      <c r="C2" s="382"/>
      <c r="D2" s="381" t="s">
        <v>1</v>
      </c>
      <c r="E2" s="383"/>
      <c r="F2" s="383"/>
      <c r="G2" s="383"/>
      <c r="H2" s="383"/>
      <c r="I2" s="382"/>
      <c r="J2" s="381" t="s">
        <v>2</v>
      </c>
      <c r="K2" s="383"/>
      <c r="L2" s="383"/>
      <c r="M2" s="383"/>
      <c r="N2" s="383"/>
      <c r="O2" s="383"/>
      <c r="P2" s="382"/>
      <c r="Q2" s="381" t="s">
        <v>3</v>
      </c>
      <c r="R2" s="383"/>
      <c r="S2" s="383"/>
      <c r="T2" s="382"/>
      <c r="U2" s="381" t="s">
        <v>4</v>
      </c>
      <c r="V2" s="383"/>
      <c r="W2" s="383"/>
      <c r="X2" s="383"/>
      <c r="Y2" s="382"/>
    </row>
    <row r="3" spans="2:25" ht="75.75" thickBot="1" x14ac:dyDescent="0.3">
      <c r="B3" s="384" t="s">
        <v>5</v>
      </c>
      <c r="C3" s="385" t="s">
        <v>6</v>
      </c>
      <c r="D3" s="386" t="s">
        <v>7</v>
      </c>
      <c r="E3" s="386" t="s">
        <v>8</v>
      </c>
      <c r="F3" s="386" t="s">
        <v>9</v>
      </c>
      <c r="G3" s="386" t="s">
        <v>10</v>
      </c>
      <c r="H3" s="386" t="s">
        <v>11</v>
      </c>
      <c r="I3" s="385" t="s">
        <v>12</v>
      </c>
      <c r="J3" s="384" t="s">
        <v>13</v>
      </c>
      <c r="K3" s="386" t="s">
        <v>14</v>
      </c>
      <c r="L3" s="386" t="s">
        <v>15</v>
      </c>
      <c r="M3" s="386" t="s">
        <v>16</v>
      </c>
      <c r="N3" s="386" t="s">
        <v>17</v>
      </c>
      <c r="O3" s="387" t="s">
        <v>18</v>
      </c>
      <c r="P3" s="388" t="s">
        <v>19</v>
      </c>
      <c r="Q3" s="384" t="s">
        <v>20</v>
      </c>
      <c r="R3" s="386" t="s">
        <v>21</v>
      </c>
      <c r="S3" s="386" t="s">
        <v>22</v>
      </c>
      <c r="T3" s="385" t="s">
        <v>23</v>
      </c>
      <c r="U3" s="384" t="s">
        <v>98</v>
      </c>
      <c r="V3" s="386" t="s">
        <v>99</v>
      </c>
      <c r="W3" s="386" t="s">
        <v>100</v>
      </c>
      <c r="X3" s="386" t="s">
        <v>101</v>
      </c>
      <c r="Y3" s="385" t="s">
        <v>102</v>
      </c>
    </row>
    <row r="4" spans="2:25" ht="15.75" thickBot="1" x14ac:dyDescent="0.3">
      <c r="B4" s="389" t="s">
        <v>24</v>
      </c>
      <c r="C4" s="390" t="s">
        <v>103</v>
      </c>
      <c r="D4" s="391">
        <v>0</v>
      </c>
      <c r="E4" s="392">
        <v>20</v>
      </c>
      <c r="F4" s="393">
        <v>2025</v>
      </c>
      <c r="G4" s="394">
        <v>2.5</v>
      </c>
      <c r="H4" s="395">
        <v>2027</v>
      </c>
      <c r="I4" s="396">
        <v>30</v>
      </c>
      <c r="J4" s="397">
        <v>2130.9412518645713</v>
      </c>
      <c r="K4" s="398">
        <v>6.9293545448732088</v>
      </c>
      <c r="L4" s="399">
        <v>0.74</v>
      </c>
      <c r="M4" s="399">
        <v>0.91</v>
      </c>
      <c r="N4" s="398">
        <v>42.818296273768375</v>
      </c>
      <c r="O4" s="399">
        <v>0.03</v>
      </c>
      <c r="P4" s="400">
        <v>14.594518044812999</v>
      </c>
      <c r="Q4" s="391">
        <v>8295</v>
      </c>
      <c r="R4" s="401">
        <v>0.41134918383326097</v>
      </c>
      <c r="S4" s="401">
        <v>2.5000000000000001E-2</v>
      </c>
      <c r="T4" s="402">
        <v>0.05</v>
      </c>
      <c r="U4" s="403">
        <v>27.1</v>
      </c>
      <c r="V4" s="404">
        <v>1.5150000000000001E-3</v>
      </c>
      <c r="W4" s="404">
        <v>0.02</v>
      </c>
      <c r="X4" s="395">
        <v>0</v>
      </c>
      <c r="Y4" s="405">
        <v>117</v>
      </c>
    </row>
    <row r="5" spans="2:25" x14ac:dyDescent="0.25">
      <c r="B5" s="298" t="s">
        <v>25</v>
      </c>
      <c r="C5" s="406" t="s">
        <v>104</v>
      </c>
      <c r="D5" s="299">
        <v>0</v>
      </c>
      <c r="E5" s="300">
        <v>50</v>
      </c>
      <c r="F5" s="407">
        <v>2025</v>
      </c>
      <c r="G5" s="365">
        <v>3.5</v>
      </c>
      <c r="H5" s="301">
        <v>2028</v>
      </c>
      <c r="I5" s="302">
        <v>40</v>
      </c>
      <c r="J5" s="408">
        <v>2612.7968056092545</v>
      </c>
      <c r="K5" s="409">
        <v>7.4028749999999999</v>
      </c>
      <c r="L5" s="410">
        <v>0.87</v>
      </c>
      <c r="M5" s="410">
        <v>0.98</v>
      </c>
      <c r="N5" s="409">
        <v>12.41605</v>
      </c>
      <c r="O5" s="410">
        <v>0.03</v>
      </c>
      <c r="P5" s="411">
        <v>32.458977529649992</v>
      </c>
      <c r="Q5" s="299">
        <v>9447</v>
      </c>
      <c r="R5" s="412">
        <v>0.36118783528071347</v>
      </c>
      <c r="S5" s="412">
        <v>2.9000000000000001E-2</v>
      </c>
      <c r="T5" s="413">
        <v>3.9E-2</v>
      </c>
      <c r="U5" s="414">
        <v>27</v>
      </c>
      <c r="V5" s="415">
        <v>1.5039999999999999E-3</v>
      </c>
      <c r="W5" s="415">
        <v>7.4999999999999997E-3</v>
      </c>
      <c r="X5" s="301">
        <v>0</v>
      </c>
      <c r="Y5" s="416">
        <v>117</v>
      </c>
    </row>
    <row r="6" spans="2:25" x14ac:dyDescent="0.25">
      <c r="B6" s="298" t="s">
        <v>25</v>
      </c>
      <c r="C6" s="406" t="s">
        <v>105</v>
      </c>
      <c r="D6" s="299">
        <v>0</v>
      </c>
      <c r="E6" s="300">
        <v>211</v>
      </c>
      <c r="F6" s="407">
        <v>2025</v>
      </c>
      <c r="G6" s="365">
        <v>3.5</v>
      </c>
      <c r="H6" s="301">
        <v>2028</v>
      </c>
      <c r="I6" s="302">
        <v>40</v>
      </c>
      <c r="J6" s="408">
        <v>1789.3520195753533</v>
      </c>
      <c r="K6" s="409">
        <v>5.9222999999999999</v>
      </c>
      <c r="L6" s="410">
        <v>0.87</v>
      </c>
      <c r="M6" s="410">
        <v>0.98</v>
      </c>
      <c r="N6" s="409">
        <v>9.9328400000000006</v>
      </c>
      <c r="O6" s="410">
        <v>0.03</v>
      </c>
      <c r="P6" s="411">
        <v>32.458977529649992</v>
      </c>
      <c r="Q6" s="299">
        <v>9447</v>
      </c>
      <c r="R6" s="412">
        <v>0.36118783528071347</v>
      </c>
      <c r="S6" s="412">
        <v>2.9000000000000001E-2</v>
      </c>
      <c r="T6" s="413">
        <v>3.9E-2</v>
      </c>
      <c r="U6" s="414">
        <v>27</v>
      </c>
      <c r="V6" s="415">
        <v>1.5039999999999999E-3</v>
      </c>
      <c r="W6" s="415">
        <v>7.4999999999999997E-3</v>
      </c>
      <c r="X6" s="301">
        <v>0</v>
      </c>
      <c r="Y6" s="416">
        <v>117</v>
      </c>
    </row>
    <row r="7" spans="2:25" x14ac:dyDescent="0.25">
      <c r="B7" s="298" t="s">
        <v>25</v>
      </c>
      <c r="C7" s="406" t="s">
        <v>106</v>
      </c>
      <c r="D7" s="299">
        <v>0</v>
      </c>
      <c r="E7" s="300">
        <v>233</v>
      </c>
      <c r="F7" s="407">
        <v>2025</v>
      </c>
      <c r="G7" s="365">
        <v>5</v>
      </c>
      <c r="H7" s="301">
        <v>2030</v>
      </c>
      <c r="I7" s="302">
        <v>40</v>
      </c>
      <c r="J7" s="408">
        <v>1386.9221690336171</v>
      </c>
      <c r="K7" s="409">
        <v>7.7512860000000003</v>
      </c>
      <c r="L7" s="410">
        <v>1</v>
      </c>
      <c r="M7" s="410">
        <v>0.99</v>
      </c>
      <c r="N7" s="409">
        <v>27.922499999999999</v>
      </c>
      <c r="O7" s="410">
        <v>0.03</v>
      </c>
      <c r="P7" s="411">
        <v>12.130040121265498</v>
      </c>
      <c r="Q7" s="299">
        <v>9717</v>
      </c>
      <c r="R7" s="412">
        <v>0.35115174229668622</v>
      </c>
      <c r="S7" s="412">
        <v>2.7E-2</v>
      </c>
      <c r="T7" s="413">
        <v>3.9E-2</v>
      </c>
      <c r="U7" s="414">
        <v>28.4</v>
      </c>
      <c r="V7" s="415">
        <v>1.5039999999999999E-3</v>
      </c>
      <c r="W7" s="415">
        <v>7.4999999999999997E-3</v>
      </c>
      <c r="X7" s="301">
        <v>0</v>
      </c>
      <c r="Y7" s="416">
        <v>117</v>
      </c>
    </row>
    <row r="8" spans="2:25" x14ac:dyDescent="0.25">
      <c r="B8" s="298" t="s">
        <v>25</v>
      </c>
      <c r="C8" s="406" t="s">
        <v>107</v>
      </c>
      <c r="D8" s="299">
        <v>0</v>
      </c>
      <c r="E8" s="300">
        <v>649</v>
      </c>
      <c r="F8" s="407">
        <v>2025</v>
      </c>
      <c r="G8" s="365">
        <v>5</v>
      </c>
      <c r="H8" s="301">
        <v>2030</v>
      </c>
      <c r="I8" s="302">
        <v>40</v>
      </c>
      <c r="J8" s="408">
        <v>1838.998205135525</v>
      </c>
      <c r="K8" s="409">
        <v>2.7028979999999998</v>
      </c>
      <c r="L8" s="417">
        <v>0</v>
      </c>
      <c r="M8" s="417">
        <v>1</v>
      </c>
      <c r="N8" s="409">
        <v>42.4422</v>
      </c>
      <c r="O8" s="417">
        <v>0</v>
      </c>
      <c r="P8" s="411">
        <v>12.081952747147499</v>
      </c>
      <c r="Q8" s="299">
        <v>6040</v>
      </c>
      <c r="R8" s="412">
        <v>0.5649240860756457</v>
      </c>
      <c r="S8" s="412">
        <v>2.5000000000000001E-2</v>
      </c>
      <c r="T8" s="413">
        <v>3.7999999999999999E-2</v>
      </c>
      <c r="U8" s="414">
        <v>210</v>
      </c>
      <c r="V8" s="415">
        <v>1.5039999999999999E-3</v>
      </c>
      <c r="W8" s="415">
        <v>7.4999999999999997E-3</v>
      </c>
      <c r="X8" s="301">
        <v>0</v>
      </c>
      <c r="Y8" s="416">
        <v>117</v>
      </c>
    </row>
    <row r="9" spans="2:25" x14ac:dyDescent="0.25">
      <c r="B9" s="304" t="s">
        <v>25</v>
      </c>
      <c r="C9" s="418" t="s">
        <v>108</v>
      </c>
      <c r="D9" s="305">
        <v>0</v>
      </c>
      <c r="E9" s="306">
        <v>1227</v>
      </c>
      <c r="F9" s="419">
        <v>2025</v>
      </c>
      <c r="G9" s="360">
        <v>5</v>
      </c>
      <c r="H9" s="307">
        <v>2030</v>
      </c>
      <c r="I9" s="308">
        <v>40</v>
      </c>
      <c r="J9" s="420">
        <v>1553.2592457948324</v>
      </c>
      <c r="K9" s="421">
        <v>2.2784759999999999</v>
      </c>
      <c r="L9" s="422">
        <v>0</v>
      </c>
      <c r="M9" s="422">
        <v>1</v>
      </c>
      <c r="N9" s="421">
        <v>35.18235</v>
      </c>
      <c r="O9" s="422">
        <v>0</v>
      </c>
      <c r="P9" s="423">
        <v>11.885996697616648</v>
      </c>
      <c r="Q9" s="305">
        <v>6122</v>
      </c>
      <c r="R9" s="424">
        <v>0.55735731458622995</v>
      </c>
      <c r="S9" s="424">
        <v>2.5000000000000001E-2</v>
      </c>
      <c r="T9" s="425">
        <v>3.7999999999999999E-2</v>
      </c>
      <c r="U9" s="426">
        <v>210</v>
      </c>
      <c r="V9" s="427">
        <v>1.5039999999999999E-3</v>
      </c>
      <c r="W9" s="427">
        <v>7.4999999999999997E-3</v>
      </c>
      <c r="X9" s="307">
        <v>0</v>
      </c>
      <c r="Y9" s="428">
        <v>117</v>
      </c>
    </row>
    <row r="10" spans="2:25" x14ac:dyDescent="0.25">
      <c r="B10" s="315" t="s">
        <v>25</v>
      </c>
      <c r="C10" s="429" t="s">
        <v>26</v>
      </c>
      <c r="D10" s="316">
        <v>0</v>
      </c>
      <c r="E10" s="430">
        <v>565.47652173913048</v>
      </c>
      <c r="F10" s="431">
        <v>2025</v>
      </c>
      <c r="G10" s="432">
        <v>5</v>
      </c>
      <c r="H10" s="318">
        <v>2030</v>
      </c>
      <c r="I10" s="433">
        <v>40</v>
      </c>
      <c r="J10" s="434">
        <v>3429.3764812505824</v>
      </c>
      <c r="K10" s="435">
        <v>5.3164439999999997</v>
      </c>
      <c r="L10" s="436">
        <v>0</v>
      </c>
      <c r="M10" s="436">
        <v>1</v>
      </c>
      <c r="N10" s="435">
        <v>77.066100000000006</v>
      </c>
      <c r="O10" s="436">
        <v>0</v>
      </c>
      <c r="P10" s="437">
        <v>65.279269304464421</v>
      </c>
      <c r="Q10" s="438">
        <v>6743</v>
      </c>
      <c r="R10" s="439">
        <v>0.53165182242608799</v>
      </c>
      <c r="S10" s="439">
        <v>2.5000000000000001E-2</v>
      </c>
      <c r="T10" s="440">
        <v>3.7999999999999999E-2</v>
      </c>
      <c r="U10" s="441">
        <v>323.39999999999998</v>
      </c>
      <c r="V10" s="442">
        <v>1.5039999999999999E-3</v>
      </c>
      <c r="W10" s="442">
        <v>5.6249999999999998E-3</v>
      </c>
      <c r="X10" s="318">
        <v>0</v>
      </c>
      <c r="Y10" s="443">
        <v>5.8204047217537891</v>
      </c>
    </row>
    <row r="11" spans="2:25" x14ac:dyDescent="0.25">
      <c r="B11" s="304" t="s">
        <v>25</v>
      </c>
      <c r="C11" s="444" t="s">
        <v>27</v>
      </c>
      <c r="D11" s="305">
        <v>0</v>
      </c>
      <c r="E11" s="445">
        <v>1084.7570564516129</v>
      </c>
      <c r="F11" s="419">
        <v>2025</v>
      </c>
      <c r="G11" s="360">
        <v>5</v>
      </c>
      <c r="H11" s="307">
        <v>2030</v>
      </c>
      <c r="I11" s="446">
        <v>40</v>
      </c>
      <c r="J11" s="447">
        <v>2846.0201368724652</v>
      </c>
      <c r="K11" s="448">
        <v>4.8250080000000004</v>
      </c>
      <c r="L11" s="449">
        <v>0</v>
      </c>
      <c r="M11" s="449">
        <v>1</v>
      </c>
      <c r="N11" s="448">
        <v>62.993160000000003</v>
      </c>
      <c r="O11" s="449">
        <v>0</v>
      </c>
      <c r="P11" s="450">
        <v>65.083313254933572</v>
      </c>
      <c r="Q11" s="451">
        <v>6843</v>
      </c>
      <c r="R11" s="452">
        <v>0.52462655118063006</v>
      </c>
      <c r="S11" s="452">
        <v>2.5000000000000001E-2</v>
      </c>
      <c r="T11" s="453">
        <v>3.7999999999999999E-2</v>
      </c>
      <c r="U11" s="426">
        <v>323.39999999999998</v>
      </c>
      <c r="V11" s="427">
        <v>1.5039999999999999E-3</v>
      </c>
      <c r="W11" s="427">
        <v>5.6249999999999998E-3</v>
      </c>
      <c r="X11" s="307">
        <v>0</v>
      </c>
      <c r="Y11" s="428">
        <v>5.8204047217537891</v>
      </c>
    </row>
    <row r="12" spans="2:25" x14ac:dyDescent="0.25">
      <c r="B12" s="315" t="s">
        <v>25</v>
      </c>
      <c r="C12" s="429" t="s">
        <v>109</v>
      </c>
      <c r="D12" s="316">
        <v>0</v>
      </c>
      <c r="E12" s="362">
        <v>20</v>
      </c>
      <c r="F12" s="431">
        <v>2025</v>
      </c>
      <c r="G12" s="432">
        <v>2.5</v>
      </c>
      <c r="H12" s="318">
        <v>2027</v>
      </c>
      <c r="I12" s="319">
        <v>30</v>
      </c>
      <c r="J12" s="434">
        <v>1917.8471266781141</v>
      </c>
      <c r="K12" s="435">
        <v>6.2364190903858878</v>
      </c>
      <c r="L12" s="436">
        <v>0.74</v>
      </c>
      <c r="M12" s="436">
        <v>0.91</v>
      </c>
      <c r="N12" s="435">
        <v>42.818296273768375</v>
      </c>
      <c r="O12" s="436">
        <v>0.03</v>
      </c>
      <c r="P12" s="437">
        <v>14.594518044812999</v>
      </c>
      <c r="Q12" s="438">
        <v>8295</v>
      </c>
      <c r="R12" s="439">
        <v>0.41134918383326097</v>
      </c>
      <c r="S12" s="439">
        <v>2.5000000000000001E-2</v>
      </c>
      <c r="T12" s="440">
        <v>0.05</v>
      </c>
      <c r="U12" s="441">
        <v>27.1</v>
      </c>
      <c r="V12" s="442">
        <v>1.5150000000000001E-3</v>
      </c>
      <c r="W12" s="442">
        <v>2.1309999999999999E-2</v>
      </c>
      <c r="X12" s="318">
        <v>0</v>
      </c>
      <c r="Y12" s="443">
        <v>117</v>
      </c>
    </row>
    <row r="13" spans="2:25" x14ac:dyDescent="0.25">
      <c r="B13" s="298" t="s">
        <v>25</v>
      </c>
      <c r="C13" s="454" t="s">
        <v>28</v>
      </c>
      <c r="D13" s="299">
        <v>0</v>
      </c>
      <c r="E13" s="303">
        <v>50</v>
      </c>
      <c r="F13" s="407">
        <v>2025</v>
      </c>
      <c r="G13" s="365">
        <v>3.5</v>
      </c>
      <c r="H13" s="301">
        <v>2028</v>
      </c>
      <c r="I13" s="302">
        <v>40</v>
      </c>
      <c r="J13" s="455">
        <v>2351.517125048329</v>
      </c>
      <c r="K13" s="456">
        <v>6.6625874999999999</v>
      </c>
      <c r="L13" s="417">
        <v>0.87</v>
      </c>
      <c r="M13" s="417">
        <v>0.98</v>
      </c>
      <c r="N13" s="456">
        <v>12.41605</v>
      </c>
      <c r="O13" s="417">
        <v>0.03</v>
      </c>
      <c r="P13" s="457">
        <v>32.458977529649992</v>
      </c>
      <c r="Q13" s="458">
        <v>9447</v>
      </c>
      <c r="R13" s="459">
        <v>0.36118783528071347</v>
      </c>
      <c r="S13" s="459">
        <v>2.9000000000000001E-2</v>
      </c>
      <c r="T13" s="460">
        <v>3.9E-2</v>
      </c>
      <c r="U13" s="414">
        <v>27</v>
      </c>
      <c r="V13" s="415">
        <v>1.5039999999999999E-3</v>
      </c>
      <c r="W13" s="415">
        <v>7.9912500000000001E-3</v>
      </c>
      <c r="X13" s="301">
        <v>0</v>
      </c>
      <c r="Y13" s="416">
        <v>117</v>
      </c>
    </row>
    <row r="14" spans="2:25" x14ac:dyDescent="0.25">
      <c r="B14" s="298" t="s">
        <v>25</v>
      </c>
      <c r="C14" s="454" t="s">
        <v>29</v>
      </c>
      <c r="D14" s="299">
        <v>0</v>
      </c>
      <c r="E14" s="303">
        <v>211</v>
      </c>
      <c r="F14" s="407">
        <v>2025</v>
      </c>
      <c r="G14" s="365">
        <v>3.5</v>
      </c>
      <c r="H14" s="301">
        <v>2028</v>
      </c>
      <c r="I14" s="302">
        <v>40</v>
      </c>
      <c r="J14" s="455">
        <v>1610.416817617818</v>
      </c>
      <c r="K14" s="456">
        <v>5.3300700000000001</v>
      </c>
      <c r="L14" s="417">
        <v>0.87</v>
      </c>
      <c r="M14" s="417">
        <v>0.98</v>
      </c>
      <c r="N14" s="456">
        <v>9.9328400000000006</v>
      </c>
      <c r="O14" s="417">
        <v>0.03</v>
      </c>
      <c r="P14" s="457">
        <v>32.458977529649992</v>
      </c>
      <c r="Q14" s="458">
        <v>9447</v>
      </c>
      <c r="R14" s="459">
        <v>0.36118783528071347</v>
      </c>
      <c r="S14" s="459">
        <v>2.9000000000000001E-2</v>
      </c>
      <c r="T14" s="460">
        <v>3.9E-2</v>
      </c>
      <c r="U14" s="414">
        <v>27</v>
      </c>
      <c r="V14" s="415">
        <v>1.5039999999999999E-3</v>
      </c>
      <c r="W14" s="415">
        <v>7.9912500000000001E-3</v>
      </c>
      <c r="X14" s="301">
        <v>0</v>
      </c>
      <c r="Y14" s="416">
        <v>117</v>
      </c>
    </row>
    <row r="15" spans="2:25" x14ac:dyDescent="0.25">
      <c r="B15" s="298" t="s">
        <v>25</v>
      </c>
      <c r="C15" s="454" t="s">
        <v>30</v>
      </c>
      <c r="D15" s="299">
        <v>0</v>
      </c>
      <c r="E15" s="303">
        <v>233</v>
      </c>
      <c r="F15" s="407">
        <v>2025</v>
      </c>
      <c r="G15" s="365">
        <v>5</v>
      </c>
      <c r="H15" s="301">
        <v>2030</v>
      </c>
      <c r="I15" s="302">
        <v>40</v>
      </c>
      <c r="J15" s="455">
        <v>1248.2299521302555</v>
      </c>
      <c r="K15" s="456">
        <v>6.9761574</v>
      </c>
      <c r="L15" s="417">
        <v>1</v>
      </c>
      <c r="M15" s="417">
        <v>0.99</v>
      </c>
      <c r="N15" s="456">
        <v>27.922499999999999</v>
      </c>
      <c r="O15" s="417">
        <v>0.03</v>
      </c>
      <c r="P15" s="457">
        <v>12.130040121265498</v>
      </c>
      <c r="Q15" s="458">
        <v>9717</v>
      </c>
      <c r="R15" s="459">
        <v>0.35115174229668622</v>
      </c>
      <c r="S15" s="459">
        <v>2.7E-2</v>
      </c>
      <c r="T15" s="460">
        <v>3.9E-2</v>
      </c>
      <c r="U15" s="414">
        <v>28.4</v>
      </c>
      <c r="V15" s="415">
        <v>1.5039999999999999E-3</v>
      </c>
      <c r="W15" s="415">
        <v>7.9912500000000001E-3</v>
      </c>
      <c r="X15" s="301">
        <v>0</v>
      </c>
      <c r="Y15" s="416">
        <v>117</v>
      </c>
    </row>
    <row r="16" spans="2:25" x14ac:dyDescent="0.25">
      <c r="B16" s="298" t="s">
        <v>25</v>
      </c>
      <c r="C16" s="454" t="s">
        <v>31</v>
      </c>
      <c r="D16" s="299">
        <v>0</v>
      </c>
      <c r="E16" s="303">
        <v>649</v>
      </c>
      <c r="F16" s="407">
        <v>2025</v>
      </c>
      <c r="G16" s="365">
        <v>5</v>
      </c>
      <c r="H16" s="301">
        <v>2030</v>
      </c>
      <c r="I16" s="302">
        <v>40</v>
      </c>
      <c r="J16" s="455">
        <v>1655.0983846219724</v>
      </c>
      <c r="K16" s="456">
        <v>2.4326081999999998</v>
      </c>
      <c r="L16" s="417">
        <v>0</v>
      </c>
      <c r="M16" s="417">
        <v>1</v>
      </c>
      <c r="N16" s="456">
        <v>42.4422</v>
      </c>
      <c r="O16" s="417">
        <v>0</v>
      </c>
      <c r="P16" s="457">
        <v>12.081952747147499</v>
      </c>
      <c r="Q16" s="458">
        <v>6040</v>
      </c>
      <c r="R16" s="459">
        <v>0.5649240860756457</v>
      </c>
      <c r="S16" s="459">
        <v>2.5000000000000001E-2</v>
      </c>
      <c r="T16" s="460">
        <v>3.7999999999999999E-2</v>
      </c>
      <c r="U16" s="414">
        <v>210</v>
      </c>
      <c r="V16" s="415">
        <v>1.5039999999999999E-3</v>
      </c>
      <c r="W16" s="415">
        <v>7.9912500000000001E-3</v>
      </c>
      <c r="X16" s="301">
        <v>0</v>
      </c>
      <c r="Y16" s="416">
        <v>117</v>
      </c>
    </row>
    <row r="17" spans="1:25" x14ac:dyDescent="0.25">
      <c r="B17" s="304" t="s">
        <v>25</v>
      </c>
      <c r="C17" s="444" t="s">
        <v>32</v>
      </c>
      <c r="D17" s="305">
        <v>0</v>
      </c>
      <c r="E17" s="320">
        <v>1227</v>
      </c>
      <c r="F17" s="419">
        <v>2025</v>
      </c>
      <c r="G17" s="360">
        <v>5</v>
      </c>
      <c r="H17" s="307">
        <v>2030</v>
      </c>
      <c r="I17" s="308">
        <v>40</v>
      </c>
      <c r="J17" s="447">
        <v>1397.9333212153492</v>
      </c>
      <c r="K17" s="448">
        <v>2.0506283999999999</v>
      </c>
      <c r="L17" s="449">
        <v>0</v>
      </c>
      <c r="M17" s="449">
        <v>1</v>
      </c>
      <c r="N17" s="448">
        <v>35.18235</v>
      </c>
      <c r="O17" s="449">
        <v>0</v>
      </c>
      <c r="P17" s="450">
        <v>11.885996697616648</v>
      </c>
      <c r="Q17" s="451">
        <v>6122</v>
      </c>
      <c r="R17" s="452">
        <v>0.55735731458622995</v>
      </c>
      <c r="S17" s="452">
        <v>2.5000000000000001E-2</v>
      </c>
      <c r="T17" s="453">
        <v>3.7999999999999999E-2</v>
      </c>
      <c r="U17" s="426">
        <v>210</v>
      </c>
      <c r="V17" s="427">
        <v>1.5039999999999999E-3</v>
      </c>
      <c r="W17" s="427">
        <v>7.9912500000000001E-3</v>
      </c>
      <c r="X17" s="307">
        <v>0</v>
      </c>
      <c r="Y17" s="428">
        <v>117</v>
      </c>
    </row>
    <row r="18" spans="1:25" x14ac:dyDescent="0.25">
      <c r="B18" s="315" t="s">
        <v>25</v>
      </c>
      <c r="C18" s="429" t="s">
        <v>33</v>
      </c>
      <c r="D18" s="316">
        <v>0</v>
      </c>
      <c r="E18" s="362">
        <v>565.47652173913048</v>
      </c>
      <c r="F18" s="431">
        <v>2025</v>
      </c>
      <c r="G18" s="432">
        <v>5</v>
      </c>
      <c r="H18" s="318">
        <v>2030</v>
      </c>
      <c r="I18" s="319">
        <v>40</v>
      </c>
      <c r="J18" s="434">
        <v>3086.4388331255241</v>
      </c>
      <c r="K18" s="435">
        <v>4.7847995999999995</v>
      </c>
      <c r="L18" s="436">
        <v>0</v>
      </c>
      <c r="M18" s="436">
        <v>1</v>
      </c>
      <c r="N18" s="435">
        <v>77.066100000000006</v>
      </c>
      <c r="O18" s="436">
        <v>0</v>
      </c>
      <c r="P18" s="437">
        <v>65.279269304464421</v>
      </c>
      <c r="Q18" s="438">
        <v>6743</v>
      </c>
      <c r="R18" s="439">
        <v>0.53165182242608799</v>
      </c>
      <c r="S18" s="439">
        <v>2.5000000000000001E-2</v>
      </c>
      <c r="T18" s="440">
        <v>3.7999999999999999E-2</v>
      </c>
      <c r="U18" s="441">
        <v>323.39999999999998</v>
      </c>
      <c r="V18" s="442">
        <v>1.5039999999999999E-3</v>
      </c>
      <c r="W18" s="442">
        <v>5.9934374999999996E-3</v>
      </c>
      <c r="X18" s="318">
        <v>0</v>
      </c>
      <c r="Y18" s="443">
        <v>5.8204047217537891</v>
      </c>
    </row>
    <row r="19" spans="1:25" ht="15.75" thickBot="1" x14ac:dyDescent="0.3">
      <c r="B19" s="344" t="s">
        <v>25</v>
      </c>
      <c r="C19" s="461" t="s">
        <v>34</v>
      </c>
      <c r="D19" s="345">
        <v>0</v>
      </c>
      <c r="E19" s="363">
        <v>1084.7570564516129</v>
      </c>
      <c r="F19" s="462">
        <v>2025</v>
      </c>
      <c r="G19" s="463">
        <v>5</v>
      </c>
      <c r="H19" s="347">
        <v>2030</v>
      </c>
      <c r="I19" s="348">
        <v>40</v>
      </c>
      <c r="J19" s="464">
        <v>2561.4181231852185</v>
      </c>
      <c r="K19" s="465">
        <v>4.3425072</v>
      </c>
      <c r="L19" s="466">
        <v>0</v>
      </c>
      <c r="M19" s="466">
        <v>1</v>
      </c>
      <c r="N19" s="465">
        <v>62.993160000000003</v>
      </c>
      <c r="O19" s="466">
        <v>0</v>
      </c>
      <c r="P19" s="467">
        <v>65.083313254933572</v>
      </c>
      <c r="Q19" s="468">
        <v>6843</v>
      </c>
      <c r="R19" s="469">
        <v>0.52462655118063006</v>
      </c>
      <c r="S19" s="469">
        <v>2.5000000000000001E-2</v>
      </c>
      <c r="T19" s="470">
        <v>3.7999999999999999E-2</v>
      </c>
      <c r="U19" s="471">
        <v>323.39999999999998</v>
      </c>
      <c r="V19" s="472">
        <v>1.5039999999999999E-3</v>
      </c>
      <c r="W19" s="472">
        <v>5.9934374999999996E-3</v>
      </c>
      <c r="X19" s="347">
        <v>0</v>
      </c>
      <c r="Y19" s="473">
        <v>5.8204047217537891</v>
      </c>
    </row>
    <row r="20" spans="1:25" x14ac:dyDescent="0.25">
      <c r="B20" s="293" t="s">
        <v>35</v>
      </c>
      <c r="C20" s="474" t="s">
        <v>36</v>
      </c>
      <c r="D20" s="294">
        <v>0</v>
      </c>
      <c r="E20" s="475">
        <v>233</v>
      </c>
      <c r="F20" s="476">
        <v>2025</v>
      </c>
      <c r="G20" s="358">
        <v>5</v>
      </c>
      <c r="H20" s="296">
        <v>2030</v>
      </c>
      <c r="I20" s="297">
        <v>40</v>
      </c>
      <c r="J20" s="477">
        <v>1594.9604943886598</v>
      </c>
      <c r="K20" s="478">
        <v>8.9139789</v>
      </c>
      <c r="L20" s="479">
        <v>1</v>
      </c>
      <c r="M20" s="479">
        <v>0.99</v>
      </c>
      <c r="N20" s="478">
        <v>27.922499999999999</v>
      </c>
      <c r="O20" s="479">
        <v>0.03</v>
      </c>
      <c r="P20" s="480">
        <v>13.949546139455324</v>
      </c>
      <c r="Q20" s="481">
        <v>9717</v>
      </c>
      <c r="R20" s="482">
        <v>0.35115174229668622</v>
      </c>
      <c r="S20" s="482">
        <v>2.7E-2</v>
      </c>
      <c r="T20" s="483">
        <v>3.9E-2</v>
      </c>
      <c r="U20" s="484">
        <v>28.4</v>
      </c>
      <c r="V20" s="358">
        <v>0</v>
      </c>
      <c r="W20" s="485">
        <v>7.4999999999999997E-3</v>
      </c>
      <c r="X20" s="296">
        <v>0</v>
      </c>
      <c r="Y20" s="364">
        <v>0</v>
      </c>
    </row>
    <row r="21" spans="1:25" x14ac:dyDescent="0.25">
      <c r="B21" s="298" t="s">
        <v>35</v>
      </c>
      <c r="C21" s="454" t="s">
        <v>37</v>
      </c>
      <c r="D21" s="299">
        <v>0</v>
      </c>
      <c r="E21" s="303">
        <v>649</v>
      </c>
      <c r="F21" s="407">
        <v>2025</v>
      </c>
      <c r="G21" s="365">
        <v>5</v>
      </c>
      <c r="H21" s="301">
        <v>2030</v>
      </c>
      <c r="I21" s="302">
        <v>40</v>
      </c>
      <c r="J21" s="455">
        <v>2114.8479359058538</v>
      </c>
      <c r="K21" s="456">
        <v>3.1083326999999996</v>
      </c>
      <c r="L21" s="417">
        <v>0</v>
      </c>
      <c r="M21" s="417">
        <v>1</v>
      </c>
      <c r="N21" s="456">
        <v>42.4422</v>
      </c>
      <c r="O21" s="417">
        <v>0</v>
      </c>
      <c r="P21" s="457">
        <v>13.894245659219624</v>
      </c>
      <c r="Q21" s="458">
        <v>6040</v>
      </c>
      <c r="R21" s="459">
        <v>0.5649240860756457</v>
      </c>
      <c r="S21" s="459">
        <v>2.5000000000000001E-2</v>
      </c>
      <c r="T21" s="486">
        <v>3.7999999999999999E-2</v>
      </c>
      <c r="U21" s="414">
        <v>210</v>
      </c>
      <c r="V21" s="365">
        <v>0</v>
      </c>
      <c r="W21" s="415">
        <v>7.4999999999999997E-3</v>
      </c>
      <c r="X21" s="301">
        <v>0</v>
      </c>
      <c r="Y21" s="416">
        <v>0</v>
      </c>
    </row>
    <row r="22" spans="1:25" x14ac:dyDescent="0.25">
      <c r="B22" s="304" t="s">
        <v>35</v>
      </c>
      <c r="C22" s="444" t="s">
        <v>38</v>
      </c>
      <c r="D22" s="305">
        <v>0</v>
      </c>
      <c r="E22" s="320">
        <v>1227</v>
      </c>
      <c r="F22" s="419">
        <v>2025</v>
      </c>
      <c r="G22" s="360">
        <v>5</v>
      </c>
      <c r="H22" s="307">
        <v>2030</v>
      </c>
      <c r="I22" s="308">
        <v>40</v>
      </c>
      <c r="J22" s="447">
        <v>1786.2481326640573</v>
      </c>
      <c r="K22" s="448">
        <v>2.6202473999999998</v>
      </c>
      <c r="L22" s="449">
        <v>0</v>
      </c>
      <c r="M22" s="449">
        <v>1</v>
      </c>
      <c r="N22" s="448">
        <v>35.18235</v>
      </c>
      <c r="O22" s="449">
        <v>0</v>
      </c>
      <c r="P22" s="450">
        <v>13.668896202259145</v>
      </c>
      <c r="Q22" s="451">
        <v>6122</v>
      </c>
      <c r="R22" s="452">
        <v>0.55735731458622995</v>
      </c>
      <c r="S22" s="452">
        <v>2.5000000000000001E-2</v>
      </c>
      <c r="T22" s="487">
        <v>3.7999999999999999E-2</v>
      </c>
      <c r="U22" s="426">
        <v>210</v>
      </c>
      <c r="V22" s="360">
        <v>0</v>
      </c>
      <c r="W22" s="427">
        <v>7.4999999999999997E-3</v>
      </c>
      <c r="X22" s="307">
        <v>0</v>
      </c>
      <c r="Y22" s="428">
        <v>0</v>
      </c>
    </row>
    <row r="23" spans="1:25" x14ac:dyDescent="0.25">
      <c r="B23" s="315" t="s">
        <v>35</v>
      </c>
      <c r="C23" s="429" t="s">
        <v>39</v>
      </c>
      <c r="D23" s="316">
        <v>0</v>
      </c>
      <c r="E23" s="362">
        <v>233</v>
      </c>
      <c r="F23" s="431">
        <v>2025</v>
      </c>
      <c r="G23" s="432">
        <v>5</v>
      </c>
      <c r="H23" s="318">
        <v>2030</v>
      </c>
      <c r="I23" s="319">
        <v>40</v>
      </c>
      <c r="J23" s="434">
        <v>2585.9321690336174</v>
      </c>
      <c r="K23" s="435">
        <v>8.1775128508804276</v>
      </c>
      <c r="L23" s="436">
        <v>1</v>
      </c>
      <c r="M23" s="436">
        <v>0.99</v>
      </c>
      <c r="N23" s="435">
        <v>35.124099999999999</v>
      </c>
      <c r="O23" s="436">
        <v>0.03</v>
      </c>
      <c r="P23" s="437">
        <v>27.130040121265498</v>
      </c>
      <c r="Q23" s="438">
        <v>9717</v>
      </c>
      <c r="R23" s="439">
        <v>0.35115174229668622</v>
      </c>
      <c r="S23" s="439">
        <v>2.7539999999999999E-2</v>
      </c>
      <c r="T23" s="488">
        <v>3.9E-2</v>
      </c>
      <c r="U23" s="441">
        <v>28.4</v>
      </c>
      <c r="V23" s="442">
        <v>1.9620000000000002E-3</v>
      </c>
      <c r="W23" s="442">
        <v>9.4619999999999999E-3</v>
      </c>
      <c r="X23" s="318">
        <v>1.9620000000000002E-3</v>
      </c>
      <c r="Y23" s="443">
        <v>1.9620000000000002E-3</v>
      </c>
    </row>
    <row r="24" spans="1:25" x14ac:dyDescent="0.25">
      <c r="B24" s="298" t="s">
        <v>35</v>
      </c>
      <c r="C24" s="454" t="s">
        <v>40</v>
      </c>
      <c r="D24" s="299">
        <v>0</v>
      </c>
      <c r="E24" s="303">
        <v>649</v>
      </c>
      <c r="F24" s="407">
        <v>2025</v>
      </c>
      <c r="G24" s="365">
        <v>5</v>
      </c>
      <c r="H24" s="301">
        <v>2030</v>
      </c>
      <c r="I24" s="302">
        <v>40</v>
      </c>
      <c r="J24" s="455">
        <v>3038.0082051355248</v>
      </c>
      <c r="K24" s="456">
        <v>3.129124850880427</v>
      </c>
      <c r="L24" s="417">
        <v>0</v>
      </c>
      <c r="M24" s="417">
        <v>1</v>
      </c>
      <c r="N24" s="456">
        <v>49.643799999999999</v>
      </c>
      <c r="O24" s="417">
        <v>0</v>
      </c>
      <c r="P24" s="457">
        <v>27.081952747147497</v>
      </c>
      <c r="Q24" s="458">
        <v>6040</v>
      </c>
      <c r="R24" s="459">
        <v>0.5649240860756457</v>
      </c>
      <c r="S24" s="459">
        <v>2.5500000000000002E-2</v>
      </c>
      <c r="T24" s="486">
        <v>3.7999999999999999E-2</v>
      </c>
      <c r="U24" s="414">
        <v>210</v>
      </c>
      <c r="V24" s="415">
        <v>1.9620000000000002E-3</v>
      </c>
      <c r="W24" s="415">
        <v>9.4619999999999999E-3</v>
      </c>
      <c r="X24" s="301">
        <v>1.9620000000000002E-3</v>
      </c>
      <c r="Y24" s="416">
        <v>1.9620000000000002E-3</v>
      </c>
    </row>
    <row r="25" spans="1:25" x14ac:dyDescent="0.25">
      <c r="B25" s="304" t="s">
        <v>35</v>
      </c>
      <c r="C25" s="444" t="s">
        <v>41</v>
      </c>
      <c r="D25" s="305">
        <v>0</v>
      </c>
      <c r="E25" s="320">
        <v>1227</v>
      </c>
      <c r="F25" s="419">
        <v>2025</v>
      </c>
      <c r="G25" s="360">
        <v>5</v>
      </c>
      <c r="H25" s="307">
        <v>2030</v>
      </c>
      <c r="I25" s="308">
        <v>40</v>
      </c>
      <c r="J25" s="447">
        <v>2752.2692457948324</v>
      </c>
      <c r="K25" s="448">
        <v>2.7047028508804272</v>
      </c>
      <c r="L25" s="449">
        <v>0</v>
      </c>
      <c r="M25" s="449">
        <v>1</v>
      </c>
      <c r="N25" s="448">
        <v>42.383949999999999</v>
      </c>
      <c r="O25" s="449">
        <v>0</v>
      </c>
      <c r="P25" s="450">
        <v>26.885996697616648</v>
      </c>
      <c r="Q25" s="451">
        <v>6122</v>
      </c>
      <c r="R25" s="452">
        <v>0.55735731458622995</v>
      </c>
      <c r="S25" s="452">
        <v>2.5500000000000002E-2</v>
      </c>
      <c r="T25" s="487">
        <v>3.7999999999999999E-2</v>
      </c>
      <c r="U25" s="426">
        <v>210</v>
      </c>
      <c r="V25" s="427">
        <v>1.9620000000000002E-3</v>
      </c>
      <c r="W25" s="427">
        <v>9.4619999999999999E-3</v>
      </c>
      <c r="X25" s="307">
        <v>1.9620000000000002E-3</v>
      </c>
      <c r="Y25" s="428">
        <v>1.9620000000000002E-3</v>
      </c>
    </row>
    <row r="26" spans="1:25" x14ac:dyDescent="0.25">
      <c r="B26" s="315" t="s">
        <v>35</v>
      </c>
      <c r="C26" s="429" t="s">
        <v>42</v>
      </c>
      <c r="D26" s="316">
        <v>0</v>
      </c>
      <c r="E26" s="362">
        <v>233</v>
      </c>
      <c r="F26" s="431">
        <v>2025</v>
      </c>
      <c r="G26" s="432">
        <v>5</v>
      </c>
      <c r="H26" s="318">
        <v>2030</v>
      </c>
      <c r="I26" s="319">
        <v>40</v>
      </c>
      <c r="J26" s="434">
        <v>2097.8384626575025</v>
      </c>
      <c r="K26" s="435">
        <v>8.3230537267908176</v>
      </c>
      <c r="L26" s="436">
        <v>1</v>
      </c>
      <c r="M26" s="436">
        <v>0.99</v>
      </c>
      <c r="N26" s="435">
        <v>40.779236024371826</v>
      </c>
      <c r="O26" s="436">
        <v>0.03</v>
      </c>
      <c r="P26" s="437">
        <v>27.130040121265498</v>
      </c>
      <c r="Q26" s="438">
        <v>9717</v>
      </c>
      <c r="R26" s="439">
        <v>0.35115174229668622</v>
      </c>
      <c r="S26" s="439">
        <v>2.7539999999999999E-2</v>
      </c>
      <c r="T26" s="488">
        <v>3.9E-2</v>
      </c>
      <c r="U26" s="441">
        <v>28.4</v>
      </c>
      <c r="V26" s="442">
        <v>1.9620000000000002E-3</v>
      </c>
      <c r="W26" s="442">
        <v>9.4619999999999999E-3</v>
      </c>
      <c r="X26" s="318">
        <v>1.9620000000000002E-3</v>
      </c>
      <c r="Y26" s="443">
        <v>1.9620000000000002E-3</v>
      </c>
    </row>
    <row r="27" spans="1:25" x14ac:dyDescent="0.25">
      <c r="B27" s="298" t="s">
        <v>35</v>
      </c>
      <c r="C27" s="454" t="s">
        <v>43</v>
      </c>
      <c r="D27" s="299">
        <v>0</v>
      </c>
      <c r="E27" s="303">
        <v>649</v>
      </c>
      <c r="F27" s="407">
        <v>2025</v>
      </c>
      <c r="G27" s="365">
        <v>5</v>
      </c>
      <c r="H27" s="301">
        <v>2030</v>
      </c>
      <c r="I27" s="302">
        <v>40</v>
      </c>
      <c r="J27" s="455">
        <v>2549.9144987594104</v>
      </c>
      <c r="K27" s="456">
        <v>3.274665726790817</v>
      </c>
      <c r="L27" s="417">
        <v>0</v>
      </c>
      <c r="M27" s="417">
        <v>1</v>
      </c>
      <c r="N27" s="456">
        <v>55.298936024371827</v>
      </c>
      <c r="O27" s="417">
        <v>0</v>
      </c>
      <c r="P27" s="457">
        <v>27.081952747147497</v>
      </c>
      <c r="Q27" s="458">
        <v>6040</v>
      </c>
      <c r="R27" s="459">
        <v>0.5649240860756457</v>
      </c>
      <c r="S27" s="459">
        <v>2.5500000000000002E-2</v>
      </c>
      <c r="T27" s="486">
        <v>3.7999999999999999E-2</v>
      </c>
      <c r="U27" s="414">
        <v>210</v>
      </c>
      <c r="V27" s="415">
        <v>1.9620000000000002E-3</v>
      </c>
      <c r="W27" s="415">
        <v>9.4619999999999999E-3</v>
      </c>
      <c r="X27" s="301">
        <v>1.9620000000000002E-3</v>
      </c>
      <c r="Y27" s="416">
        <v>1.9620000000000002E-3</v>
      </c>
    </row>
    <row r="28" spans="1:25" ht="15.75" thickBot="1" x14ac:dyDescent="0.3">
      <c r="B28" s="344" t="s">
        <v>35</v>
      </c>
      <c r="C28" s="461" t="s">
        <v>44</v>
      </c>
      <c r="D28" s="345">
        <v>0</v>
      </c>
      <c r="E28" s="363">
        <v>1227</v>
      </c>
      <c r="F28" s="462">
        <v>2025</v>
      </c>
      <c r="G28" s="463">
        <v>5</v>
      </c>
      <c r="H28" s="347">
        <v>2030</v>
      </c>
      <c r="I28" s="348">
        <v>40</v>
      </c>
      <c r="J28" s="464">
        <v>2264.1755394187176</v>
      </c>
      <c r="K28" s="465">
        <v>2.8502437267908172</v>
      </c>
      <c r="L28" s="466">
        <v>0</v>
      </c>
      <c r="M28" s="466">
        <v>1</v>
      </c>
      <c r="N28" s="465">
        <v>48.039086024371827</v>
      </c>
      <c r="O28" s="466">
        <v>0</v>
      </c>
      <c r="P28" s="467">
        <v>26.885996697616648</v>
      </c>
      <c r="Q28" s="468">
        <v>6122</v>
      </c>
      <c r="R28" s="469">
        <v>0.55735731458622995</v>
      </c>
      <c r="S28" s="469">
        <v>2.5500000000000002E-2</v>
      </c>
      <c r="T28" s="489">
        <v>3.7999999999999999E-2</v>
      </c>
      <c r="U28" s="471">
        <v>210</v>
      </c>
      <c r="V28" s="472">
        <v>1.9620000000000002E-3</v>
      </c>
      <c r="W28" s="472">
        <v>9.4619999999999999E-3</v>
      </c>
      <c r="X28" s="347">
        <v>1.9620000000000002E-3</v>
      </c>
      <c r="Y28" s="473">
        <v>1.9620000000000002E-3</v>
      </c>
    </row>
    <row r="29" spans="1:25" s="493" customFormat="1" x14ac:dyDescent="0.25">
      <c r="A29" s="18"/>
      <c r="B29" s="293" t="s">
        <v>25</v>
      </c>
      <c r="C29" s="474" t="s">
        <v>45</v>
      </c>
      <c r="D29" s="294">
        <v>0</v>
      </c>
      <c r="E29" s="490">
        <v>649</v>
      </c>
      <c r="F29" s="476">
        <v>2025</v>
      </c>
      <c r="G29" s="358">
        <v>5</v>
      </c>
      <c r="H29" s="296">
        <v>2030</v>
      </c>
      <c r="I29" s="491">
        <v>40</v>
      </c>
      <c r="J29" s="477">
        <v>1831.6323912297753</v>
      </c>
      <c r="K29" s="478">
        <v>2.6805599999999998</v>
      </c>
      <c r="L29" s="479">
        <v>0</v>
      </c>
      <c r="M29" s="479">
        <v>1</v>
      </c>
      <c r="N29" s="478">
        <v>41.325299999999999</v>
      </c>
      <c r="O29" s="479">
        <v>0</v>
      </c>
      <c r="P29" s="480">
        <v>12.081952747147499</v>
      </c>
      <c r="Q29" s="481">
        <v>6040</v>
      </c>
      <c r="R29" s="482">
        <v>0.5649240860756457</v>
      </c>
      <c r="S29" s="482">
        <v>2.5000000000000001E-2</v>
      </c>
      <c r="T29" s="492">
        <v>3.7999999999999999E-2</v>
      </c>
      <c r="U29" s="484">
        <v>210</v>
      </c>
      <c r="V29" s="485">
        <v>1.5039999999999999E-3</v>
      </c>
      <c r="W29" s="485">
        <v>7.4999999999999997E-3</v>
      </c>
      <c r="X29" s="296">
        <v>0</v>
      </c>
      <c r="Y29" s="364">
        <v>117</v>
      </c>
    </row>
    <row r="30" spans="1:25" x14ac:dyDescent="0.25">
      <c r="B30" s="304" t="s">
        <v>25</v>
      </c>
      <c r="C30" s="444" t="s">
        <v>46</v>
      </c>
      <c r="D30" s="305">
        <v>0</v>
      </c>
      <c r="E30" s="445">
        <v>1227</v>
      </c>
      <c r="F30" s="419">
        <v>2025</v>
      </c>
      <c r="G30" s="360">
        <v>5</v>
      </c>
      <c r="H30" s="307">
        <v>2030</v>
      </c>
      <c r="I30" s="446">
        <v>40</v>
      </c>
      <c r="J30" s="447">
        <v>1517.8449349907103</v>
      </c>
      <c r="K30" s="448">
        <v>2.2338</v>
      </c>
      <c r="L30" s="449">
        <v>0</v>
      </c>
      <c r="M30" s="449">
        <v>1</v>
      </c>
      <c r="N30" s="448">
        <v>34.065449999999998</v>
      </c>
      <c r="O30" s="449">
        <v>0</v>
      </c>
      <c r="P30" s="450">
        <v>11.885996697616648</v>
      </c>
      <c r="Q30" s="451">
        <v>6122</v>
      </c>
      <c r="R30" s="452">
        <v>0.55735731458622995</v>
      </c>
      <c r="S30" s="452">
        <v>2.5000000000000001E-2</v>
      </c>
      <c r="T30" s="453">
        <v>3.7999999999999999E-2</v>
      </c>
      <c r="U30" s="426">
        <v>210</v>
      </c>
      <c r="V30" s="427">
        <v>1.5039999999999999E-3</v>
      </c>
      <c r="W30" s="427">
        <v>7.4999999999999997E-3</v>
      </c>
      <c r="X30" s="307">
        <v>0</v>
      </c>
      <c r="Y30" s="428">
        <v>117</v>
      </c>
    </row>
    <row r="31" spans="1:25" x14ac:dyDescent="0.25">
      <c r="B31" s="315" t="s">
        <v>25</v>
      </c>
      <c r="C31" s="429" t="s">
        <v>47</v>
      </c>
      <c r="D31" s="316">
        <v>0</v>
      </c>
      <c r="E31" s="430">
        <v>565.47652173913048</v>
      </c>
      <c r="F31" s="431">
        <v>2025</v>
      </c>
      <c r="G31" s="432">
        <v>5</v>
      </c>
      <c r="H31" s="318">
        <v>2030</v>
      </c>
      <c r="I31" s="433">
        <v>40</v>
      </c>
      <c r="J31" s="434">
        <v>3260.8847664347982</v>
      </c>
      <c r="K31" s="435">
        <v>5.0260500000000006</v>
      </c>
      <c r="L31" s="436">
        <v>0</v>
      </c>
      <c r="M31" s="436">
        <v>1</v>
      </c>
      <c r="N31" s="435">
        <v>72.598500000000001</v>
      </c>
      <c r="O31" s="436">
        <v>0</v>
      </c>
      <c r="P31" s="437">
        <v>65.279269304464421</v>
      </c>
      <c r="Q31" s="438">
        <v>6743</v>
      </c>
      <c r="R31" s="439">
        <v>0.53165182242608799</v>
      </c>
      <c r="S31" s="439">
        <v>2.5000000000000001E-2</v>
      </c>
      <c r="T31" s="440">
        <v>3.7999999999999999E-2</v>
      </c>
      <c r="U31" s="441">
        <v>323.39999999999998</v>
      </c>
      <c r="V31" s="442">
        <v>1.5039999999999999E-3</v>
      </c>
      <c r="W31" s="442">
        <v>5.6249999999999998E-3</v>
      </c>
      <c r="X31" s="318">
        <v>0</v>
      </c>
      <c r="Y31" s="443">
        <v>5.8204047217537891</v>
      </c>
    </row>
    <row r="32" spans="1:25" ht="15.75" thickBot="1" x14ac:dyDescent="0.3">
      <c r="B32" s="344" t="s">
        <v>25</v>
      </c>
      <c r="C32" s="461" t="s">
        <v>48</v>
      </c>
      <c r="D32" s="345">
        <v>0</v>
      </c>
      <c r="E32" s="494">
        <v>1084.7570564516129</v>
      </c>
      <c r="F32" s="462">
        <v>2025</v>
      </c>
      <c r="G32" s="463">
        <v>5</v>
      </c>
      <c r="H32" s="347">
        <v>2030</v>
      </c>
      <c r="I32" s="495">
        <v>40</v>
      </c>
      <c r="J32" s="464">
        <v>2637.1217812004234</v>
      </c>
      <c r="K32" s="465">
        <v>4.4899379999999995</v>
      </c>
      <c r="L32" s="466">
        <v>0</v>
      </c>
      <c r="M32" s="466">
        <v>1</v>
      </c>
      <c r="N32" s="465">
        <v>57.743730000000006</v>
      </c>
      <c r="O32" s="466">
        <v>0</v>
      </c>
      <c r="P32" s="467">
        <v>65.083313254933572</v>
      </c>
      <c r="Q32" s="468">
        <v>6843</v>
      </c>
      <c r="R32" s="469">
        <v>0.52462655118063006</v>
      </c>
      <c r="S32" s="469">
        <v>2.5000000000000001E-2</v>
      </c>
      <c r="T32" s="470">
        <v>3.7999999999999999E-2</v>
      </c>
      <c r="U32" s="471">
        <v>323.39999999999998</v>
      </c>
      <c r="V32" s="472">
        <v>1.5039999999999999E-3</v>
      </c>
      <c r="W32" s="472">
        <v>5.6249999999999998E-3</v>
      </c>
      <c r="X32" s="347">
        <v>0</v>
      </c>
      <c r="Y32" s="473">
        <v>5.8204047217537891</v>
      </c>
    </row>
    <row r="33" spans="1:25" ht="15.75" thickBot="1" x14ac:dyDescent="0.3">
      <c r="B33" s="389" t="s">
        <v>35</v>
      </c>
      <c r="C33" s="390" t="s">
        <v>110</v>
      </c>
      <c r="D33" s="391">
        <v>0</v>
      </c>
      <c r="E33" s="392">
        <v>-118.625</v>
      </c>
      <c r="F33" s="393">
        <v>2025</v>
      </c>
      <c r="G33" s="394">
        <v>5</v>
      </c>
      <c r="H33" s="395">
        <v>2030</v>
      </c>
      <c r="I33" s="396">
        <v>40</v>
      </c>
      <c r="J33" s="397">
        <v>560.98894824976549</v>
      </c>
      <c r="K33" s="398">
        <v>23.91</v>
      </c>
      <c r="L33" s="496">
        <v>0</v>
      </c>
      <c r="M33" s="497">
        <v>0</v>
      </c>
      <c r="N33" s="398">
        <v>10.281924723214283</v>
      </c>
      <c r="O33" s="399">
        <v>1</v>
      </c>
      <c r="P33" s="400">
        <v>32.458977529649992</v>
      </c>
      <c r="Q33" s="391" t="s">
        <v>139</v>
      </c>
      <c r="R33" s="401">
        <v>0.7913</v>
      </c>
      <c r="S33" s="401">
        <v>1.4999999999999999E-2</v>
      </c>
      <c r="T33" s="402">
        <v>1.4999999999999999E-2</v>
      </c>
      <c r="U33" s="403">
        <v>45.662100456621005</v>
      </c>
      <c r="V33" s="394">
        <v>0</v>
      </c>
      <c r="W33" s="394">
        <v>0</v>
      </c>
      <c r="X33" s="395">
        <v>0</v>
      </c>
      <c r="Y33" s="405">
        <v>0</v>
      </c>
    </row>
    <row r="34" spans="1:25" x14ac:dyDescent="0.25">
      <c r="B34" s="293" t="s">
        <v>49</v>
      </c>
      <c r="C34" s="498" t="s">
        <v>50</v>
      </c>
      <c r="D34" s="294">
        <v>5541</v>
      </c>
      <c r="E34" s="295">
        <v>-84.61</v>
      </c>
      <c r="F34" s="476">
        <v>2027</v>
      </c>
      <c r="G34" s="358">
        <v>5</v>
      </c>
      <c r="H34" s="296">
        <v>2032</v>
      </c>
      <c r="I34" s="297">
        <v>30</v>
      </c>
      <c r="J34" s="499">
        <v>3500.7808401329517</v>
      </c>
      <c r="K34" s="500">
        <v>11.398711435480131</v>
      </c>
      <c r="L34" s="501">
        <v>0</v>
      </c>
      <c r="M34" s="501">
        <v>0</v>
      </c>
      <c r="N34" s="500">
        <v>277.67741504211909</v>
      </c>
      <c r="O34" s="501">
        <v>0</v>
      </c>
      <c r="P34" s="502">
        <v>53.197316557316917</v>
      </c>
      <c r="Q34" s="294">
        <v>14794.599416593959</v>
      </c>
      <c r="R34" s="503">
        <v>0.23063425942237845</v>
      </c>
      <c r="S34" s="503">
        <v>7.4999999999999997E-2</v>
      </c>
      <c r="T34" s="504">
        <v>7.4999999999999997E-2</v>
      </c>
      <c r="U34" s="484">
        <v>186</v>
      </c>
      <c r="V34" s="358">
        <v>10</v>
      </c>
      <c r="W34" s="485">
        <v>7.0999999999999994E-2</v>
      </c>
      <c r="X34" s="296">
        <v>0.30399999999999999</v>
      </c>
      <c r="Y34" s="364">
        <v>10</v>
      </c>
    </row>
    <row r="35" spans="1:25" x14ac:dyDescent="0.25">
      <c r="B35" s="298" t="s">
        <v>49</v>
      </c>
      <c r="C35" s="406" t="s">
        <v>51</v>
      </c>
      <c r="D35" s="299">
        <v>6429</v>
      </c>
      <c r="E35" s="300">
        <v>-296.92222404848502</v>
      </c>
      <c r="F35" s="407">
        <v>2027</v>
      </c>
      <c r="G35" s="365">
        <v>5</v>
      </c>
      <c r="H35" s="301">
        <v>2032</v>
      </c>
      <c r="I35" s="302">
        <v>30</v>
      </c>
      <c r="J35" s="408">
        <v>2951.2039435842776</v>
      </c>
      <c r="K35" s="409">
        <v>9.7288135779408655</v>
      </c>
      <c r="L35" s="410">
        <v>0</v>
      </c>
      <c r="M35" s="410">
        <v>0</v>
      </c>
      <c r="N35" s="409">
        <v>235.35613557045195</v>
      </c>
      <c r="O35" s="410">
        <v>0</v>
      </c>
      <c r="P35" s="411">
        <v>53.197316557316917</v>
      </c>
      <c r="Q35" s="299">
        <v>14011.494309631576</v>
      </c>
      <c r="R35" s="412">
        <v>0.24352445245981905</v>
      </c>
      <c r="S35" s="412">
        <v>7.4999999999999997E-2</v>
      </c>
      <c r="T35" s="505">
        <v>7.4999999999999997E-2</v>
      </c>
      <c r="U35" s="414">
        <v>186</v>
      </c>
      <c r="V35" s="365">
        <v>10</v>
      </c>
      <c r="W35" s="415">
        <v>7.0999999999999994E-2</v>
      </c>
      <c r="X35" s="301">
        <v>0.30399999999999999</v>
      </c>
      <c r="Y35" s="416">
        <v>10</v>
      </c>
    </row>
    <row r="36" spans="1:25" x14ac:dyDescent="0.25">
      <c r="B36" s="298" t="s">
        <v>49</v>
      </c>
      <c r="C36" s="406" t="s">
        <v>52</v>
      </c>
      <c r="D36" s="299">
        <v>6933</v>
      </c>
      <c r="E36" s="300">
        <v>-233.05072727272699</v>
      </c>
      <c r="F36" s="407">
        <v>2027</v>
      </c>
      <c r="G36" s="365">
        <v>5</v>
      </c>
      <c r="H36" s="301">
        <v>2032</v>
      </c>
      <c r="I36" s="302">
        <v>30</v>
      </c>
      <c r="J36" s="408">
        <v>2951.3968118308553</v>
      </c>
      <c r="K36" s="409">
        <v>9.6325685501825493</v>
      </c>
      <c r="L36" s="410">
        <v>0</v>
      </c>
      <c r="M36" s="410">
        <v>0</v>
      </c>
      <c r="N36" s="409">
        <v>242.12001483663423</v>
      </c>
      <c r="O36" s="410">
        <v>0</v>
      </c>
      <c r="P36" s="411">
        <v>53.197316557316917</v>
      </c>
      <c r="Q36" s="299">
        <v>13661.910931226632</v>
      </c>
      <c r="R36" s="412">
        <v>0.24975579895619635</v>
      </c>
      <c r="S36" s="412">
        <v>7.4999999999999997E-2</v>
      </c>
      <c r="T36" s="505">
        <v>7.4999999999999997E-2</v>
      </c>
      <c r="U36" s="414">
        <v>186</v>
      </c>
      <c r="V36" s="365">
        <v>10</v>
      </c>
      <c r="W36" s="415">
        <v>7.0999999999999994E-2</v>
      </c>
      <c r="X36" s="301">
        <v>0.30399999999999999</v>
      </c>
      <c r="Y36" s="416">
        <v>10</v>
      </c>
    </row>
    <row r="37" spans="1:25" x14ac:dyDescent="0.25">
      <c r="B37" s="298" t="s">
        <v>49</v>
      </c>
      <c r="C37" s="406" t="s">
        <v>53</v>
      </c>
      <c r="D37" s="299">
        <v>7513</v>
      </c>
      <c r="E37" s="300">
        <v>-174.3</v>
      </c>
      <c r="F37" s="407">
        <v>2025</v>
      </c>
      <c r="G37" s="365">
        <v>5</v>
      </c>
      <c r="H37" s="301">
        <v>2030</v>
      </c>
      <c r="I37" s="302">
        <v>30</v>
      </c>
      <c r="J37" s="408">
        <v>2598.3837506367959</v>
      </c>
      <c r="K37" s="409">
        <v>10.567495458803258</v>
      </c>
      <c r="L37" s="410">
        <v>0</v>
      </c>
      <c r="M37" s="410">
        <v>0</v>
      </c>
      <c r="N37" s="409">
        <v>254.90736146848081</v>
      </c>
      <c r="O37" s="410">
        <v>0</v>
      </c>
      <c r="P37" s="411">
        <v>53.197316557316917</v>
      </c>
      <c r="Q37" s="299">
        <v>14483.246458635744</v>
      </c>
      <c r="R37" s="412">
        <v>0.23559230933768893</v>
      </c>
      <c r="S37" s="412">
        <v>7.4999999999999997E-2</v>
      </c>
      <c r="T37" s="505">
        <v>7.4999999999999997E-2</v>
      </c>
      <c r="U37" s="414">
        <v>186</v>
      </c>
      <c r="V37" s="365">
        <v>10</v>
      </c>
      <c r="W37" s="415">
        <v>7.0999999999999994E-2</v>
      </c>
      <c r="X37" s="301">
        <v>0.30399999999999999</v>
      </c>
      <c r="Y37" s="416">
        <v>10</v>
      </c>
    </row>
    <row r="38" spans="1:25" ht="15.75" thickBot="1" x14ac:dyDescent="0.3">
      <c r="B38" s="344" t="s">
        <v>49</v>
      </c>
      <c r="C38" s="506" t="s">
        <v>54</v>
      </c>
      <c r="D38" s="345">
        <v>4448</v>
      </c>
      <c r="E38" s="346">
        <v>-68.706606060606106</v>
      </c>
      <c r="F38" s="462">
        <v>2027</v>
      </c>
      <c r="G38" s="463">
        <v>5</v>
      </c>
      <c r="H38" s="347">
        <v>2032</v>
      </c>
      <c r="I38" s="348">
        <v>30</v>
      </c>
      <c r="J38" s="507">
        <v>3504.2500583321444</v>
      </c>
      <c r="K38" s="508">
        <v>11.687334270356917</v>
      </c>
      <c r="L38" s="509">
        <v>0</v>
      </c>
      <c r="M38" s="509">
        <v>0</v>
      </c>
      <c r="N38" s="508">
        <v>309.50599636938273</v>
      </c>
      <c r="O38" s="509">
        <v>0</v>
      </c>
      <c r="P38" s="510">
        <v>53.197316557316917</v>
      </c>
      <c r="Q38" s="345">
        <v>16652.513463816038</v>
      </c>
      <c r="R38" s="511">
        <v>0.20490249038447461</v>
      </c>
      <c r="S38" s="511">
        <v>7.4999999999999997E-2</v>
      </c>
      <c r="T38" s="512">
        <v>7.4999999999999997E-2</v>
      </c>
      <c r="U38" s="471">
        <v>186</v>
      </c>
      <c r="V38" s="463">
        <v>10</v>
      </c>
      <c r="W38" s="472">
        <v>7.0999999999999994E-2</v>
      </c>
      <c r="X38" s="347">
        <v>0.30399999999999999</v>
      </c>
      <c r="Y38" s="473">
        <v>10</v>
      </c>
    </row>
    <row r="39" spans="1:25" x14ac:dyDescent="0.25">
      <c r="A39" s="18" t="s">
        <v>55</v>
      </c>
      <c r="B39" s="293" t="s">
        <v>56</v>
      </c>
      <c r="C39" s="513" t="s">
        <v>57</v>
      </c>
      <c r="D39" s="294" t="s">
        <v>139</v>
      </c>
      <c r="E39" s="295">
        <v>20</v>
      </c>
      <c r="F39" s="476">
        <v>2025</v>
      </c>
      <c r="G39" s="358">
        <v>1</v>
      </c>
      <c r="H39" s="296">
        <v>2026</v>
      </c>
      <c r="I39" s="297">
        <v>20</v>
      </c>
      <c r="J39" s="514">
        <v>1747.6123926446444</v>
      </c>
      <c r="K39" s="515" t="s">
        <v>140</v>
      </c>
      <c r="L39" s="501">
        <v>0</v>
      </c>
      <c r="M39" s="501">
        <v>0</v>
      </c>
      <c r="N39" s="515">
        <v>45.05392607028535</v>
      </c>
      <c r="O39" s="501">
        <v>0</v>
      </c>
      <c r="P39" s="516">
        <v>29.936846917711922</v>
      </c>
      <c r="Q39" s="517" t="s">
        <v>141</v>
      </c>
      <c r="R39" s="518">
        <v>0.85</v>
      </c>
      <c r="S39" s="519">
        <v>0.01</v>
      </c>
      <c r="T39" s="520" t="s">
        <v>142</v>
      </c>
      <c r="U39" s="484" t="s">
        <v>141</v>
      </c>
      <c r="V39" s="296">
        <v>0</v>
      </c>
      <c r="W39" s="296">
        <v>0</v>
      </c>
      <c r="X39" s="296">
        <v>0</v>
      </c>
      <c r="Y39" s="364">
        <v>0</v>
      </c>
    </row>
    <row r="40" spans="1:25" x14ac:dyDescent="0.25">
      <c r="A40" s="18" t="s">
        <v>55</v>
      </c>
      <c r="B40" s="298" t="s">
        <v>56</v>
      </c>
      <c r="C40" s="521" t="s">
        <v>58</v>
      </c>
      <c r="D40" s="299" t="s">
        <v>139</v>
      </c>
      <c r="E40" s="300">
        <v>200</v>
      </c>
      <c r="F40" s="407">
        <v>2025</v>
      </c>
      <c r="G40" s="365">
        <v>2</v>
      </c>
      <c r="H40" s="301">
        <v>2027</v>
      </c>
      <c r="I40" s="302">
        <v>20</v>
      </c>
      <c r="J40" s="522">
        <v>1497.8944897674869</v>
      </c>
      <c r="K40" s="523" t="s">
        <v>140</v>
      </c>
      <c r="L40" s="410">
        <v>0</v>
      </c>
      <c r="M40" s="410">
        <v>0</v>
      </c>
      <c r="N40" s="523">
        <v>38.766690059999995</v>
      </c>
      <c r="O40" s="410">
        <v>0</v>
      </c>
      <c r="P40" s="524">
        <v>25.659143999999998</v>
      </c>
      <c r="Q40" s="525" t="s">
        <v>141</v>
      </c>
      <c r="R40" s="526">
        <v>0.85</v>
      </c>
      <c r="S40" s="526">
        <v>0.01</v>
      </c>
      <c r="T40" s="527" t="s">
        <v>142</v>
      </c>
      <c r="U40" s="414" t="s">
        <v>141</v>
      </c>
      <c r="V40" s="301">
        <v>0</v>
      </c>
      <c r="W40" s="301">
        <v>0</v>
      </c>
      <c r="X40" s="301">
        <v>0</v>
      </c>
      <c r="Y40" s="416">
        <v>0</v>
      </c>
    </row>
    <row r="41" spans="1:25" x14ac:dyDescent="0.25">
      <c r="A41" s="18" t="s">
        <v>55</v>
      </c>
      <c r="B41" s="298" t="s">
        <v>56</v>
      </c>
      <c r="C41" s="528" t="s">
        <v>59</v>
      </c>
      <c r="D41" s="299" t="s">
        <v>139</v>
      </c>
      <c r="E41" s="303">
        <v>200</v>
      </c>
      <c r="F41" s="407">
        <v>2025</v>
      </c>
      <c r="G41" s="365">
        <v>2</v>
      </c>
      <c r="H41" s="301">
        <v>2027</v>
      </c>
      <c r="I41" s="302">
        <v>20</v>
      </c>
      <c r="J41" s="455">
        <v>2556.5743207836967</v>
      </c>
      <c r="K41" s="456" t="s">
        <v>140</v>
      </c>
      <c r="L41" s="417">
        <v>0</v>
      </c>
      <c r="M41" s="417">
        <v>0</v>
      </c>
      <c r="N41" s="456">
        <v>69.780042107999989</v>
      </c>
      <c r="O41" s="417">
        <v>0</v>
      </c>
      <c r="P41" s="457">
        <v>46.186459200000002</v>
      </c>
      <c r="Q41" s="458" t="s">
        <v>141</v>
      </c>
      <c r="R41" s="459">
        <v>0.85</v>
      </c>
      <c r="S41" s="459">
        <v>0.01</v>
      </c>
      <c r="T41" s="460" t="s">
        <v>142</v>
      </c>
      <c r="U41" s="414" t="s">
        <v>141</v>
      </c>
      <c r="V41" s="301">
        <v>0</v>
      </c>
      <c r="W41" s="301">
        <v>0</v>
      </c>
      <c r="X41" s="301">
        <v>0</v>
      </c>
      <c r="Y41" s="416">
        <v>0</v>
      </c>
    </row>
    <row r="42" spans="1:25" x14ac:dyDescent="0.25">
      <c r="A42" s="18" t="s">
        <v>55</v>
      </c>
      <c r="B42" s="304" t="s">
        <v>56</v>
      </c>
      <c r="C42" s="529" t="s">
        <v>60</v>
      </c>
      <c r="D42" s="305" t="s">
        <v>139</v>
      </c>
      <c r="E42" s="306">
        <v>1000</v>
      </c>
      <c r="F42" s="419">
        <v>2025</v>
      </c>
      <c r="G42" s="360">
        <v>3</v>
      </c>
      <c r="H42" s="307">
        <v>2028</v>
      </c>
      <c r="I42" s="308">
        <v>20</v>
      </c>
      <c r="J42" s="309">
        <v>1459.4996735706595</v>
      </c>
      <c r="K42" s="310" t="s">
        <v>140</v>
      </c>
      <c r="L42" s="422">
        <v>0</v>
      </c>
      <c r="M42" s="422">
        <v>0</v>
      </c>
      <c r="N42" s="530">
        <v>36.924329679164458</v>
      </c>
      <c r="O42" s="422">
        <v>0</v>
      </c>
      <c r="P42" s="531">
        <v>25.659143999999998</v>
      </c>
      <c r="Q42" s="311" t="s">
        <v>141</v>
      </c>
      <c r="R42" s="312">
        <v>0.85</v>
      </c>
      <c r="S42" s="313">
        <v>0.01</v>
      </c>
      <c r="T42" s="314" t="s">
        <v>142</v>
      </c>
      <c r="U42" s="426" t="s">
        <v>141</v>
      </c>
      <c r="V42" s="307">
        <v>0</v>
      </c>
      <c r="W42" s="307">
        <v>0</v>
      </c>
      <c r="X42" s="307">
        <v>0</v>
      </c>
      <c r="Y42" s="428">
        <v>0</v>
      </c>
    </row>
    <row r="43" spans="1:25" x14ac:dyDescent="0.25">
      <c r="B43" s="315" t="s">
        <v>56</v>
      </c>
      <c r="C43" s="532" t="s">
        <v>61</v>
      </c>
      <c r="D43" s="316" t="s">
        <v>139</v>
      </c>
      <c r="E43" s="317">
        <v>1000</v>
      </c>
      <c r="F43" s="431">
        <v>2025</v>
      </c>
      <c r="G43" s="432">
        <v>3</v>
      </c>
      <c r="H43" s="318">
        <v>2028</v>
      </c>
      <c r="I43" s="319">
        <v>50</v>
      </c>
      <c r="J43" s="533">
        <v>2020.9863190626716</v>
      </c>
      <c r="K43" s="534" t="s">
        <v>140</v>
      </c>
      <c r="L43" s="535">
        <v>0</v>
      </c>
      <c r="M43" s="535">
        <v>0</v>
      </c>
      <c r="N43" s="534">
        <v>50.512157976566783</v>
      </c>
      <c r="O43" s="535">
        <v>0</v>
      </c>
      <c r="P43" s="536">
        <v>0.19244357999999998</v>
      </c>
      <c r="Q43" s="537" t="s">
        <v>141</v>
      </c>
      <c r="R43" s="538">
        <v>0.83</v>
      </c>
      <c r="S43" s="539">
        <v>0.01</v>
      </c>
      <c r="T43" s="540" t="s">
        <v>142</v>
      </c>
      <c r="U43" s="441" t="s">
        <v>141</v>
      </c>
      <c r="V43" s="318">
        <v>0</v>
      </c>
      <c r="W43" s="318">
        <v>0</v>
      </c>
      <c r="X43" s="318">
        <v>0</v>
      </c>
      <c r="Y43" s="443">
        <v>0</v>
      </c>
    </row>
    <row r="44" spans="1:25" x14ac:dyDescent="0.25">
      <c r="B44" s="304" t="s">
        <v>56</v>
      </c>
      <c r="C44" s="444" t="s">
        <v>62</v>
      </c>
      <c r="D44" s="305" t="s">
        <v>139</v>
      </c>
      <c r="E44" s="320">
        <v>1000</v>
      </c>
      <c r="F44" s="419">
        <v>2025</v>
      </c>
      <c r="G44" s="360">
        <v>3</v>
      </c>
      <c r="H44" s="307">
        <v>2028</v>
      </c>
      <c r="I44" s="308">
        <v>50</v>
      </c>
      <c r="J44" s="447">
        <v>3006.3428237981511</v>
      </c>
      <c r="K44" s="448" t="s">
        <v>140</v>
      </c>
      <c r="L44" s="449">
        <v>0</v>
      </c>
      <c r="M44" s="449">
        <v>0</v>
      </c>
      <c r="N44" s="448">
        <v>90.921884357820204</v>
      </c>
      <c r="O44" s="449">
        <v>0</v>
      </c>
      <c r="P44" s="450">
        <v>0.34639844399999997</v>
      </c>
      <c r="Q44" s="451" t="s">
        <v>141</v>
      </c>
      <c r="R44" s="452">
        <v>0.83</v>
      </c>
      <c r="S44" s="452">
        <v>0.01</v>
      </c>
      <c r="T44" s="453" t="s">
        <v>142</v>
      </c>
      <c r="U44" s="426" t="s">
        <v>141</v>
      </c>
      <c r="V44" s="307">
        <v>0</v>
      </c>
      <c r="W44" s="307">
        <v>0</v>
      </c>
      <c r="X44" s="307">
        <v>0</v>
      </c>
      <c r="Y44" s="428">
        <v>0</v>
      </c>
    </row>
    <row r="45" spans="1:25" x14ac:dyDescent="0.25">
      <c r="B45" s="321" t="s">
        <v>56</v>
      </c>
      <c r="C45" s="541" t="s">
        <v>63</v>
      </c>
      <c r="D45" s="322" t="s">
        <v>139</v>
      </c>
      <c r="E45" s="323">
        <v>500</v>
      </c>
      <c r="F45" s="542">
        <v>2025</v>
      </c>
      <c r="G45" s="369">
        <v>3</v>
      </c>
      <c r="H45" s="324">
        <v>2028</v>
      </c>
      <c r="I45" s="325">
        <v>50</v>
      </c>
      <c r="J45" s="543">
        <v>3754</v>
      </c>
      <c r="K45" s="544">
        <v>2.5999999999999996</v>
      </c>
      <c r="L45" s="545">
        <v>0.5</v>
      </c>
      <c r="M45" s="545">
        <v>0</v>
      </c>
      <c r="N45" s="544">
        <v>19.2</v>
      </c>
      <c r="O45" s="545">
        <v>0.42070161600664069</v>
      </c>
      <c r="P45" s="546">
        <v>49.311139038257593</v>
      </c>
      <c r="Q45" s="547" t="s">
        <v>141</v>
      </c>
      <c r="R45" s="326">
        <v>0.625</v>
      </c>
      <c r="S45" s="327">
        <v>1.0999999999999999E-2</v>
      </c>
      <c r="T45" s="328">
        <v>1.0999999999999999E-2</v>
      </c>
      <c r="U45" s="548" t="s">
        <v>141</v>
      </c>
      <c r="V45" s="324">
        <v>0</v>
      </c>
      <c r="W45" s="324">
        <v>0</v>
      </c>
      <c r="X45" s="324">
        <v>0</v>
      </c>
      <c r="Y45" s="549">
        <v>0</v>
      </c>
    </row>
    <row r="46" spans="1:25" x14ac:dyDescent="0.25">
      <c r="B46" s="321" t="s">
        <v>56</v>
      </c>
      <c r="C46" s="541" t="s">
        <v>64</v>
      </c>
      <c r="D46" s="322" t="s">
        <v>139</v>
      </c>
      <c r="E46" s="323">
        <v>200</v>
      </c>
      <c r="F46" s="542">
        <v>2028</v>
      </c>
      <c r="G46" s="369">
        <v>2</v>
      </c>
      <c r="H46" s="324">
        <v>2030</v>
      </c>
      <c r="I46" s="325">
        <v>20</v>
      </c>
      <c r="J46" s="543">
        <v>2729.6655098476108</v>
      </c>
      <c r="K46" s="329" t="s">
        <v>140</v>
      </c>
      <c r="L46" s="545">
        <v>0</v>
      </c>
      <c r="M46" s="545">
        <v>0</v>
      </c>
      <c r="N46" s="544">
        <v>21.038226176624995</v>
      </c>
      <c r="O46" s="545">
        <v>0.19</v>
      </c>
      <c r="P46" s="546">
        <v>171.06095999999997</v>
      </c>
      <c r="Q46" s="547" t="s">
        <v>141</v>
      </c>
      <c r="R46" s="330">
        <v>0.43</v>
      </c>
      <c r="S46" s="331">
        <v>0.01</v>
      </c>
      <c r="T46" s="550" t="s">
        <v>142</v>
      </c>
      <c r="U46" s="548">
        <v>0</v>
      </c>
      <c r="V46" s="324">
        <v>0</v>
      </c>
      <c r="W46" s="324">
        <v>0</v>
      </c>
      <c r="X46" s="324">
        <v>0</v>
      </c>
      <c r="Y46" s="549">
        <v>0</v>
      </c>
    </row>
    <row r="47" spans="1:25" x14ac:dyDescent="0.25">
      <c r="B47" s="315" t="s">
        <v>56</v>
      </c>
      <c r="C47" s="532" t="s">
        <v>65</v>
      </c>
      <c r="D47" s="316" t="s">
        <v>139</v>
      </c>
      <c r="E47" s="317">
        <v>400</v>
      </c>
      <c r="F47" s="431">
        <v>2025</v>
      </c>
      <c r="G47" s="432">
        <v>5</v>
      </c>
      <c r="H47" s="318">
        <v>2030</v>
      </c>
      <c r="I47" s="319">
        <v>100</v>
      </c>
      <c r="J47" s="332">
        <v>2984.2304177368774</v>
      </c>
      <c r="K47" s="333">
        <v>0.57999999999999996</v>
      </c>
      <c r="L47" s="535">
        <v>0</v>
      </c>
      <c r="M47" s="535">
        <v>0</v>
      </c>
      <c r="N47" s="534">
        <v>20.2</v>
      </c>
      <c r="O47" s="535">
        <v>0.45</v>
      </c>
      <c r="P47" s="536">
        <v>149.21152088684389</v>
      </c>
      <c r="Q47" s="334" t="s">
        <v>141</v>
      </c>
      <c r="R47" s="335">
        <v>0.8</v>
      </c>
      <c r="S47" s="336">
        <v>0.02</v>
      </c>
      <c r="T47" s="337">
        <v>0.04</v>
      </c>
      <c r="U47" s="441" t="s">
        <v>141</v>
      </c>
      <c r="V47" s="318">
        <v>0</v>
      </c>
      <c r="W47" s="318">
        <v>0</v>
      </c>
      <c r="X47" s="318">
        <v>0</v>
      </c>
      <c r="Y47" s="443">
        <v>0</v>
      </c>
    </row>
    <row r="48" spans="1:25" x14ac:dyDescent="0.25">
      <c r="B48" s="298" t="s">
        <v>56</v>
      </c>
      <c r="C48" s="406" t="s">
        <v>66</v>
      </c>
      <c r="D48" s="299" t="s">
        <v>139</v>
      </c>
      <c r="E48" s="300">
        <v>400</v>
      </c>
      <c r="F48" s="407">
        <v>2025</v>
      </c>
      <c r="G48" s="365">
        <v>5</v>
      </c>
      <c r="H48" s="301">
        <v>2030</v>
      </c>
      <c r="I48" s="302">
        <v>100</v>
      </c>
      <c r="J48" s="338">
        <v>4158.9013870796598</v>
      </c>
      <c r="K48" s="339">
        <v>0.57999999999999996</v>
      </c>
      <c r="L48" s="410">
        <v>0</v>
      </c>
      <c r="M48" s="410">
        <v>0</v>
      </c>
      <c r="N48" s="523">
        <v>20.2</v>
      </c>
      <c r="O48" s="410">
        <v>0.45</v>
      </c>
      <c r="P48" s="524">
        <v>207.945069353983</v>
      </c>
      <c r="Q48" s="340" t="s">
        <v>141</v>
      </c>
      <c r="R48" s="341">
        <v>0.8</v>
      </c>
      <c r="S48" s="342">
        <v>0.02</v>
      </c>
      <c r="T48" s="343">
        <v>0.04</v>
      </c>
      <c r="U48" s="414" t="s">
        <v>141</v>
      </c>
      <c r="V48" s="301">
        <v>0</v>
      </c>
      <c r="W48" s="301">
        <v>0</v>
      </c>
      <c r="X48" s="301">
        <v>0</v>
      </c>
      <c r="Y48" s="416">
        <v>0</v>
      </c>
    </row>
    <row r="49" spans="2:25" x14ac:dyDescent="0.25">
      <c r="B49" s="298" t="s">
        <v>56</v>
      </c>
      <c r="C49" s="406" t="s">
        <v>67</v>
      </c>
      <c r="D49" s="299" t="s">
        <v>139</v>
      </c>
      <c r="E49" s="300">
        <v>400</v>
      </c>
      <c r="F49" s="407">
        <v>2025</v>
      </c>
      <c r="G49" s="365">
        <v>5</v>
      </c>
      <c r="H49" s="301">
        <v>2030</v>
      </c>
      <c r="I49" s="302">
        <v>100</v>
      </c>
      <c r="J49" s="338">
        <v>2883.2434556811477</v>
      </c>
      <c r="K49" s="339">
        <v>0.57999999999999996</v>
      </c>
      <c r="L49" s="410">
        <v>0</v>
      </c>
      <c r="M49" s="410">
        <v>0</v>
      </c>
      <c r="N49" s="523">
        <v>20.2</v>
      </c>
      <c r="O49" s="410">
        <v>0.45</v>
      </c>
      <c r="P49" s="524">
        <v>144.16217278405739</v>
      </c>
      <c r="Q49" s="340" t="s">
        <v>141</v>
      </c>
      <c r="R49" s="341">
        <v>0.8</v>
      </c>
      <c r="S49" s="342">
        <v>0.02</v>
      </c>
      <c r="T49" s="343">
        <v>0.04</v>
      </c>
      <c r="U49" s="414" t="s">
        <v>141</v>
      </c>
      <c r="V49" s="301">
        <v>0</v>
      </c>
      <c r="W49" s="301">
        <v>0</v>
      </c>
      <c r="X49" s="301">
        <v>0</v>
      </c>
      <c r="Y49" s="416">
        <v>0</v>
      </c>
    </row>
    <row r="50" spans="2:25" x14ac:dyDescent="0.25">
      <c r="B50" s="304" t="s">
        <v>56</v>
      </c>
      <c r="C50" s="418" t="s">
        <v>68</v>
      </c>
      <c r="D50" s="305" t="s">
        <v>139</v>
      </c>
      <c r="E50" s="306">
        <v>400</v>
      </c>
      <c r="F50" s="419">
        <v>2025</v>
      </c>
      <c r="G50" s="360">
        <v>5</v>
      </c>
      <c r="H50" s="307">
        <v>2030</v>
      </c>
      <c r="I50" s="308">
        <v>100</v>
      </c>
      <c r="J50" s="309">
        <v>3537.4133152012569</v>
      </c>
      <c r="K50" s="310">
        <v>0.57999999999999996</v>
      </c>
      <c r="L50" s="422">
        <v>0</v>
      </c>
      <c r="M50" s="422">
        <v>0</v>
      </c>
      <c r="N50" s="530">
        <v>20.2</v>
      </c>
      <c r="O50" s="422">
        <v>0.45</v>
      </c>
      <c r="P50" s="531">
        <v>176.87066576006285</v>
      </c>
      <c r="Q50" s="311" t="s">
        <v>141</v>
      </c>
      <c r="R50" s="312">
        <v>0.8</v>
      </c>
      <c r="S50" s="313">
        <v>0.02</v>
      </c>
      <c r="T50" s="314">
        <v>0.04</v>
      </c>
      <c r="U50" s="426" t="s">
        <v>141</v>
      </c>
      <c r="V50" s="307">
        <v>0</v>
      </c>
      <c r="W50" s="307">
        <v>0</v>
      </c>
      <c r="X50" s="307">
        <v>0</v>
      </c>
      <c r="Y50" s="428">
        <v>0</v>
      </c>
    </row>
    <row r="51" spans="2:25" x14ac:dyDescent="0.25">
      <c r="B51" s="315" t="s">
        <v>56</v>
      </c>
      <c r="C51" s="532" t="s">
        <v>69</v>
      </c>
      <c r="D51" s="316" t="s">
        <v>139</v>
      </c>
      <c r="E51" s="317">
        <v>100</v>
      </c>
      <c r="F51" s="431">
        <v>2026</v>
      </c>
      <c r="G51" s="432">
        <v>5</v>
      </c>
      <c r="H51" s="318">
        <v>2031</v>
      </c>
      <c r="I51" s="319">
        <v>60</v>
      </c>
      <c r="J51" s="332">
        <v>6173.760755101147</v>
      </c>
      <c r="K51" s="333">
        <v>0.7</v>
      </c>
      <c r="L51" s="551">
        <v>0</v>
      </c>
      <c r="M51" s="551">
        <v>0</v>
      </c>
      <c r="N51" s="534">
        <v>2</v>
      </c>
      <c r="O51" s="551">
        <v>0</v>
      </c>
      <c r="P51" s="536">
        <v>60</v>
      </c>
      <c r="Q51" s="334" t="s">
        <v>141</v>
      </c>
      <c r="R51" s="335">
        <v>0.55000000000000004</v>
      </c>
      <c r="S51" s="336">
        <v>0.02</v>
      </c>
      <c r="T51" s="337">
        <v>0.03</v>
      </c>
      <c r="U51" s="441" t="s">
        <v>141</v>
      </c>
      <c r="V51" s="318">
        <v>0</v>
      </c>
      <c r="W51" s="318">
        <v>0</v>
      </c>
      <c r="X51" s="318">
        <v>0</v>
      </c>
      <c r="Y51" s="443">
        <v>0</v>
      </c>
    </row>
    <row r="52" spans="2:25" ht="15.75" thickBot="1" x14ac:dyDescent="0.3">
      <c r="B52" s="344" t="s">
        <v>56</v>
      </c>
      <c r="C52" s="506" t="s">
        <v>70</v>
      </c>
      <c r="D52" s="345" t="s">
        <v>139</v>
      </c>
      <c r="E52" s="346">
        <v>50</v>
      </c>
      <c r="F52" s="462">
        <v>2026</v>
      </c>
      <c r="G52" s="463">
        <v>5</v>
      </c>
      <c r="H52" s="347">
        <v>2031</v>
      </c>
      <c r="I52" s="348">
        <v>60</v>
      </c>
      <c r="J52" s="349">
        <v>11525.173861669819</v>
      </c>
      <c r="K52" s="350">
        <v>0.7</v>
      </c>
      <c r="L52" s="552">
        <v>0</v>
      </c>
      <c r="M52" s="552">
        <v>0</v>
      </c>
      <c r="N52" s="553">
        <v>1</v>
      </c>
      <c r="O52" s="552">
        <v>0</v>
      </c>
      <c r="P52" s="554">
        <v>60</v>
      </c>
      <c r="Q52" s="351" t="s">
        <v>141</v>
      </c>
      <c r="R52" s="352">
        <v>0.55000000000000004</v>
      </c>
      <c r="S52" s="353">
        <v>0.02</v>
      </c>
      <c r="T52" s="354">
        <v>0.03</v>
      </c>
      <c r="U52" s="471" t="s">
        <v>141</v>
      </c>
      <c r="V52" s="347">
        <v>0</v>
      </c>
      <c r="W52" s="347">
        <v>0</v>
      </c>
      <c r="X52" s="347">
        <v>0</v>
      </c>
      <c r="Y52" s="473">
        <v>0</v>
      </c>
    </row>
    <row r="53" spans="2:25" x14ac:dyDescent="0.25">
      <c r="B53" s="293" t="s">
        <v>71</v>
      </c>
      <c r="C53" s="513" t="s">
        <v>72</v>
      </c>
      <c r="D53" s="294" t="s">
        <v>143</v>
      </c>
      <c r="E53" s="295">
        <v>20</v>
      </c>
      <c r="F53" s="476">
        <v>2025</v>
      </c>
      <c r="G53" s="358">
        <v>3</v>
      </c>
      <c r="H53" s="296">
        <v>2028</v>
      </c>
      <c r="I53" s="297">
        <v>25</v>
      </c>
      <c r="J53" s="355">
        <v>1964.6360765172662</v>
      </c>
      <c r="K53" s="356" t="s">
        <v>144</v>
      </c>
      <c r="L53" s="501">
        <v>0</v>
      </c>
      <c r="M53" s="501">
        <v>0</v>
      </c>
      <c r="N53" s="515">
        <v>18.164535689999994</v>
      </c>
      <c r="O53" s="501">
        <v>0.12</v>
      </c>
      <c r="P53" s="516">
        <v>39.292721530345325</v>
      </c>
      <c r="Q53" s="357" t="s">
        <v>139</v>
      </c>
      <c r="R53" s="358" t="s">
        <v>143</v>
      </c>
      <c r="S53" s="358" t="s">
        <v>145</v>
      </c>
      <c r="T53" s="359" t="s">
        <v>145</v>
      </c>
      <c r="U53" s="484" t="s">
        <v>141</v>
      </c>
      <c r="V53" s="296" t="s">
        <v>141</v>
      </c>
      <c r="W53" s="296" t="s">
        <v>141</v>
      </c>
      <c r="X53" s="296" t="s">
        <v>141</v>
      </c>
      <c r="Y53" s="364" t="s">
        <v>141</v>
      </c>
    </row>
    <row r="54" spans="2:25" x14ac:dyDescent="0.25">
      <c r="B54" s="304" t="s">
        <v>71</v>
      </c>
      <c r="C54" s="529" t="s">
        <v>73</v>
      </c>
      <c r="D54" s="305" t="s">
        <v>143</v>
      </c>
      <c r="E54" s="306">
        <v>200</v>
      </c>
      <c r="F54" s="419">
        <v>2025</v>
      </c>
      <c r="G54" s="360">
        <v>3</v>
      </c>
      <c r="H54" s="307">
        <v>2028</v>
      </c>
      <c r="I54" s="308">
        <v>25</v>
      </c>
      <c r="J54" s="309">
        <v>1216.5527160766653</v>
      </c>
      <c r="K54" s="310" t="s">
        <v>144</v>
      </c>
      <c r="L54" s="422">
        <v>0</v>
      </c>
      <c r="M54" s="422">
        <v>0</v>
      </c>
      <c r="N54" s="530">
        <v>20.515994079949831</v>
      </c>
      <c r="O54" s="422">
        <v>0.12</v>
      </c>
      <c r="P54" s="531">
        <v>24.331054321533308</v>
      </c>
      <c r="Q54" s="311" t="s">
        <v>139</v>
      </c>
      <c r="R54" s="360" t="s">
        <v>143</v>
      </c>
      <c r="S54" s="360" t="s">
        <v>145</v>
      </c>
      <c r="T54" s="361" t="s">
        <v>145</v>
      </c>
      <c r="U54" s="426" t="s">
        <v>141</v>
      </c>
      <c r="V54" s="307" t="s">
        <v>141</v>
      </c>
      <c r="W54" s="307" t="s">
        <v>141</v>
      </c>
      <c r="X54" s="307" t="s">
        <v>141</v>
      </c>
      <c r="Y54" s="428" t="s">
        <v>141</v>
      </c>
    </row>
    <row r="55" spans="2:25" ht="28.5" x14ac:dyDescent="0.25">
      <c r="B55" s="315" t="s">
        <v>71</v>
      </c>
      <c r="C55" s="555" t="s">
        <v>74</v>
      </c>
      <c r="D55" s="316" t="s">
        <v>143</v>
      </c>
      <c r="E55" s="362">
        <v>20</v>
      </c>
      <c r="F55" s="431">
        <v>2025</v>
      </c>
      <c r="G55" s="432">
        <v>3</v>
      </c>
      <c r="H55" s="318">
        <v>2028</v>
      </c>
      <c r="I55" s="319">
        <v>25</v>
      </c>
      <c r="J55" s="434">
        <v>1832.2196049600025</v>
      </c>
      <c r="K55" s="435" t="s">
        <v>144</v>
      </c>
      <c r="L55" s="436">
        <v>0</v>
      </c>
      <c r="M55" s="436">
        <v>0</v>
      </c>
      <c r="N55" s="435">
        <v>17.239960823378993</v>
      </c>
      <c r="O55" s="436">
        <v>0.12</v>
      </c>
      <c r="P55" s="437">
        <v>37.328085453828059</v>
      </c>
      <c r="Q55" s="438" t="s">
        <v>139</v>
      </c>
      <c r="R55" s="439" t="s">
        <v>143</v>
      </c>
      <c r="S55" s="439" t="s">
        <v>145</v>
      </c>
      <c r="T55" s="440" t="s">
        <v>145</v>
      </c>
      <c r="U55" s="441" t="s">
        <v>141</v>
      </c>
      <c r="V55" s="318" t="s">
        <v>141</v>
      </c>
      <c r="W55" s="318" t="s">
        <v>141</v>
      </c>
      <c r="X55" s="318" t="s">
        <v>141</v>
      </c>
      <c r="Y55" s="443" t="s">
        <v>141</v>
      </c>
    </row>
    <row r="56" spans="2:25" ht="29.25" thickBot="1" x14ac:dyDescent="0.3">
      <c r="B56" s="344" t="s">
        <v>71</v>
      </c>
      <c r="C56" s="556" t="s">
        <v>75</v>
      </c>
      <c r="D56" s="345" t="s">
        <v>143</v>
      </c>
      <c r="E56" s="363">
        <v>200</v>
      </c>
      <c r="F56" s="462">
        <v>2025</v>
      </c>
      <c r="G56" s="463">
        <v>3</v>
      </c>
      <c r="H56" s="347">
        <v>2028</v>
      </c>
      <c r="I56" s="348">
        <v>25</v>
      </c>
      <c r="J56" s="464">
        <v>1134.5570630130981</v>
      </c>
      <c r="K56" s="465" t="s">
        <v>144</v>
      </c>
      <c r="L56" s="466">
        <v>0</v>
      </c>
      <c r="M56" s="466">
        <v>0</v>
      </c>
      <c r="N56" s="465">
        <v>19.471729981280383</v>
      </c>
      <c r="O56" s="466">
        <v>0.12</v>
      </c>
      <c r="P56" s="467">
        <v>23.114501605456642</v>
      </c>
      <c r="Q56" s="468" t="s">
        <v>139</v>
      </c>
      <c r="R56" s="469" t="s">
        <v>143</v>
      </c>
      <c r="S56" s="469" t="s">
        <v>145</v>
      </c>
      <c r="T56" s="470" t="s">
        <v>145</v>
      </c>
      <c r="U56" s="471" t="s">
        <v>141</v>
      </c>
      <c r="V56" s="347" t="s">
        <v>141</v>
      </c>
      <c r="W56" s="347" t="s">
        <v>141</v>
      </c>
      <c r="X56" s="347" t="s">
        <v>141</v>
      </c>
      <c r="Y56" s="473" t="s">
        <v>141</v>
      </c>
    </row>
    <row r="57" spans="2:25" x14ac:dyDescent="0.25">
      <c r="B57" s="293" t="s">
        <v>76</v>
      </c>
      <c r="C57" s="513" t="s">
        <v>77</v>
      </c>
      <c r="D57" s="294" t="s">
        <v>143</v>
      </c>
      <c r="E57" s="295">
        <v>20</v>
      </c>
      <c r="F57" s="476">
        <v>2025</v>
      </c>
      <c r="G57" s="358">
        <v>3</v>
      </c>
      <c r="H57" s="296">
        <v>2028</v>
      </c>
      <c r="I57" s="297">
        <v>30</v>
      </c>
      <c r="J57" s="355">
        <v>2554.5837381487486</v>
      </c>
      <c r="K57" s="356" t="s">
        <v>144</v>
      </c>
      <c r="L57" s="501">
        <v>0</v>
      </c>
      <c r="M57" s="501">
        <v>0</v>
      </c>
      <c r="N57" s="515">
        <v>38.785068000000003</v>
      </c>
      <c r="O57" s="501">
        <v>0.35</v>
      </c>
      <c r="P57" s="516">
        <v>63.572522991793782</v>
      </c>
      <c r="Q57" s="357" t="s">
        <v>139</v>
      </c>
      <c r="R57" s="358" t="s">
        <v>143</v>
      </c>
      <c r="S57" s="358" t="s">
        <v>145</v>
      </c>
      <c r="T57" s="364" t="s">
        <v>145</v>
      </c>
      <c r="U57" s="484" t="s">
        <v>141</v>
      </c>
      <c r="V57" s="296" t="s">
        <v>141</v>
      </c>
      <c r="W57" s="296" t="s">
        <v>141</v>
      </c>
      <c r="X57" s="296" t="s">
        <v>141</v>
      </c>
      <c r="Y57" s="364" t="s">
        <v>141</v>
      </c>
    </row>
    <row r="58" spans="2:25" x14ac:dyDescent="0.25">
      <c r="B58" s="298" t="s">
        <v>76</v>
      </c>
      <c r="C58" s="521" t="s">
        <v>78</v>
      </c>
      <c r="D58" s="299" t="s">
        <v>143</v>
      </c>
      <c r="E58" s="300">
        <v>200</v>
      </c>
      <c r="F58" s="407">
        <v>2025</v>
      </c>
      <c r="G58" s="365">
        <v>5</v>
      </c>
      <c r="H58" s="301">
        <v>2030</v>
      </c>
      <c r="I58" s="302">
        <v>30</v>
      </c>
      <c r="J58" s="338">
        <v>1421.104170857541</v>
      </c>
      <c r="K58" s="339" t="s">
        <v>144</v>
      </c>
      <c r="L58" s="410">
        <v>0</v>
      </c>
      <c r="M58" s="410">
        <v>0</v>
      </c>
      <c r="N58" s="523">
        <v>31.648228737199599</v>
      </c>
      <c r="O58" s="410">
        <v>0.35</v>
      </c>
      <c r="P58" s="524">
        <v>63.572522991793782</v>
      </c>
      <c r="Q58" s="340" t="s">
        <v>139</v>
      </c>
      <c r="R58" s="365" t="s">
        <v>143</v>
      </c>
      <c r="S58" s="365" t="s">
        <v>145</v>
      </c>
      <c r="T58" s="366" t="s">
        <v>145</v>
      </c>
      <c r="U58" s="414" t="s">
        <v>141</v>
      </c>
      <c r="V58" s="301" t="s">
        <v>141</v>
      </c>
      <c r="W58" s="301" t="s">
        <v>141</v>
      </c>
      <c r="X58" s="301" t="s">
        <v>141</v>
      </c>
      <c r="Y58" s="416" t="s">
        <v>141</v>
      </c>
    </row>
    <row r="59" spans="2:25" x14ac:dyDescent="0.25">
      <c r="B59" s="304" t="s">
        <v>76</v>
      </c>
      <c r="C59" s="529" t="s">
        <v>79</v>
      </c>
      <c r="D59" s="305" t="s">
        <v>143</v>
      </c>
      <c r="E59" s="306">
        <v>200</v>
      </c>
      <c r="F59" s="419">
        <v>2025</v>
      </c>
      <c r="G59" s="360">
        <v>5</v>
      </c>
      <c r="H59" s="307">
        <v>2030</v>
      </c>
      <c r="I59" s="308">
        <v>30</v>
      </c>
      <c r="J59" s="309">
        <v>1491.776712066973</v>
      </c>
      <c r="K59" s="310" t="s">
        <v>144</v>
      </c>
      <c r="L59" s="422">
        <v>0</v>
      </c>
      <c r="M59" s="422">
        <v>0</v>
      </c>
      <c r="N59" s="530">
        <v>31.648228737199599</v>
      </c>
      <c r="O59" s="422">
        <v>0.35</v>
      </c>
      <c r="P59" s="531">
        <v>63.572522991793782</v>
      </c>
      <c r="Q59" s="311" t="s">
        <v>139</v>
      </c>
      <c r="R59" s="360" t="s">
        <v>143</v>
      </c>
      <c r="S59" s="360" t="s">
        <v>145</v>
      </c>
      <c r="T59" s="361" t="s">
        <v>145</v>
      </c>
      <c r="U59" s="426" t="s">
        <v>141</v>
      </c>
      <c r="V59" s="307" t="s">
        <v>141</v>
      </c>
      <c r="W59" s="307" t="s">
        <v>141</v>
      </c>
      <c r="X59" s="307" t="s">
        <v>141</v>
      </c>
      <c r="Y59" s="428" t="s">
        <v>141</v>
      </c>
    </row>
    <row r="60" spans="2:25" x14ac:dyDescent="0.25">
      <c r="B60" s="321" t="s">
        <v>76</v>
      </c>
      <c r="C60" s="557" t="s">
        <v>80</v>
      </c>
      <c r="D60" s="322">
        <v>0</v>
      </c>
      <c r="E60" s="323">
        <v>200</v>
      </c>
      <c r="F60" s="542">
        <v>2027</v>
      </c>
      <c r="G60" s="369">
        <v>5</v>
      </c>
      <c r="H60" s="324">
        <v>2032</v>
      </c>
      <c r="I60" s="325">
        <v>30</v>
      </c>
      <c r="J60" s="367">
        <v>8340.5677668817571</v>
      </c>
      <c r="K60" s="329" t="s">
        <v>144</v>
      </c>
      <c r="L60" s="545">
        <v>0</v>
      </c>
      <c r="M60" s="545">
        <v>0</v>
      </c>
      <c r="N60" s="544">
        <v>69.259375000000006</v>
      </c>
      <c r="O60" s="545">
        <v>0.35</v>
      </c>
      <c r="P60" s="546">
        <v>169.16367101225097</v>
      </c>
      <c r="Q60" s="368" t="s">
        <v>139</v>
      </c>
      <c r="R60" s="369" t="s">
        <v>146</v>
      </c>
      <c r="S60" s="369" t="s">
        <v>145</v>
      </c>
      <c r="T60" s="370" t="s">
        <v>145</v>
      </c>
      <c r="U60" s="548" t="s">
        <v>141</v>
      </c>
      <c r="V60" s="324" t="s">
        <v>141</v>
      </c>
      <c r="W60" s="324" t="s">
        <v>141</v>
      </c>
      <c r="X60" s="324" t="s">
        <v>141</v>
      </c>
      <c r="Y60" s="549" t="s">
        <v>141</v>
      </c>
    </row>
    <row r="61" spans="2:25" ht="28.5" x14ac:dyDescent="0.25">
      <c r="B61" s="315" t="s">
        <v>76</v>
      </c>
      <c r="C61" s="429" t="s">
        <v>81</v>
      </c>
      <c r="D61" s="558" t="s">
        <v>143</v>
      </c>
      <c r="E61" s="559">
        <v>20</v>
      </c>
      <c r="F61" s="559">
        <v>2025</v>
      </c>
      <c r="G61" s="559">
        <v>3</v>
      </c>
      <c r="H61" s="559">
        <v>2028</v>
      </c>
      <c r="I61" s="560">
        <v>30</v>
      </c>
      <c r="J61" s="434">
        <v>2434.2628440819426</v>
      </c>
      <c r="K61" s="435" t="s">
        <v>144</v>
      </c>
      <c r="L61" s="436">
        <v>0</v>
      </c>
      <c r="M61" s="436">
        <v>0</v>
      </c>
      <c r="N61" s="435">
        <v>34.867776132000003</v>
      </c>
      <c r="O61" s="436">
        <v>0.35</v>
      </c>
      <c r="P61" s="437">
        <v>60.578257158880298</v>
      </c>
      <c r="Q61" s="438" t="s">
        <v>139</v>
      </c>
      <c r="R61" s="439" t="s">
        <v>143</v>
      </c>
      <c r="S61" s="439" t="s">
        <v>145</v>
      </c>
      <c r="T61" s="440" t="s">
        <v>145</v>
      </c>
      <c r="U61" s="441" t="s">
        <v>141</v>
      </c>
      <c r="V61" s="318" t="s">
        <v>141</v>
      </c>
      <c r="W61" s="318" t="s">
        <v>141</v>
      </c>
      <c r="X61" s="318" t="s">
        <v>141</v>
      </c>
      <c r="Y61" s="443" t="s">
        <v>141</v>
      </c>
    </row>
    <row r="62" spans="2:25" ht="28.5" x14ac:dyDescent="0.25">
      <c r="B62" s="298" t="s">
        <v>76</v>
      </c>
      <c r="C62" s="454" t="s">
        <v>82</v>
      </c>
      <c r="D62" s="561" t="s">
        <v>143</v>
      </c>
      <c r="E62" s="562">
        <v>200</v>
      </c>
      <c r="F62" s="562">
        <v>2025</v>
      </c>
      <c r="G62" s="562">
        <v>5</v>
      </c>
      <c r="H62" s="562">
        <v>2030</v>
      </c>
      <c r="I62" s="563">
        <v>30</v>
      </c>
      <c r="J62" s="455">
        <v>1354.1701644101508</v>
      </c>
      <c r="K62" s="456" t="s">
        <v>144</v>
      </c>
      <c r="L62" s="417">
        <v>0</v>
      </c>
      <c r="M62" s="417">
        <v>0</v>
      </c>
      <c r="N62" s="456">
        <v>28.451757634742439</v>
      </c>
      <c r="O62" s="417">
        <v>0.35</v>
      </c>
      <c r="P62" s="457">
        <v>60.578257158880298</v>
      </c>
      <c r="Q62" s="458" t="s">
        <v>139</v>
      </c>
      <c r="R62" s="459" t="s">
        <v>143</v>
      </c>
      <c r="S62" s="459" t="s">
        <v>145</v>
      </c>
      <c r="T62" s="460" t="s">
        <v>145</v>
      </c>
      <c r="U62" s="414" t="s">
        <v>141</v>
      </c>
      <c r="V62" s="301" t="s">
        <v>141</v>
      </c>
      <c r="W62" s="301" t="s">
        <v>141</v>
      </c>
      <c r="X62" s="301" t="s">
        <v>141</v>
      </c>
      <c r="Y62" s="416" t="s">
        <v>141</v>
      </c>
    </row>
    <row r="63" spans="2:25" ht="28.5" x14ac:dyDescent="0.25">
      <c r="B63" s="304" t="s">
        <v>76</v>
      </c>
      <c r="C63" s="444" t="s">
        <v>83</v>
      </c>
      <c r="D63" s="564" t="s">
        <v>143</v>
      </c>
      <c r="E63" s="565">
        <v>200</v>
      </c>
      <c r="F63" s="565">
        <v>2025</v>
      </c>
      <c r="G63" s="565">
        <v>5</v>
      </c>
      <c r="H63" s="565">
        <v>2030</v>
      </c>
      <c r="I63" s="566">
        <v>30</v>
      </c>
      <c r="J63" s="447">
        <v>1421.5140289286185</v>
      </c>
      <c r="K63" s="448" t="s">
        <v>144</v>
      </c>
      <c r="L63" s="449">
        <v>0</v>
      </c>
      <c r="M63" s="449">
        <v>0</v>
      </c>
      <c r="N63" s="448">
        <v>28.451757634742439</v>
      </c>
      <c r="O63" s="449">
        <v>0.35</v>
      </c>
      <c r="P63" s="450">
        <v>60.578257158880298</v>
      </c>
      <c r="Q63" s="451" t="s">
        <v>139</v>
      </c>
      <c r="R63" s="452" t="s">
        <v>143</v>
      </c>
      <c r="S63" s="452" t="s">
        <v>145</v>
      </c>
      <c r="T63" s="453" t="s">
        <v>145</v>
      </c>
      <c r="U63" s="426" t="s">
        <v>141</v>
      </c>
      <c r="V63" s="307" t="s">
        <v>141</v>
      </c>
      <c r="W63" s="307" t="s">
        <v>141</v>
      </c>
      <c r="X63" s="307" t="s">
        <v>141</v>
      </c>
      <c r="Y63" s="428" t="s">
        <v>141</v>
      </c>
    </row>
    <row r="64" spans="2:25" ht="29.25" thickBot="1" x14ac:dyDescent="0.3">
      <c r="B64" s="371" t="s">
        <v>76</v>
      </c>
      <c r="C64" s="567" t="s">
        <v>84</v>
      </c>
      <c r="D64" s="568">
        <v>0</v>
      </c>
      <c r="E64" s="569">
        <v>200</v>
      </c>
      <c r="F64" s="569">
        <v>2027</v>
      </c>
      <c r="G64" s="569">
        <v>5</v>
      </c>
      <c r="H64" s="569">
        <v>2032</v>
      </c>
      <c r="I64" s="570">
        <v>30</v>
      </c>
      <c r="J64" s="571">
        <v>6011.0471895916826</v>
      </c>
      <c r="K64" s="572" t="s">
        <v>144</v>
      </c>
      <c r="L64" s="573">
        <v>0</v>
      </c>
      <c r="M64" s="573">
        <v>0</v>
      </c>
      <c r="N64" s="572">
        <v>63.213031562500007</v>
      </c>
      <c r="O64" s="573">
        <v>0.35</v>
      </c>
      <c r="P64" s="574">
        <v>121.91625769852928</v>
      </c>
      <c r="Q64" s="575" t="s">
        <v>139</v>
      </c>
      <c r="R64" s="576" t="s">
        <v>146</v>
      </c>
      <c r="S64" s="576" t="s">
        <v>145</v>
      </c>
      <c r="T64" s="577" t="s">
        <v>145</v>
      </c>
      <c r="U64" s="578" t="s">
        <v>141</v>
      </c>
      <c r="V64" s="579" t="s">
        <v>141</v>
      </c>
      <c r="W64" s="579" t="s">
        <v>141</v>
      </c>
      <c r="X64" s="579" t="s">
        <v>141</v>
      </c>
      <c r="Y64" s="580" t="s">
        <v>141</v>
      </c>
    </row>
    <row r="65" spans="2:25" x14ac:dyDescent="0.25">
      <c r="B65" s="293" t="s">
        <v>85</v>
      </c>
      <c r="C65" s="498" t="s">
        <v>86</v>
      </c>
      <c r="D65" s="294" t="s">
        <v>139</v>
      </c>
      <c r="E65" s="295">
        <v>600</v>
      </c>
      <c r="F65" s="476">
        <v>2030</v>
      </c>
      <c r="G65" s="358">
        <v>5</v>
      </c>
      <c r="H65" s="296">
        <v>2035</v>
      </c>
      <c r="I65" s="297">
        <v>60</v>
      </c>
      <c r="J65" s="355">
        <v>9662.0899895204802</v>
      </c>
      <c r="K65" s="356">
        <v>9.7419216719999984</v>
      </c>
      <c r="L65" s="501">
        <v>0</v>
      </c>
      <c r="M65" s="501">
        <v>0</v>
      </c>
      <c r="N65" s="515">
        <v>97.419216720000009</v>
      </c>
      <c r="O65" s="501">
        <v>0</v>
      </c>
      <c r="P65" s="516">
        <v>17</v>
      </c>
      <c r="Q65" s="294">
        <v>9180</v>
      </c>
      <c r="R65" s="372">
        <v>0.37169297166632898</v>
      </c>
      <c r="S65" s="372">
        <v>0.02</v>
      </c>
      <c r="T65" s="373">
        <v>0.05</v>
      </c>
      <c r="U65" s="484">
        <v>720</v>
      </c>
      <c r="V65" s="296">
        <v>0</v>
      </c>
      <c r="W65" s="296">
        <v>0</v>
      </c>
      <c r="X65" s="296">
        <v>0</v>
      </c>
      <c r="Y65" s="364">
        <v>0</v>
      </c>
    </row>
    <row r="66" spans="2:25" x14ac:dyDescent="0.25">
      <c r="B66" s="304" t="s">
        <v>85</v>
      </c>
      <c r="C66" s="418" t="s">
        <v>87</v>
      </c>
      <c r="D66" s="305" t="s">
        <v>139</v>
      </c>
      <c r="E66" s="306">
        <v>600</v>
      </c>
      <c r="F66" s="419">
        <v>2030</v>
      </c>
      <c r="G66" s="360">
        <v>4</v>
      </c>
      <c r="H66" s="307">
        <v>2034</v>
      </c>
      <c r="I66" s="308">
        <v>60</v>
      </c>
      <c r="J66" s="309">
        <v>6368.2283005728714</v>
      </c>
      <c r="K66" s="310">
        <v>8.7390767939999989</v>
      </c>
      <c r="L66" s="422">
        <v>0</v>
      </c>
      <c r="M66" s="422">
        <v>0</v>
      </c>
      <c r="N66" s="530">
        <v>84.52549685999999</v>
      </c>
      <c r="O66" s="422">
        <v>0</v>
      </c>
      <c r="P66" s="531">
        <v>12</v>
      </c>
      <c r="Q66" s="305">
        <v>9180</v>
      </c>
      <c r="R66" s="312">
        <v>0.37169297166632898</v>
      </c>
      <c r="S66" s="312">
        <v>0.02</v>
      </c>
      <c r="T66" s="374">
        <v>0.05</v>
      </c>
      <c r="U66" s="426">
        <v>720</v>
      </c>
      <c r="V66" s="307">
        <v>0</v>
      </c>
      <c r="W66" s="307">
        <v>0</v>
      </c>
      <c r="X66" s="307">
        <v>0</v>
      </c>
      <c r="Y66" s="428">
        <v>0</v>
      </c>
    </row>
    <row r="67" spans="2:25" x14ac:dyDescent="0.25">
      <c r="B67" s="315" t="s">
        <v>85</v>
      </c>
      <c r="C67" s="429" t="s">
        <v>88</v>
      </c>
      <c r="D67" s="316" t="s">
        <v>139</v>
      </c>
      <c r="E67" s="375">
        <v>750</v>
      </c>
      <c r="F67" s="431">
        <v>2030</v>
      </c>
      <c r="G67" s="432">
        <v>5</v>
      </c>
      <c r="H67" s="318">
        <v>2035</v>
      </c>
      <c r="I67" s="319">
        <v>60</v>
      </c>
      <c r="J67" s="434">
        <v>10628.298988472528</v>
      </c>
      <c r="K67" s="435">
        <v>10.716113839199998</v>
      </c>
      <c r="L67" s="436">
        <v>0</v>
      </c>
      <c r="M67" s="436">
        <v>0</v>
      </c>
      <c r="N67" s="435">
        <v>107.16113839200001</v>
      </c>
      <c r="O67" s="436">
        <v>0</v>
      </c>
      <c r="P67" s="437">
        <v>17</v>
      </c>
      <c r="Q67" s="438">
        <v>12626.464646464647</v>
      </c>
      <c r="R67" s="439">
        <v>0.37169297166632898</v>
      </c>
      <c r="S67" s="439">
        <v>0.02</v>
      </c>
      <c r="T67" s="440">
        <v>0.05</v>
      </c>
      <c r="U67" s="441">
        <v>720</v>
      </c>
      <c r="V67" s="318">
        <v>0</v>
      </c>
      <c r="W67" s="318">
        <v>0</v>
      </c>
      <c r="X67" s="318">
        <v>0</v>
      </c>
      <c r="Y67" s="443">
        <v>0</v>
      </c>
    </row>
    <row r="68" spans="2:25" x14ac:dyDescent="0.25">
      <c r="B68" s="304" t="s">
        <v>85</v>
      </c>
      <c r="C68" s="444" t="s">
        <v>89</v>
      </c>
      <c r="D68" s="305" t="s">
        <v>139</v>
      </c>
      <c r="E68" s="376">
        <v>750</v>
      </c>
      <c r="F68" s="419">
        <v>2030</v>
      </c>
      <c r="G68" s="360">
        <v>4</v>
      </c>
      <c r="H68" s="307">
        <v>2034</v>
      </c>
      <c r="I68" s="308">
        <v>60</v>
      </c>
      <c r="J68" s="447">
        <v>7005.0511306301587</v>
      </c>
      <c r="K68" s="448">
        <v>9.6129844733999992</v>
      </c>
      <c r="L68" s="449">
        <v>0</v>
      </c>
      <c r="M68" s="449">
        <v>0</v>
      </c>
      <c r="N68" s="448">
        <v>92.978046545999987</v>
      </c>
      <c r="O68" s="449">
        <v>0</v>
      </c>
      <c r="P68" s="450">
        <v>12</v>
      </c>
      <c r="Q68" s="451">
        <v>12626.464646464647</v>
      </c>
      <c r="R68" s="452">
        <v>0.37169297166632898</v>
      </c>
      <c r="S68" s="452">
        <v>0.02</v>
      </c>
      <c r="T68" s="453">
        <v>0.05</v>
      </c>
      <c r="U68" s="426">
        <v>720</v>
      </c>
      <c r="V68" s="307">
        <v>0</v>
      </c>
      <c r="W68" s="307">
        <v>0</v>
      </c>
      <c r="X68" s="307">
        <v>0</v>
      </c>
      <c r="Y68" s="428">
        <v>0</v>
      </c>
    </row>
    <row r="69" spans="2:25" x14ac:dyDescent="0.25">
      <c r="B69" s="315" t="s">
        <v>85</v>
      </c>
      <c r="C69" s="532" t="s">
        <v>90</v>
      </c>
      <c r="D69" s="316" t="s">
        <v>139</v>
      </c>
      <c r="E69" s="317">
        <v>2000</v>
      </c>
      <c r="F69" s="431">
        <v>2030</v>
      </c>
      <c r="G69" s="432">
        <v>7</v>
      </c>
      <c r="H69" s="318">
        <v>2037</v>
      </c>
      <c r="I69" s="319">
        <v>60</v>
      </c>
      <c r="J69" s="332">
        <v>7562.8694222602198</v>
      </c>
      <c r="K69" s="333">
        <v>9.3837627870000002</v>
      </c>
      <c r="L69" s="535">
        <v>0</v>
      </c>
      <c r="M69" s="535">
        <v>0</v>
      </c>
      <c r="N69" s="534">
        <v>125.35560974999999</v>
      </c>
      <c r="O69" s="535">
        <v>0</v>
      </c>
      <c r="P69" s="536">
        <v>10</v>
      </c>
      <c r="Q69" s="316">
        <v>10497</v>
      </c>
      <c r="R69" s="335">
        <v>0.32505872915089074</v>
      </c>
      <c r="S69" s="335">
        <v>0.02</v>
      </c>
      <c r="T69" s="377">
        <v>0.05</v>
      </c>
      <c r="U69" s="441">
        <v>720</v>
      </c>
      <c r="V69" s="318">
        <v>0</v>
      </c>
      <c r="W69" s="318">
        <v>0</v>
      </c>
      <c r="X69" s="318">
        <v>0</v>
      </c>
      <c r="Y69" s="443">
        <v>0</v>
      </c>
    </row>
    <row r="70" spans="2:25" ht="15.75" thickBot="1" x14ac:dyDescent="0.3">
      <c r="B70" s="344" t="s">
        <v>85</v>
      </c>
      <c r="C70" s="506" t="s">
        <v>91</v>
      </c>
      <c r="D70" s="345" t="s">
        <v>139</v>
      </c>
      <c r="E70" s="346">
        <v>2000</v>
      </c>
      <c r="F70" s="462">
        <v>2030</v>
      </c>
      <c r="G70" s="463">
        <v>5</v>
      </c>
      <c r="H70" s="347">
        <v>2035</v>
      </c>
      <c r="I70" s="348">
        <v>60</v>
      </c>
      <c r="J70" s="349">
        <v>6265.2501251879012</v>
      </c>
      <c r="K70" s="350">
        <v>7.8794954699999984</v>
      </c>
      <c r="L70" s="509">
        <v>0</v>
      </c>
      <c r="M70" s="509">
        <v>0</v>
      </c>
      <c r="N70" s="553">
        <v>90.256039019999989</v>
      </c>
      <c r="O70" s="509">
        <v>0</v>
      </c>
      <c r="P70" s="554">
        <v>9</v>
      </c>
      <c r="Q70" s="345">
        <v>10497</v>
      </c>
      <c r="R70" s="352">
        <v>0.32505872915089074</v>
      </c>
      <c r="S70" s="352">
        <v>0.02</v>
      </c>
      <c r="T70" s="378">
        <v>0.05</v>
      </c>
      <c r="U70" s="471">
        <v>720</v>
      </c>
      <c r="V70" s="347">
        <v>0</v>
      </c>
      <c r="W70" s="347">
        <v>0</v>
      </c>
      <c r="X70" s="347">
        <v>0</v>
      </c>
      <c r="Y70" s="473">
        <v>0</v>
      </c>
    </row>
    <row r="71" spans="2:25" x14ac:dyDescent="0.25">
      <c r="B71" s="298" t="s">
        <v>92</v>
      </c>
      <c r="C71" s="406" t="s">
        <v>93</v>
      </c>
      <c r="D71" s="299" t="s">
        <v>139</v>
      </c>
      <c r="E71" s="300">
        <v>707</v>
      </c>
      <c r="F71" s="407">
        <v>2025</v>
      </c>
      <c r="G71" s="365">
        <v>3</v>
      </c>
      <c r="H71" s="301">
        <v>2028</v>
      </c>
      <c r="I71" s="302">
        <v>30</v>
      </c>
      <c r="J71" s="338">
        <v>7593.0582801731898</v>
      </c>
      <c r="K71" s="339" t="s">
        <v>144</v>
      </c>
      <c r="L71" s="410">
        <v>0</v>
      </c>
      <c r="M71" s="410">
        <v>0</v>
      </c>
      <c r="N71" s="523">
        <v>194</v>
      </c>
      <c r="O71" s="410">
        <v>6.0740781794057008E-2</v>
      </c>
      <c r="P71" s="524">
        <v>125.08832699999998</v>
      </c>
      <c r="Q71" s="299" t="s">
        <v>139</v>
      </c>
      <c r="R71" s="341" t="s">
        <v>139</v>
      </c>
      <c r="S71" s="341">
        <v>0.1</v>
      </c>
      <c r="T71" s="379">
        <v>0.1</v>
      </c>
      <c r="U71" s="414">
        <v>510</v>
      </c>
      <c r="V71" s="301" t="s">
        <v>141</v>
      </c>
      <c r="W71" s="301" t="s">
        <v>141</v>
      </c>
      <c r="X71" s="301" t="s">
        <v>141</v>
      </c>
      <c r="Y71" s="416" t="s">
        <v>141</v>
      </c>
    </row>
    <row r="72" spans="2:25" ht="15.75" thickBot="1" x14ac:dyDescent="0.3">
      <c r="B72" s="344" t="s">
        <v>92</v>
      </c>
      <c r="C72" s="461" t="s">
        <v>94</v>
      </c>
      <c r="D72" s="345" t="s">
        <v>139</v>
      </c>
      <c r="E72" s="346">
        <v>707</v>
      </c>
      <c r="F72" s="462">
        <v>2025</v>
      </c>
      <c r="G72" s="463">
        <v>3</v>
      </c>
      <c r="H72" s="347">
        <v>2028</v>
      </c>
      <c r="I72" s="348">
        <v>30</v>
      </c>
      <c r="J72" s="464">
        <v>5948.7893632663836</v>
      </c>
      <c r="K72" s="465" t="s">
        <v>144</v>
      </c>
      <c r="L72" s="466">
        <v>0</v>
      </c>
      <c r="M72" s="466">
        <v>0</v>
      </c>
      <c r="N72" s="465">
        <v>173.90032223659659</v>
      </c>
      <c r="O72" s="466">
        <v>6.0740781794057008E-2</v>
      </c>
      <c r="P72" s="467">
        <v>125.08832699999998</v>
      </c>
      <c r="Q72" s="468" t="s">
        <v>139</v>
      </c>
      <c r="R72" s="469" t="s">
        <v>139</v>
      </c>
      <c r="S72" s="469">
        <v>0.1</v>
      </c>
      <c r="T72" s="489">
        <v>0.1</v>
      </c>
      <c r="U72" s="471">
        <v>510</v>
      </c>
      <c r="V72" s="347" t="s">
        <v>141</v>
      </c>
      <c r="W72" s="347" t="s">
        <v>141</v>
      </c>
      <c r="X72" s="347" t="s">
        <v>141</v>
      </c>
      <c r="Y72" s="473" t="s">
        <v>141</v>
      </c>
    </row>
  </sheetData>
  <mergeCells count="5">
    <mergeCell ref="D2:I2"/>
    <mergeCell ref="Q2:T2"/>
    <mergeCell ref="J2:P2"/>
    <mergeCell ref="U2:Y2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 of Contents</vt:lpstr>
      <vt:lpstr>Table List</vt:lpstr>
      <vt:lpstr>Tables 7.2-7.5 (Ch 7)</vt:lpstr>
      <vt:lpstr>DB-No Deltas - combined</vt:lpstr>
      <vt:lpstr>'Tables 7.2-7.5 (Ch 7)'!_Ref414199428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2024-11-08T18:53:47Z</dcterms:created>
  <dcterms:modified xsi:type="dcterms:W3CDTF">2025-04-01T19:12:28Z</dcterms:modified>
</cp:coreProperties>
</file>