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C994A9EE-8B82-4AB4-9A25-204BD4925E51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C26" i="6" s="1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E52" i="6" l="1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C78" i="6" s="1"/>
  <c r="E78" i="6"/>
  <c r="E90" i="6" s="1"/>
  <c r="F78" i="6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F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S7" i="6" l="1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<sst xmlns="http://schemas.openxmlformats.org/spreadsheetml/2006/main" count="351" uniqueCount="121">
  <si>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</si>
  <si>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</si>
  <si>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</si>
  <si>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</si>
  <si>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</si>
  <si>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</si>
  <si>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</si>
  <si>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</si>
  <si>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</si>
  <si>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</si>
  <si>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</si>
  <si>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</si>
  <si>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</si>
  <si>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</si>
  <si>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</si>
  <si>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</si>
  <si>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</si>
  <si>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</si>
  <si>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</si>
  <si>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</si>
  <si>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</si>
  <si>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</si>
  <si>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</si>
  <si>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</si>
  <si>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</si>
  <si>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</si>
  <si>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</si>
  <si>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</si>
  <si>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</si>
  <si>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</si>
  <si>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</si>
  <si>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</si>
  <si>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</si>
  <si>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</si>
  <si>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</si>
  <si>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</si>
  <si>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</si>
  <si>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</si>
  <si>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</si>
  <si>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</si>
  <si>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</si>
  <si>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</si>
  <si>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</si>
  <si>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</si>
  <si>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</si>
  <si>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</si>
  <si>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</si>
  <si>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</si>
  <si>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</si>
  <si>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</si>
  <si>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</si>
  <si>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</si>
  <si>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</si>
  <si>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</si>
  <si>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</si>
  <si>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</si>
  <si>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</si>
  <si>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</si>
  <si>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</si>
  <si>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</si>
  <si>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</si>
  <si>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</si>
  <si>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</si>
  <si>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</si>
  <si>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</si>
  <si>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</si>
  <si>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</si>
  <si>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</si>
  <si>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</si>
  <si>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</si>
  <si>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</si>
  <si>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</si>
  <si>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</si>
  <si>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</si>
  <si>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</si>
  <si>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</si>
  <si>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</si>
  <si>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</si>
  <si>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</si>
  <si>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</si>
  <si>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</si>
  <si>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</si>
  <si>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</si>
  <si>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</si>
  <si>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</si>
  <si>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</si>
  <si>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</si>
  <si>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</si>
  <si>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</si>
  <si>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</si>
  <si>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</si>
  <si>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</si>
  <si>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</si>
  <si>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</si>
  <si>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</si>
  <si>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</si>
  <si>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</si>
  <si>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</si>
  <si>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</si>
  <si>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</si>
  <si>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</si>
  <si>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</si>
  <si>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</si>
  <si>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</si>
  <si>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</si>
  <si>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</si>
  <si>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</si>
  <si>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</si>
  <si>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</si>
  <si>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</si>
  <si>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</si>
  <si>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</si>
  <si>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</si>
  <si>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</si>
  <si>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</si>
  <si>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</si>
  <si>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</si>
  <si>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-25I.LP.ST.r21.Geo.EP.2409MN.Integrated.159488 (LT. 159488 - 164561) v103.7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</si>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</sst>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-1.5024357573461202</c:v>
                </c:pt>
                <c:pt idx="4">
                  <c:v>-0.88374099064887446</c:v>
                </c:pt>
                <c:pt idx="5">
                  <c:v>-0.94057924338196131</c:v>
                </c:pt>
                <c:pt idx="6">
                  <c:v>-0.86781761738672003</c:v>
                </c:pt>
                <c:pt idx="7">
                  <c:v>-0.53985278396137915</c:v>
                </c:pt>
                <c:pt idx="8">
                  <c:v>-0.58750732414193862</c:v>
                </c:pt>
                <c:pt idx="9">
                  <c:v>-0.7549337794980886</c:v>
                </c:pt>
                <c:pt idx="10">
                  <c:v>-0.74595380697653013</c:v>
                </c:pt>
                <c:pt idx="11">
                  <c:v>-0.69107471118871899</c:v>
                </c:pt>
                <c:pt idx="12">
                  <c:v>-0.69486456725138623</c:v>
                </c:pt>
                <c:pt idx="13">
                  <c:v>-0.6229515819253777</c:v>
                </c:pt>
                <c:pt idx="14">
                  <c:v>-0.83632046866370047</c:v>
                </c:pt>
                <c:pt idx="15">
                  <c:v>0</c:v>
                </c:pt>
                <c:pt idx="16">
                  <c:v>0</c:v>
                </c:pt>
                <c:pt idx="17">
                  <c:v>-224.77025256465464</c:v>
                </c:pt>
                <c:pt idx="18">
                  <c:v>25.206162729271</c:v>
                </c:pt>
                <c:pt idx="19">
                  <c:v>13.705970146686838</c:v>
                </c:pt>
                <c:pt idx="20">
                  <c:v>13.697331999048913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-4.1136042179580556E-2</c:v>
                </c:pt>
                <c:pt idx="1">
                  <c:v>-2.4986815237568294E-2</c:v>
                </c:pt>
                <c:pt idx="2">
                  <c:v>-75.200313987040914</c:v>
                </c:pt>
                <c:pt idx="3">
                  <c:v>-159.42020432334965</c:v>
                </c:pt>
                <c:pt idx="4">
                  <c:v>-114.94858602689325</c:v>
                </c:pt>
                <c:pt idx="5">
                  <c:v>-42.649664055630844</c:v>
                </c:pt>
                <c:pt idx="6">
                  <c:v>-1.4746870077732384</c:v>
                </c:pt>
                <c:pt idx="7">
                  <c:v>-12.051995281968711</c:v>
                </c:pt>
                <c:pt idx="8">
                  <c:v>-8.0558540528877209</c:v>
                </c:pt>
                <c:pt idx="9">
                  <c:v>-2.7994488613485831</c:v>
                </c:pt>
                <c:pt idx="10">
                  <c:v>-4.7579373285501934</c:v>
                </c:pt>
                <c:pt idx="11">
                  <c:v>-12.60419624325872</c:v>
                </c:pt>
                <c:pt idx="12">
                  <c:v>-11.66156967553864</c:v>
                </c:pt>
                <c:pt idx="13">
                  <c:v>-18.617954728427613</c:v>
                </c:pt>
                <c:pt idx="14">
                  <c:v>-14.567279265002352</c:v>
                </c:pt>
                <c:pt idx="15">
                  <c:v>-32.566578714189667</c:v>
                </c:pt>
                <c:pt idx="16">
                  <c:v>-112.1824564589804</c:v>
                </c:pt>
                <c:pt idx="17">
                  <c:v>-23.97510388121335</c:v>
                </c:pt>
                <c:pt idx="18">
                  <c:v>-40.798106495583454</c:v>
                </c:pt>
                <c:pt idx="19">
                  <c:v>-31.067779848430082</c:v>
                </c:pt>
                <c:pt idx="20">
                  <c:v>-19.983015139299265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-1.0283119878167213E-3</c:v>
                </c:pt>
                <c:pt idx="1">
                  <c:v>3.7767997414488557</c:v>
                </c:pt>
                <c:pt idx="2">
                  <c:v>223.19842273246201</c:v>
                </c:pt>
                <c:pt idx="3">
                  <c:v>326.08459112808993</c:v>
                </c:pt>
                <c:pt idx="4">
                  <c:v>322.7995302401585</c:v>
                </c:pt>
                <c:pt idx="5">
                  <c:v>247.03069876205785</c:v>
                </c:pt>
                <c:pt idx="6">
                  <c:v>258.81403159698493</c:v>
                </c:pt>
                <c:pt idx="7">
                  <c:v>266.08511832941417</c:v>
                </c:pt>
                <c:pt idx="8">
                  <c:v>279.48523995653176</c:v>
                </c:pt>
                <c:pt idx="9">
                  <c:v>284.64624146161776</c:v>
                </c:pt>
                <c:pt idx="10">
                  <c:v>250.44408232919778</c:v>
                </c:pt>
                <c:pt idx="11">
                  <c:v>231.59166333117648</c:v>
                </c:pt>
                <c:pt idx="12">
                  <c:v>419.26648215723782</c:v>
                </c:pt>
                <c:pt idx="13">
                  <c:v>580.30694475292512</c:v>
                </c:pt>
                <c:pt idx="14">
                  <c:v>593.63237681875034</c:v>
                </c:pt>
                <c:pt idx="15">
                  <c:v>440.43438776336495</c:v>
                </c:pt>
                <c:pt idx="16">
                  <c:v>348.49726405269485</c:v>
                </c:pt>
                <c:pt idx="17">
                  <c:v>210.54983562393619</c:v>
                </c:pt>
                <c:pt idx="18">
                  <c:v>192.75737979831098</c:v>
                </c:pt>
                <c:pt idx="19">
                  <c:v>148.90037171849434</c:v>
                </c:pt>
                <c:pt idx="20">
                  <c:v>54.054163728996912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2.1779421370382579E-5</c:v>
                </c:pt>
                <c:pt idx="1">
                  <c:v>2.7450981407994846E-5</c:v>
                </c:pt>
                <c:pt idx="2">
                  <c:v>-5.7693826919162374</c:v>
                </c:pt>
                <c:pt idx="3">
                  <c:v>-0.6616439414109001</c:v>
                </c:pt>
                <c:pt idx="4">
                  <c:v>-5.3709643888969996E-2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-0.15991915231584999</c:v>
                </c:pt>
                <c:pt idx="9">
                  <c:v>-1.335527485607E-2</c:v>
                </c:pt>
                <c:pt idx="10">
                  <c:v>-0.14728815509980001</c:v>
                </c:pt>
                <c:pt idx="11">
                  <c:v>0</c:v>
                </c:pt>
                <c:pt idx="12">
                  <c:v>-0.31626314535268002</c:v>
                </c:pt>
                <c:pt idx="13">
                  <c:v>0</c:v>
                </c:pt>
                <c:pt idx="14">
                  <c:v>-6.0210944644609965E-2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2.2721639405347105E-2</c:v>
                </c:pt>
                <c:pt idx="1">
                  <c:v>7.8564573480761624E-3</c:v>
                </c:pt>
                <c:pt idx="2">
                  <c:v>-20.094175373824008</c:v>
                </c:pt>
                <c:pt idx="3">
                  <c:v>-34.157480195341329</c:v>
                </c:pt>
                <c:pt idx="4">
                  <c:v>-46.702386821090855</c:v>
                </c:pt>
                <c:pt idx="5">
                  <c:v>-15.338187264210198</c:v>
                </c:pt>
                <c:pt idx="6">
                  <c:v>-8.6719571878390411E-2</c:v>
                </c:pt>
                <c:pt idx="7">
                  <c:v>-0.19846598105081625</c:v>
                </c:pt>
                <c:pt idx="8">
                  <c:v>-2.3620896268631455</c:v>
                </c:pt>
                <c:pt idx="9">
                  <c:v>4.898582309996911</c:v>
                </c:pt>
                <c:pt idx="10">
                  <c:v>-0.58132627275301729</c:v>
                </c:pt>
                <c:pt idx="11">
                  <c:v>-3.4673914773721037</c:v>
                </c:pt>
                <c:pt idx="12">
                  <c:v>-2.9818992761464358</c:v>
                </c:pt>
                <c:pt idx="13">
                  <c:v>-6.3063612448450215</c:v>
                </c:pt>
                <c:pt idx="14">
                  <c:v>-3.8862051178950026</c:v>
                </c:pt>
                <c:pt idx="15">
                  <c:v>-2.7317104248826354</c:v>
                </c:pt>
                <c:pt idx="16">
                  <c:v>-1.1748550362231356</c:v>
                </c:pt>
                <c:pt idx="17">
                  <c:v>16.678143608954386</c:v>
                </c:pt>
                <c:pt idx="18">
                  <c:v>-7.4445649926984032</c:v>
                </c:pt>
                <c:pt idx="19">
                  <c:v>-9.0412068562003185</c:v>
                </c:pt>
                <c:pt idx="20">
                  <c:v>-6.4732339053387165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2.730780371406377</c:v>
                </c:pt>
                <c:pt idx="3">
                  <c:v>0.19170683161807744</c:v>
                </c:pt>
                <c:pt idx="4">
                  <c:v>0.77039451901773859</c:v>
                </c:pt>
                <c:pt idx="5">
                  <c:v>-53.621494922992241</c:v>
                </c:pt>
                <c:pt idx="6">
                  <c:v>-54.790441225341212</c:v>
                </c:pt>
                <c:pt idx="7">
                  <c:v>-55.984874491891539</c:v>
                </c:pt>
                <c:pt idx="8">
                  <c:v>-57.205345124247614</c:v>
                </c:pt>
                <c:pt idx="9">
                  <c:v>-58.452420373044504</c:v>
                </c:pt>
                <c:pt idx="10">
                  <c:v>-41.526763118807949</c:v>
                </c:pt>
                <c:pt idx="11">
                  <c:v>-42.432047026511412</c:v>
                </c:pt>
                <c:pt idx="12">
                  <c:v>-43.357066452197856</c:v>
                </c:pt>
                <c:pt idx="13">
                  <c:v>19.042002537736522</c:v>
                </c:pt>
                <c:pt idx="14">
                  <c:v>-41.349959813740554</c:v>
                </c:pt>
                <c:pt idx="15">
                  <c:v>-42.251388077331399</c:v>
                </c:pt>
                <c:pt idx="16">
                  <c:v>-43.172470221481262</c:v>
                </c:pt>
                <c:pt idx="17">
                  <c:v>-44.113627145980644</c:v>
                </c:pt>
                <c:pt idx="18">
                  <c:v>-45.075304719277455</c:v>
                </c:pt>
                <c:pt idx="19">
                  <c:v>-38.120205014397186</c:v>
                </c:pt>
                <c:pt idx="20">
                  <c:v>29.25569754311482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1.3716616884905122</c:v>
                </c:pt>
                <c:pt idx="1">
                  <c:v>1.4265501630713686</c:v>
                </c:pt>
                <c:pt idx="2">
                  <c:v>2.3084991605698342</c:v>
                </c:pt>
                <c:pt idx="3">
                  <c:v>1.5589812444202273</c:v>
                </c:pt>
                <c:pt idx="4">
                  <c:v>0.8094065091955791</c:v>
                </c:pt>
                <c:pt idx="5">
                  <c:v>13.049986613230864</c:v>
                </c:pt>
                <c:pt idx="6">
                  <c:v>17.650262892734911</c:v>
                </c:pt>
                <c:pt idx="7">
                  <c:v>14.180613910342394</c:v>
                </c:pt>
                <c:pt idx="8">
                  <c:v>17.76755081707844</c:v>
                </c:pt>
                <c:pt idx="9">
                  <c:v>13.195071383897487</c:v>
                </c:pt>
                <c:pt idx="10">
                  <c:v>15.394317904098529</c:v>
                </c:pt>
                <c:pt idx="11">
                  <c:v>81.15197475309806</c:v>
                </c:pt>
                <c:pt idx="12">
                  <c:v>59.808105645832754</c:v>
                </c:pt>
                <c:pt idx="13">
                  <c:v>83.910656272065097</c:v>
                </c:pt>
                <c:pt idx="14">
                  <c:v>80.358163826515948</c:v>
                </c:pt>
                <c:pt idx="15">
                  <c:v>73.5576639817873</c:v>
                </c:pt>
                <c:pt idx="16">
                  <c:v>54.863429873831038</c:v>
                </c:pt>
                <c:pt idx="17">
                  <c:v>68.323666348320529</c:v>
                </c:pt>
                <c:pt idx="18">
                  <c:v>108.07247746623786</c:v>
                </c:pt>
                <c:pt idx="19">
                  <c:v>101.70224350068466</c:v>
                </c:pt>
                <c:pt idx="20">
                  <c:v>102.61634082126277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1.3522407531498324</c:v>
                </c:pt>
                <c:pt idx="1">
                  <c:v>5.1862469976121401</c:v>
                </c:pt>
                <c:pt idx="2">
                  <c:v>127.17383021165706</c:v>
                </c:pt>
                <c:pt idx="3">
                  <c:v>132.09351498668028</c:v>
                </c:pt>
                <c:pt idx="4">
                  <c:v>161.79090778584987</c:v>
                </c:pt>
                <c:pt idx="5">
                  <c:v>147.53075988907347</c:v>
                </c:pt>
                <c:pt idx="6">
                  <c:v>219.24462906734024</c:v>
                </c:pt>
                <c:pt idx="7">
                  <c:v>211.49054370088413</c:v>
                </c:pt>
                <c:pt idx="8">
                  <c:v>228.88207549315393</c:v>
                </c:pt>
                <c:pt idx="9">
                  <c:v>240.71973686676492</c:v>
                </c:pt>
                <c:pt idx="10">
                  <c:v>218.07913155110882</c:v>
                </c:pt>
                <c:pt idx="11">
                  <c:v>253.54892862594357</c:v>
                </c:pt>
                <c:pt idx="12">
                  <c:v>420.06292468658359</c:v>
                </c:pt>
                <c:pt idx="13">
                  <c:v>657.71233600752873</c:v>
                </c:pt>
                <c:pt idx="14">
                  <c:v>613.29056503532013</c:v>
                </c:pt>
                <c:pt idx="15">
                  <c:v>436.44237452874853</c:v>
                </c:pt>
                <c:pt idx="16">
                  <c:v>246.83091220984107</c:v>
                </c:pt>
                <c:pt idx="17">
                  <c:v>2.6926619893624917</c:v>
                </c:pt>
                <c:pt idx="18">
                  <c:v>232.71804378626052</c:v>
                </c:pt>
                <c:pt idx="19">
                  <c:v>186.07939364683824</c:v>
                </c:pt>
                <c:pt idx="20">
                  <c:v>173.16728504778541</c:v>
                </c:pt>
                <c:pt idx="21">
                  <c:v>173.16728504778541</c:v>
                </c:pt>
                <c:pt idx="22">
                  <c:v>173.16728504778541</c:v>
                </c:pt>
                <c:pt idx="23">
                  <c:v>173.16728504778541</c:v>
                </c:pt>
                <c:pt idx="24">
                  <c:v>173.16728504778541</c:v>
                </c:pt>
                <c:pt idx="25">
                  <c:v>173.16728504778541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9.7222222222222224E-2"/>
                  <c:y val="-9.72222222222222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C2-4110-900C-1AC34DBAAF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-1.3522407531498324</c:v>
                </c:pt>
                <c:pt idx="1">
                  <c:v>5.8539663816021656</c:v>
                </c:pt>
                <c:pt idx="2">
                  <c:v>111.49138826910277</c:v>
                </c:pt>
                <c:pt idx="3">
                  <c:v>214.63481429623516</c:v>
                </c:pt>
                <c:pt idx="4">
                  <c:v>333.39043716420133</c:v>
                </c:pt>
                <c:pt idx="5">
                  <c:v>435.18455040187155</c:v>
                </c:pt>
                <c:pt idx="6">
                  <c:v>577.38764946541187</c:v>
                </c:pt>
                <c:pt idx="7">
                  <c:v>706.33459698639581</c:v>
                </c:pt>
                <c:pt idx="8">
                  <c:v>837.51589055103011</c:v>
                </c:pt>
                <c:pt idx="9">
                  <c:v>967.20748816056971</c:v>
                </c:pt>
                <c:pt idx="10">
                  <c:v>1077.6545744438565</c:v>
                </c:pt>
                <c:pt idx="11">
                  <c:v>1198.3642125693257</c:v>
                </c:pt>
                <c:pt idx="12">
                  <c:v>1386.3541199979675</c:v>
                </c:pt>
                <c:pt idx="13">
                  <c:v>1663.0458531712532</c:v>
                </c:pt>
                <c:pt idx="14">
                  <c:v>1905.576426664579</c:v>
                </c:pt>
                <c:pt idx="15">
                  <c:v>2067.8198622673317</c:v>
                </c:pt>
                <c:pt idx="16">
                  <c:v>2154.0739699177902</c:v>
                </c:pt>
                <c:pt idx="17">
                  <c:v>2154.9584785832185</c:v>
                </c:pt>
                <c:pt idx="18">
                  <c:v>2226.818993347139</c:v>
                </c:pt>
                <c:pt idx="19">
                  <c:v>2280.8320260439255</c:v>
                </c:pt>
                <c:pt idx="20">
                  <c:v>2328.082497085984</c:v>
                </c:pt>
                <c:pt idx="21">
                  <c:v>2372.4991835327396</c:v>
                </c:pt>
                <c:pt idx="22">
                  <c:v>2414.2520378726113</c:v>
                </c:pt>
                <c:pt idx="23">
                  <c:v>2453.5008199179879</c:v>
                </c:pt>
                <c:pt idx="24">
                  <c:v>2490.395708097511</c:v>
                </c:pt>
                <c:pt idx="25">
                  <c:v>2525.0778740869105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3573F-021E-4A6C-8A02-B68477DA2B60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54ECA8EA-365A-4ED6-81A0-27CA13BE2926}"/>
    <hyperlink ref="A2" location="'Delta'!A1" display="Delta" xr:uid="{7D5508B4-62FE-49F3-85E0-78546A6BC239}"/>
    <hyperlink ref="A3" location="'Change'!A1" display="Change" xr:uid="{F17C7428-7728-484C-A702-94F57234C47A}"/>
    <hyperlink ref="A4" location="'Base'!A1" display="Base" xr:uid="{625B07CA-59E0-4553-88EF-E6C0A221361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-25I.LP.ST.r21.Geo.EP.2409MN.Integrated.159488 (LT. 159488 - 164561) v103.7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5616.2742107062713</v>
      </c>
      <c r="D5" s="17">
        <f ca="1">IF(ISNUMBER($Z5),SUM(OFFSET(Change!D$1,$Z5-1,0,$AA5,1)),0)+IF(ISNUMBER($AB5),SUM(OFFSET(Change!D$1,$AB5-1,0,$AC5,1)),0)</f>
        <v>654.77170326353632</v>
      </c>
      <c r="E5" s="17">
        <f ca="1">IF(ISNUMBER($Z5),SUM(OFFSET(Change!E$1,$Z5-1,0,$AA5,1)),0)+IF(ISNUMBER($AB5),SUM(OFFSET(Change!E$1,$AB5-1,0,$AC5,1)),0)</f>
        <v>608.51625617812135</v>
      </c>
      <c r="F5" s="17">
        <f ca="1">IF(ISNUMBER($Z5),SUM(OFFSET(Change!F$1,$Z5-1,0,$AA5,1)),0)+IF(ISNUMBER($AB5),SUM(OFFSET(Change!F$1,$AB5-1,0,$AC5,1)),0)</f>
        <v>625.74103604632523</v>
      </c>
      <c r="G5" s="17">
        <f ca="1">IF(ISNUMBER($Z5),SUM(OFFSET(Change!G$1,$Z5-1,0,$AA5,1)),0)+IF(ISNUMBER($AB5),SUM(OFFSET(Change!G$1,$AB5-1,0,$AC5,1)),0)</f>
        <v>645.02633372560547</v>
      </c>
      <c r="H5" s="17">
        <f ca="1">IF(ISNUMBER($Z5),SUM(OFFSET(Change!H$1,$Z5-1,0,$AA5,1)),0)+IF(ISNUMBER($AB5),SUM(OFFSET(Change!H$1,$AB5-1,0,$AC5,1)),0)</f>
        <v>650.46080563819964</v>
      </c>
      <c r="I5" s="17">
        <f ca="1">IF(ISNUMBER($Z5),SUM(OFFSET(Change!I$1,$Z5-1,0,$AA5,1)),0)+IF(ISNUMBER($AB5),SUM(OFFSET(Change!I$1,$AB5-1,0,$AC5,1)),0)</f>
        <v>372.32577765002605</v>
      </c>
      <c r="J5" s="17">
        <f ca="1">IF(ISNUMBER($Z5),SUM(OFFSET(Change!J$1,$Z5-1,0,$AA5,1)),0)+IF(ISNUMBER($AB5),SUM(OFFSET(Change!J$1,$AB5-1,0,$AC5,1)),0)</f>
        <v>381.52252115231067</v>
      </c>
      <c r="K5" s="17">
        <f ca="1">IF(ISNUMBER($Z5),SUM(OFFSET(Change!K$1,$Z5-1,0,$AA5,1)),0)+IF(ISNUMBER($AB5),SUM(OFFSET(Change!K$1,$AB5-1,0,$AC5,1)),0)</f>
        <v>349.178634613025</v>
      </c>
      <c r="L5" s="17">
        <f ca="1">IF(ISNUMBER($Z5),SUM(OFFSET(Change!L$1,$Z5-1,0,$AA5,1)),0)+IF(ISNUMBER($AB5),SUM(OFFSET(Change!L$1,$AB5-1,0,$AC5,1)),0)</f>
        <v>340.21850009878352</v>
      </c>
      <c r="M5" s="17">
        <f ca="1">IF(ISNUMBER($Z5),SUM(OFFSET(Change!M$1,$Z5-1,0,$AA5,1)),0)+IF(ISNUMBER($AB5),SUM(OFFSET(Change!M$1,$AB5-1,0,$AC5,1)),0)</f>
        <v>376.15783190000508</v>
      </c>
      <c r="N5" s="17">
        <f ca="1">IF(ISNUMBER($Z5),SUM(OFFSET(Change!N$1,$Z5-1,0,$AA5,1)),0)+IF(ISNUMBER($AB5),SUM(OFFSET(Change!N$1,$AB5-1,0,$AC5,1)),0)</f>
        <v>383.11335890879167</v>
      </c>
      <c r="O5" s="17">
        <f ca="1">IF(ISNUMBER($Z5),SUM(OFFSET(Change!O$1,$Z5-1,0,$AA5,1)),0)+IF(ISNUMBER($AB5),SUM(OFFSET(Change!O$1,$AB5-1,0,$AC5,1)),0)</f>
        <v>382.99776076767478</v>
      </c>
      <c r="P5" s="17">
        <f ca="1">IF(ISNUMBER($Z5),SUM(OFFSET(Change!P$1,$Z5-1,0,$AA5,1)),0)+IF(ISNUMBER($AB5),SUM(OFFSET(Change!P$1,$AB5-1,0,$AC5,1)),0)</f>
        <v>384.3706552424519</v>
      </c>
      <c r="Q5" s="17">
        <f ca="1">IF(ISNUMBER($Z5),SUM(OFFSET(Change!Q$1,$Z5-1,0,$AA5,1)),0)+IF(ISNUMBER($AB5),SUM(OFFSET(Change!Q$1,$AB5-1,0,$AC5,1)),0)</f>
        <v>440.56089190640171</v>
      </c>
      <c r="R5" s="17">
        <f ca="1">IF(ISNUMBER($Z5),SUM(OFFSET(Change!R$1,$Z5-1,0,$AA5,1)),0)+IF(ISNUMBER($AB5),SUM(OFFSET(Change!R$1,$AB5-1,0,$AC5,1)),0)</f>
        <v>497.37541423288553</v>
      </c>
      <c r="S5" s="17">
        <f ca="1">IF(ISNUMBER($Z5),SUM(OFFSET(Change!S$1,$Z5-1,0,$AA5,1)),0)+IF(ISNUMBER($AB5),SUM(OFFSET(Change!S$1,$AB5-1,0,$AC5,1)),0)</f>
        <v>483.94033818174483</v>
      </c>
      <c r="T5" s="17">
        <f ca="1">IF(ISNUMBER($Z5),SUM(OFFSET(Change!T$1,$Z5-1,0,$AA5,1)),0)+IF(ISNUMBER($AB5),SUM(OFFSET(Change!T$1,$AB5-1,0,$AC5,1)),0)</f>
        <v>506.81222644353124</v>
      </c>
      <c r="U5" s="17">
        <f ca="1">IF(ISNUMBER($Z5),SUM(OFFSET(Change!U$1,$Z5-1,0,$AA5,1)),0)+IF(ISNUMBER($AB5),SUM(OFFSET(Change!U$1,$AB5-1,0,$AC5,1)),0)</f>
        <v>396.21798876569045</v>
      </c>
      <c r="V5" s="17">
        <f ca="1">IF(ISNUMBER($Z5),SUM(OFFSET(Change!V$1,$Z5-1,0,$AA5,1)),0)+IF(ISNUMBER($AB5),SUM(OFFSET(Change!V$1,$AB5-1,0,$AC5,1)),0)</f>
        <v>440.04548552268852</v>
      </c>
      <c r="W5" s="17">
        <f ca="1">IF(ISNUMBER($Z5),SUM(OFFSET(Change!W$1,$Z5-1,0,$AA5,1)),0)+IF(ISNUMBER($AB5),SUM(OFFSET(Change!W$1,$AB5-1,0,$AC5,1)),0)</f>
        <v>493.18434303196182</v>
      </c>
      <c r="X5" s="17">
        <f ca="1">IF(ISNUMBER($Z5),SUM(OFFSET(Change!X$1,$Z5-1,0,$AA5,1)),0)+IF(ISNUMBER($AB5),SUM(OFFSET(Change!X$1,$AB5-1,0,$AC5,1)),0)</f>
        <v>552.17294062957853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-3262.4297261714096</v>
      </c>
      <c r="D6" s="17">
        <f ca="1">IF(ISNUMBER($Z6),SUM(OFFSET(Change!D$1,$Z6-1,0,$AA6,1)),0)+IF(ISNUMBER($AB6),SUM(OFFSET(Change!D$1,$AB6-1,0,$AC6,1)),0)</f>
        <v>39.847607857737238</v>
      </c>
      <c r="E6" s="17">
        <f ca="1">IF(ISNUMBER($Z6),SUM(OFFSET(Change!E$1,$Z6-1,0,$AA6,1)),0)+IF(ISNUMBER($AB6),SUM(OFFSET(Change!E$1,$AB6-1,0,$AC6,1)),0)</f>
        <v>38.121211304860388</v>
      </c>
      <c r="F6" s="17">
        <f ca="1">IF(ISNUMBER($Z6),SUM(OFFSET(Change!F$1,$Z6-1,0,$AA6,1)),0)+IF(ISNUMBER($AB6),SUM(OFFSET(Change!F$1,$AB6-1,0,$AC6,1)),0)</f>
        <v>39.5993830974095</v>
      </c>
      <c r="G6" s="17">
        <f ca="1">IF(ISNUMBER($Z6),SUM(OFFSET(Change!G$1,$Z6-1,0,$AA6,1)),0)+IF(ISNUMBER($AB6),SUM(OFFSET(Change!G$1,$AB6-1,0,$AC6,1)),0)</f>
        <v>39.711989653249731</v>
      </c>
      <c r="H6" s="17">
        <f ca="1">IF(ISNUMBER($Z6),SUM(OFFSET(Change!H$1,$Z6-1,0,$AA6,1)),0)+IF(ISNUMBER($AB6),SUM(OFFSET(Change!H$1,$AB6-1,0,$AC6,1)),0)</f>
        <v>39.959710498577586</v>
      </c>
      <c r="I6" s="17">
        <f ca="1">IF(ISNUMBER($Z6),SUM(OFFSET(Change!I$1,$Z6-1,0,$AA6,1)),0)+IF(ISNUMBER($AB6),SUM(OFFSET(Change!I$1,$AB6-1,0,$AC6,1)),0)</f>
        <v>-546.59740049519121</v>
      </c>
      <c r="J6" s="17">
        <f ca="1">IF(ISNUMBER($Z6),SUM(OFFSET(Change!J$1,$Z6-1,0,$AA6,1)),0)+IF(ISNUMBER($AB6),SUM(OFFSET(Change!J$1,$AB6-1,0,$AC6,1)),0)</f>
        <v>-553.95425902932959</v>
      </c>
      <c r="K6" s="17">
        <f ca="1">IF(ISNUMBER($Z6),SUM(OFFSET(Change!K$1,$Z6-1,0,$AA6,1)),0)+IF(ISNUMBER($AB6),SUM(OFFSET(Change!K$1,$AB6-1,0,$AC6,1)),0)</f>
        <v>-565.14074434138558</v>
      </c>
      <c r="L6" s="17">
        <f ca="1">IF(ISNUMBER($Z6),SUM(OFFSET(Change!L$1,$Z6-1,0,$AA6,1)),0)+IF(ISNUMBER($AB6),SUM(OFFSET(Change!L$1,$AB6-1,0,$AC6,1)),0)</f>
        <v>-488.95298874477703</v>
      </c>
      <c r="M6" s="17">
        <f ca="1">IF(ISNUMBER($Z6),SUM(OFFSET(Change!M$1,$Z6-1,0,$AA6,1)),0)+IF(ISNUMBER($AB6),SUM(OFFSET(Change!M$1,$AB6-1,0,$AC6,1)),0)</f>
        <v>-582.74327947865515</v>
      </c>
      <c r="N6" s="17">
        <f ca="1">IF(ISNUMBER($Z6),SUM(OFFSET(Change!N$1,$Z6-1,0,$AA6,1)),0)+IF(ISNUMBER($AB6),SUM(OFFSET(Change!N$1,$AB6-1,0,$AC6,1)),0)</f>
        <v>-591.68523402978235</v>
      </c>
      <c r="O6" s="17">
        <f ca="1">IF(ISNUMBER($Z6),SUM(OFFSET(Change!O$1,$Z6-1,0,$AA6,1)),0)+IF(ISNUMBER($AB6),SUM(OFFSET(Change!O$1,$AB6-1,0,$AC6,1)),0)</f>
        <v>-600.15905684248219</v>
      </c>
      <c r="P6" s="17">
        <f ca="1">IF(ISNUMBER($Z6),SUM(OFFSET(Change!P$1,$Z6-1,0,$AA6,1)),0)+IF(ISNUMBER($AB6),SUM(OFFSET(Change!P$1,$AB6-1,0,$AC6,1)),0)</f>
        <v>-512.39955895906064</v>
      </c>
      <c r="Q6" s="17">
        <f ca="1">IF(ISNUMBER($Z6),SUM(OFFSET(Change!Q$1,$Z6-1,0,$AA6,1)),0)+IF(ISNUMBER($AB6),SUM(OFFSET(Change!Q$1,$AB6-1,0,$AC6,1)),0)</f>
        <v>-615.68474412190744</v>
      </c>
      <c r="R6" s="17">
        <f ca="1">IF(ISNUMBER($Z6),SUM(OFFSET(Change!R$1,$Z6-1,0,$AA6,1)),0)+IF(ISNUMBER($AB6),SUM(OFFSET(Change!R$1,$AB6-1,0,$AC6,1)),0)</f>
        <v>-623.17715943029145</v>
      </c>
      <c r="S6" s="17">
        <f ca="1">IF(ISNUMBER($Z6),SUM(OFFSET(Change!S$1,$Z6-1,0,$AA6,1)),0)+IF(ISNUMBER($AB6),SUM(OFFSET(Change!S$1,$AB6-1,0,$AC6,1)),0)</f>
        <v>-687.09765803411642</v>
      </c>
      <c r="T6" s="17">
        <f ca="1">IF(ISNUMBER($Z6),SUM(OFFSET(Change!T$1,$Z6-1,0,$AA6,1)),0)+IF(ISNUMBER($AB6),SUM(OFFSET(Change!T$1,$AB6-1,0,$AC6,1)),0)</f>
        <v>-623.54769990238844</v>
      </c>
      <c r="U6" s="17">
        <f ca="1">IF(ISNUMBER($Z6),SUM(OFFSET(Change!U$1,$Z6-1,0,$AA6,1)),0)+IF(ISNUMBER($AB6),SUM(OFFSET(Change!U$1,$AB6-1,0,$AC6,1)),0)</f>
        <v>29.778907199630929</v>
      </c>
      <c r="V6" s="17">
        <f ca="1">IF(ISNUMBER($Z6),SUM(OFFSET(Change!V$1,$Z6-1,0,$AA6,1)),0)+IF(ISNUMBER($AB6),SUM(OFFSET(Change!V$1,$AB6-1,0,$AC6,1)),0)</f>
        <v>32.897021412510071</v>
      </c>
      <c r="W6" s="17">
        <f ca="1">IF(ISNUMBER($Z6),SUM(OFFSET(Change!W$1,$Z6-1,0,$AA6,1)),0)+IF(ISNUMBER($AB6),SUM(OFFSET(Change!W$1,$AB6-1,0,$AC6,1)),0)</f>
        <v>36.594392135400547</v>
      </c>
      <c r="X6" s="17">
        <f ca="1">IF(ISNUMBER($Z6),SUM(OFFSET(Change!X$1,$Z6-1,0,$AA6,1)),0)+IF(ISNUMBER($AB6),SUM(OFFSET(Change!X$1,$AB6-1,0,$AC6,1)),0)</f>
        <v>41.455931475378165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2988.7340645118284</v>
      </c>
      <c r="D7" s="17">
        <f ca="1">IF(ISNUMBER($Z7),SUM(OFFSET(Change!D$1,$Z7-1,0,$AA7,1)),0)+IF(ISNUMBER($AB7),SUM(OFFSET(Change!D$1,$AB7-1,0,$AC7,1)),0)</f>
        <v>325.08291575777656</v>
      </c>
      <c r="E7" s="17">
        <f ca="1">IF(ISNUMBER($Z7),SUM(OFFSET(Change!E$1,$Z7-1,0,$AA7,1)),0)+IF(ISNUMBER($AB7),SUM(OFFSET(Change!E$1,$AB7-1,0,$AC7,1)),0)</f>
        <v>348.4008032693169</v>
      </c>
      <c r="F7" s="17">
        <f ca="1">IF(ISNUMBER($Z7),SUM(OFFSET(Change!F$1,$Z7-1,0,$AA7,1)),0)+IF(ISNUMBER($AB7),SUM(OFFSET(Change!F$1,$AB7-1,0,$AC7,1)),0)</f>
        <v>274.75654802106965</v>
      </c>
      <c r="G7" s="17">
        <f ca="1">IF(ISNUMBER($Z7),SUM(OFFSET(Change!G$1,$Z7-1,0,$AA7,1)),0)+IF(ISNUMBER($AB7),SUM(OFFSET(Change!G$1,$AB7-1,0,$AC7,1)),0)</f>
        <v>207.09016503380727</v>
      </c>
      <c r="H7" s="17">
        <f ca="1">IF(ISNUMBER($Z7),SUM(OFFSET(Change!H$1,$Z7-1,0,$AA7,1)),0)+IF(ISNUMBER($AB7),SUM(OFFSET(Change!H$1,$AB7-1,0,$AC7,1)),0)</f>
        <v>181.14691862496804</v>
      </c>
      <c r="I7" s="17">
        <f ca="1">IF(ISNUMBER($Z7),SUM(OFFSET(Change!I$1,$Z7-1,0,$AA7,1)),0)+IF(ISNUMBER($AB7),SUM(OFFSET(Change!I$1,$AB7-1,0,$AC7,1)),0)</f>
        <v>246.92918278158459</v>
      </c>
      <c r="J7" s="17">
        <f ca="1">IF(ISNUMBER($Z7),SUM(OFFSET(Change!J$1,$Z7-1,0,$AA7,1)),0)+IF(ISNUMBER($AB7),SUM(OFFSET(Change!J$1,$AB7-1,0,$AC7,1)),0)</f>
        <v>262.51000658893804</v>
      </c>
      <c r="K7" s="17">
        <f ca="1">IF(ISNUMBER($Z7),SUM(OFFSET(Change!K$1,$Z7-1,0,$AA7,1)),0)+IF(ISNUMBER($AB7),SUM(OFFSET(Change!K$1,$AB7-1,0,$AC7,1)),0)</f>
        <v>220.78807745350744</v>
      </c>
      <c r="L7" s="17">
        <f ca="1">IF(ISNUMBER($Z7),SUM(OFFSET(Change!L$1,$Z7-1,0,$AA7,1)),0)+IF(ISNUMBER($AB7),SUM(OFFSET(Change!L$1,$AB7-1,0,$AC7,1)),0)</f>
        <v>223.25805130603788</v>
      </c>
      <c r="M7" s="17">
        <f ca="1">IF(ISNUMBER($Z7),SUM(OFFSET(Change!M$1,$Z7-1,0,$AA7,1)),0)+IF(ISNUMBER($AB7),SUM(OFFSET(Change!M$1,$AB7-1,0,$AC7,1)),0)</f>
        <v>225.64118983260491</v>
      </c>
      <c r="N7" s="17">
        <f ca="1">IF(ISNUMBER($Z7),SUM(OFFSET(Change!N$1,$Z7-1,0,$AA7,1)),0)+IF(ISNUMBER($AB7),SUM(OFFSET(Change!N$1,$AB7-1,0,$AC7,1)),0)</f>
        <v>207.04120082287471</v>
      </c>
      <c r="O7" s="17">
        <f ca="1">IF(ISNUMBER($Z7),SUM(OFFSET(Change!O$1,$Z7-1,0,$AA7,1)),0)+IF(ISNUMBER($AB7),SUM(OFFSET(Change!O$1,$AB7-1,0,$AC7,1)),0)</f>
        <v>195.86526814028872</v>
      </c>
      <c r="P7" s="17">
        <f ca="1">IF(ISNUMBER($Z7),SUM(OFFSET(Change!P$1,$Z7-1,0,$AA7,1)),0)+IF(ISNUMBER($AB7),SUM(OFFSET(Change!P$1,$AB7-1,0,$AC7,1)),0)</f>
        <v>208.0973861763961</v>
      </c>
      <c r="Q7" s="17">
        <f ca="1">IF(ISNUMBER($Z7),SUM(OFFSET(Change!Q$1,$Z7-1,0,$AA7,1)),0)+IF(ISNUMBER($AB7),SUM(OFFSET(Change!Q$1,$AB7-1,0,$AC7,1)),0)</f>
        <v>226.81346002058831</v>
      </c>
      <c r="R7" s="17">
        <f ca="1">IF(ISNUMBER($Z7),SUM(OFFSET(Change!R$1,$Z7-1,0,$AA7,1)),0)+IF(ISNUMBER($AB7),SUM(OFFSET(Change!R$1,$AB7-1,0,$AC7,1)),0)</f>
        <v>259.02116587972165</v>
      </c>
      <c r="S7" s="17">
        <f ca="1">IF(ISNUMBER($Z7),SUM(OFFSET(Change!S$1,$Z7-1,0,$AA7,1)),0)+IF(ISNUMBER($AB7),SUM(OFFSET(Change!S$1,$AB7-1,0,$AC7,1)),0)</f>
        <v>277.99948434362898</v>
      </c>
      <c r="T7" s="17">
        <f ca="1">IF(ISNUMBER($Z7),SUM(OFFSET(Change!T$1,$Z7-1,0,$AA7,1)),0)+IF(ISNUMBER($AB7),SUM(OFFSET(Change!T$1,$AB7-1,0,$AC7,1)),0)</f>
        <v>257.5027729131757</v>
      </c>
      <c r="U7" s="17">
        <f ca="1">IF(ISNUMBER($Z7),SUM(OFFSET(Change!U$1,$Z7-1,0,$AA7,1)),0)+IF(ISNUMBER($AB7),SUM(OFFSET(Change!U$1,$AB7-1,0,$AC7,1)),0)</f>
        <v>346.06942379224057</v>
      </c>
      <c r="V7" s="17">
        <f ca="1">IF(ISNUMBER($Z7),SUM(OFFSET(Change!V$1,$Z7-1,0,$AA7,1)),0)+IF(ISNUMBER($AB7),SUM(OFFSET(Change!V$1,$AB7-1,0,$AC7,1)),0)</f>
        <v>355.29271002219195</v>
      </c>
      <c r="W7" s="17">
        <f ca="1">IF(ISNUMBER($Z7),SUM(OFFSET(Change!W$1,$Z7-1,0,$AA7,1)),0)+IF(ISNUMBER($AB7),SUM(OFFSET(Change!W$1,$AB7-1,0,$AC7,1)),0)</f>
        <v>391.13107488315785</v>
      </c>
      <c r="X7" s="17">
        <f ca="1">IF(ISNUMBER($Z7),SUM(OFFSET(Change!X$1,$Z7-1,0,$AA7,1)),0)+IF(ISNUMBER($AB7),SUM(OFFSET(Change!X$1,$AB7-1,0,$AC7,1)),0)</f>
        <v>396.80104624270678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53.348525365768509</v>
      </c>
      <c r="D8" s="17">
        <f ca="1">IF(ISNUMBER($Z8),SUM(OFFSET(Change!D$1,$Z8-1,0,$AA8,1)),0)+IF(ISNUMBER($AB8),SUM(OFFSET(Change!D$1,$AB8-1,0,$AC8,1)),0)+Change!D21</f>
        <v>6.9360359695211908</v>
      </c>
      <c r="E8" s="17">
        <f ca="1">IF(ISNUMBER($Z8),SUM(OFFSET(Change!E$1,$Z8-1,0,$AA8,1)),0)+IF(ISNUMBER($AB8),SUM(OFFSET(Change!E$1,$AB8-1,0,$AC8,1)),0)+Change!E21</f>
        <v>6.9250769458028936</v>
      </c>
      <c r="F8" s="17">
        <f ca="1">IF(ISNUMBER($Z8),SUM(OFFSET(Change!F$1,$Z8-1,0,$AA8,1)),0)+IF(ISNUMBER($AB8),SUM(OFFSET(Change!F$1,$AB8-1,0,$AC8,1)),0)+Change!F21</f>
        <v>5.6623694193951302</v>
      </c>
      <c r="G8" s="17">
        <f ca="1">IF(ISNUMBER($Z8),SUM(OFFSET(Change!G$1,$Z8-1,0,$AA8,1)),0)+IF(ISNUMBER($AB8),SUM(OFFSET(Change!G$1,$AB8-1,0,$AC8,1)),0)+Change!G21</f>
        <v>3.9310399444595596</v>
      </c>
      <c r="H8" s="17">
        <f ca="1">IF(ISNUMBER($Z8),SUM(OFFSET(Change!H$1,$Z8-1,0,$AA8,1)),0)+IF(ISNUMBER($AB8),SUM(OFFSET(Change!H$1,$AB8-1,0,$AC8,1)),0)+Change!H21</f>
        <v>3.2752011249422792</v>
      </c>
      <c r="I8" s="17">
        <f ca="1">IF(ISNUMBER($Z8),SUM(OFFSET(Change!I$1,$Z8-1,0,$AA8,1)),0)+IF(ISNUMBER($AB8),SUM(OFFSET(Change!I$1,$AB8-1,0,$AC8,1)),0)+Change!I21</f>
        <v>4.1629079947009302</v>
      </c>
      <c r="J8" s="17">
        <f ca="1">IF(ISNUMBER($Z8),SUM(OFFSET(Change!J$1,$Z8-1,0,$AA8,1)),0)+IF(ISNUMBER($AB8),SUM(OFFSET(Change!J$1,$AB8-1,0,$AC8,1)),0)+Change!J21</f>
        <v>4.4908309900542003</v>
      </c>
      <c r="K8" s="17">
        <f ca="1">IF(ISNUMBER($Z8),SUM(OFFSET(Change!K$1,$Z8-1,0,$AA8,1)),0)+IF(ISNUMBER($AB8),SUM(OFFSET(Change!K$1,$AB8-1,0,$AC8,1)),0)+Change!K21</f>
        <v>3.788407060001739</v>
      </c>
      <c r="L8" s="17">
        <f ca="1">IF(ISNUMBER($Z8),SUM(OFFSET(Change!L$1,$Z8-1,0,$AA8,1)),0)+IF(ISNUMBER($AB8),SUM(OFFSET(Change!L$1,$AB8-1,0,$AC8,1)),0)+Change!L21</f>
        <v>3.7770400561165389</v>
      </c>
      <c r="M8" s="17">
        <f ca="1">IF(ISNUMBER($Z8),SUM(OFFSET(Change!M$1,$Z8-1,0,$AA8,1)),0)+IF(ISNUMBER($AB8),SUM(OFFSET(Change!M$1,$AB8-1,0,$AC8,1)),0)+Change!M21</f>
        <v>3.7355645872701588</v>
      </c>
      <c r="N8" s="17">
        <f ca="1">IF(ISNUMBER($Z8),SUM(OFFSET(Change!N$1,$Z8-1,0,$AA8,1)),0)+IF(ISNUMBER($AB8),SUM(OFFSET(Change!N$1,$AB8-1,0,$AC8,1)),0)+Change!N21</f>
        <v>3.4864895850242794</v>
      </c>
      <c r="O8" s="17">
        <f ca="1">IF(ISNUMBER($Z8),SUM(OFFSET(Change!O$1,$Z8-1,0,$AA8,1)),0)+IF(ISNUMBER($AB8),SUM(OFFSET(Change!O$1,$AB8-1,0,$AC8,1)),0)+Change!O21</f>
        <v>3.2935552527720398</v>
      </c>
      <c r="P8" s="17">
        <f ca="1">IF(ISNUMBER($Z8),SUM(OFFSET(Change!P$1,$Z8-1,0,$AA8,1)),0)+IF(ISNUMBER($AB8),SUM(OFFSET(Change!P$1,$AB8-1,0,$AC8,1)),0)+Change!P21</f>
        <v>3.4952229620897199</v>
      </c>
      <c r="Q8" s="17">
        <f ca="1">IF(ISNUMBER($Z8),SUM(OFFSET(Change!Q$1,$Z8-1,0,$AA8,1)),0)+IF(ISNUMBER($AB8),SUM(OFFSET(Change!Q$1,$AB8-1,0,$AC8,1)),0)+Change!Q21</f>
        <v>3.6681881292182696</v>
      </c>
      <c r="R8" s="17">
        <f ca="1">IF(ISNUMBER($Z8),SUM(OFFSET(Change!R$1,$Z8-1,0,$AA8,1)),0)+IF(ISNUMBER($AB8),SUM(OFFSET(Change!R$1,$AB8-1,0,$AC8,1)),0)+Change!R21</f>
        <v>4.1002260350008202</v>
      </c>
      <c r="S8" s="17">
        <f ca="1">IF(ISNUMBER($Z8),SUM(OFFSET(Change!S$1,$Z8-1,0,$AA8,1)),0)+IF(ISNUMBER($AB8),SUM(OFFSET(Change!S$1,$AB8-1,0,$AC8,1)),0)+Change!S21</f>
        <v>4.6150188749832903</v>
      </c>
      <c r="T8" s="17">
        <f ca="1">IF(ISNUMBER($Z8),SUM(OFFSET(Change!T$1,$Z8-1,0,$AA8,1)),0)+IF(ISNUMBER($AB8),SUM(OFFSET(Change!T$1,$AB8-1,0,$AC8,1)),0)+Change!T21</f>
        <v>4.4502172234155113</v>
      </c>
      <c r="U8" s="17">
        <f ca="1">IF(ISNUMBER($Z8),SUM(OFFSET(Change!U$1,$Z8-1,0,$AA8,1)),0)+IF(ISNUMBER($AB8),SUM(OFFSET(Change!U$1,$AB8-1,0,$AC8,1)),0)+Change!U21</f>
        <v>5.59853298031243</v>
      </c>
      <c r="V8" s="17">
        <f ca="1">IF(ISNUMBER($Z8),SUM(OFFSET(Change!V$1,$Z8-1,0,$AA8,1)),0)+IF(ISNUMBER($AB8),SUM(OFFSET(Change!V$1,$AB8-1,0,$AC8,1)),0)+Change!V21</f>
        <v>5.5905507775765395</v>
      </c>
      <c r="W8" s="17">
        <f ca="1">IF(ISNUMBER($Z8),SUM(OFFSET(Change!W$1,$Z8-1,0,$AA8,1)),0)+IF(ISNUMBER($AB8),SUM(OFFSET(Change!W$1,$AB8-1,0,$AC8,1)),0)+Change!W21</f>
        <v>5.9809947266892349</v>
      </c>
      <c r="X8" s="17">
        <f ca="1">IF(ISNUMBER($Z8),SUM(OFFSET(Change!X$1,$Z8-1,0,$AA8,1)),0)+IF(ISNUMBER($AB8),SUM(OFFSET(Change!X$1,$AB8-1,0,$AC8,1)),0)+Change!X21</f>
        <v>5.9558421017050476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-6883.1154642182837</v>
      </c>
      <c r="D9" s="17">
        <f ca="1">IF(ISNUMBER($Z9),SUM(OFFSET(Change!D$1,$Z9-1,0,$AA9,1)),0)+IF(ISNUMBER($AB9),SUM(OFFSET(Change!D$1,$AB9-1,0,$AC9,1)),0)</f>
        <v>-223.26910446811942</v>
      </c>
      <c r="E9" s="17">
        <f ca="1">IF(ISNUMBER($Z9),SUM(OFFSET(Change!E$1,$Z9-1,0,$AA9,1)),0)+IF(ISNUMBER($AB9),SUM(OFFSET(Change!E$1,$AB9-1,0,$AC9,1)),0)</f>
        <v>-353.66362119599887</v>
      </c>
      <c r="F9" s="17">
        <f ca="1">IF(ISNUMBER($Z9),SUM(OFFSET(Change!F$1,$Z9-1,0,$AA9,1)),0)+IF(ISNUMBER($AB9),SUM(OFFSET(Change!F$1,$AB9-1,0,$AC9,1)),0)</f>
        <v>-516.5649017372773</v>
      </c>
      <c r="G9" s="17">
        <f ca="1">IF(ISNUMBER($Z9),SUM(OFFSET(Change!G$1,$Z9-1,0,$AA9,1)),0)+IF(ISNUMBER($AB9),SUM(OFFSET(Change!G$1,$AB9-1,0,$AC9,1)),0)</f>
        <v>-741.09644690685388</v>
      </c>
      <c r="H9" s="17">
        <f ca="1">IF(ISNUMBER($Z9),SUM(OFFSET(Change!H$1,$Z9-1,0,$AA9,1)),0)+IF(ISNUMBER($AB9),SUM(OFFSET(Change!H$1,$AB9-1,0,$AC9,1)),0)</f>
        <v>-841.24518551218944</v>
      </c>
      <c r="I9" s="17">
        <f ca="1">IF(ISNUMBER($Z9),SUM(OFFSET(Change!I$1,$Z9-1,0,$AA9,1)),0)+IF(ISNUMBER($AB9),SUM(OFFSET(Change!I$1,$AB9-1,0,$AC9,1)),0)</f>
        <v>-1001.6470520080126</v>
      </c>
      <c r="J9" s="17">
        <f ca="1">IF(ISNUMBER($Z9),SUM(OFFSET(Change!J$1,$Z9-1,0,$AA9,1)),0)+IF(ISNUMBER($AB9),SUM(OFFSET(Change!J$1,$AB9-1,0,$AC9,1)),0)</f>
        <v>-802.18907386979822</v>
      </c>
      <c r="K9" s="17">
        <f ca="1">IF(ISNUMBER($Z9),SUM(OFFSET(Change!K$1,$Z9-1,0,$AA9,1)),0)+IF(ISNUMBER($AB9),SUM(OFFSET(Change!K$1,$AB9-1,0,$AC9,1)),0)</f>
        <v>-984.21036367885904</v>
      </c>
      <c r="L9" s="17">
        <f ca="1">IF(ISNUMBER($Z9),SUM(OFFSET(Change!L$1,$Z9-1,0,$AA9,1)),0)+IF(ISNUMBER($AB9),SUM(OFFSET(Change!L$1,$AB9-1,0,$AC9,1)),0)</f>
        <v>-1035.8495917825767</v>
      </c>
      <c r="M9" s="17">
        <f ca="1">IF(ISNUMBER($Z9),SUM(OFFSET(Change!M$1,$Z9-1,0,$AA9,1)),0)+IF(ISNUMBER($AB9),SUM(OFFSET(Change!M$1,$AB9-1,0,$AC9,1)),0)</f>
        <v>-1057.6221000401165</v>
      </c>
      <c r="N9" s="17">
        <f ca="1">IF(ISNUMBER($Z9),SUM(OFFSET(Change!N$1,$Z9-1,0,$AA9,1)),0)+IF(ISNUMBER($AB9),SUM(OFFSET(Change!N$1,$AB9-1,0,$AC9,1)),0)</f>
        <v>-868.96834831315527</v>
      </c>
      <c r="O9" s="17">
        <f ca="1">IF(ISNUMBER($Z9),SUM(OFFSET(Change!O$1,$Z9-1,0,$AA9,1)),0)+IF(ISNUMBER($AB9),SUM(OFFSET(Change!O$1,$AB9-1,0,$AC9,1)),0)</f>
        <v>-842.47060115658837</v>
      </c>
      <c r="P9" s="17">
        <f ca="1">IF(ISNUMBER($Z9),SUM(OFFSET(Change!P$1,$Z9-1,0,$AA9,1)),0)+IF(ISNUMBER($AB9),SUM(OFFSET(Change!P$1,$AB9-1,0,$AC9,1)),0)</f>
        <v>-719.45641002047716</v>
      </c>
      <c r="Q9" s="17">
        <f ca="1">IF(ISNUMBER($Z9),SUM(OFFSET(Change!Q$1,$Z9-1,0,$AA9,1)),0)+IF(ISNUMBER($AB9),SUM(OFFSET(Change!Q$1,$AB9-1,0,$AC9,1)),0)</f>
        <v>-576.59214628602558</v>
      </c>
      <c r="R9" s="17">
        <f ca="1">IF(ISNUMBER($Z9),SUM(OFFSET(Change!R$1,$Z9-1,0,$AA9,1)),0)+IF(ISNUMBER($AB9),SUM(OFFSET(Change!R$1,$AB9-1,0,$AC9,1)),0)</f>
        <v>-541.42573202093217</v>
      </c>
      <c r="S9" s="17">
        <f ca="1">IF(ISNUMBER($Z9),SUM(OFFSET(Change!S$1,$Z9-1,0,$AA9,1)),0)+IF(ISNUMBER($AB9),SUM(OFFSET(Change!S$1,$AB9-1,0,$AC9,1)),0)</f>
        <v>-406.43893223847112</v>
      </c>
      <c r="T9" s="17">
        <f ca="1">IF(ISNUMBER($Z9),SUM(OFFSET(Change!T$1,$Z9-1,0,$AA9,1)),0)+IF(ISNUMBER($AB9),SUM(OFFSET(Change!T$1,$AB9-1,0,$AC9,1)),0)</f>
        <v>-262.30984222272423</v>
      </c>
      <c r="U9" s="17">
        <f ca="1">IF(ISNUMBER($Z9),SUM(OFFSET(Change!U$1,$Z9-1,0,$AA9,1)),0)+IF(ISNUMBER($AB9),SUM(OFFSET(Change!U$1,$AB9-1,0,$AC9,1)),0)</f>
        <v>-26.905148453477768</v>
      </c>
      <c r="V9" s="17">
        <f ca="1">IF(ISNUMBER($Z9),SUM(OFFSET(Change!V$1,$Z9-1,0,$AA9,1)),0)+IF(ISNUMBER($AB9),SUM(OFFSET(Change!V$1,$AB9-1,0,$AC9,1)),0)</f>
        <v>66.838021737514637</v>
      </c>
      <c r="W9" s="17">
        <f ca="1">IF(ISNUMBER($Z9),SUM(OFFSET(Change!W$1,$Z9-1,0,$AA9,1)),0)+IF(ISNUMBER($AB9),SUM(OFFSET(Change!W$1,$AB9-1,0,$AC9,1)),0)</f>
        <v>126.87580697794178</v>
      </c>
      <c r="X9" s="17">
        <f ca="1">IF(ISNUMBER($Z9),SUM(OFFSET(Change!X$1,$Z9-1,0,$AA9,1)),0)+IF(ISNUMBER($AB9),SUM(OFFSET(Change!X$1,$AB9-1,0,$AC9,1)),0)</f>
        <v>195.97687507867661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2198.0671768396455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37.169783998229775</v>
      </c>
      <c r="G10" s="17">
        <f ca="1">IF(ISNUMBER($Z10),SUM(OFFSET(Change!G$1,$Z10-1,0,$AA10,1)),0)+IF(ISNUMBER($AB10),SUM(OFFSET(Change!G$1,$AB10-1,0,$AC10,1)),0)</f>
        <v>55.168579414676202</v>
      </c>
      <c r="H10" s="17">
        <f ca="1">IF(ISNUMBER($Z10),SUM(OFFSET(Change!H$1,$Z10-1,0,$AA10,1)),0)+IF(ISNUMBER($AB10),SUM(OFFSET(Change!H$1,$AB10-1,0,$AC10,1)),0)</f>
        <v>74.169275604943977</v>
      </c>
      <c r="I10" s="17">
        <f ca="1">IF(ISNUMBER($Z10),SUM(OFFSET(Change!I$1,$Z10-1,0,$AA10,1)),0)+IF(ISNUMBER($AB10),SUM(OFFSET(Change!I$1,$AB10-1,0,$AC10,1)),0)</f>
        <v>94.161223585500551</v>
      </c>
      <c r="J10" s="17">
        <f ca="1">IF(ISNUMBER($Z10),SUM(OFFSET(Change!J$1,$Z10-1,0,$AA10,1)),0)+IF(ISNUMBER($AB10),SUM(OFFSET(Change!J$1,$AB10-1,0,$AC10,1)),0)</f>
        <v>109.81983837484289</v>
      </c>
      <c r="K10" s="17">
        <f ca="1">IF(ISNUMBER($Z10),SUM(OFFSET(Change!K$1,$Z10-1,0,$AA10,1)),0)+IF(ISNUMBER($AB10),SUM(OFFSET(Change!K$1,$AB10-1,0,$AC10,1)),0)</f>
        <v>140.55171674500866</v>
      </c>
      <c r="L10" s="17">
        <f ca="1">IF(ISNUMBER($Z10),SUM(OFFSET(Change!L$1,$Z10-1,0,$AA10,1)),0)+IF(ISNUMBER($AB10),SUM(OFFSET(Change!L$1,$AB10-1,0,$AC10,1)),0)</f>
        <v>173.38243460578215</v>
      </c>
      <c r="M10" s="17">
        <f ca="1">IF(ISNUMBER($Z10),SUM(OFFSET(Change!M$1,$Z10-1,0,$AA10,1)),0)+IF(ISNUMBER($AB10),SUM(OFFSET(Change!M$1,$AB10-1,0,$AC10,1)),0)</f>
        <v>204.83423415308238</v>
      </c>
      <c r="N10" s="17">
        <f ca="1">IF(ISNUMBER($Z10),SUM(OFFSET(Change!N$1,$Z10-1,0,$AA10,1)),0)+IF(ISNUMBER($AB10),SUM(OFFSET(Change!N$1,$AB10-1,0,$AC10,1)),0)</f>
        <v>239.39383051739921</v>
      </c>
      <c r="O10" s="17">
        <f ca="1">IF(ISNUMBER($Z10),SUM(OFFSET(Change!O$1,$Z10-1,0,$AA10,1)),0)+IF(ISNUMBER($AB10),SUM(OFFSET(Change!O$1,$AB10-1,0,$AC10,1)),0)</f>
        <v>270.26644110580878</v>
      </c>
      <c r="P10" s="17">
        <f ca="1">IF(ISNUMBER($Z10),SUM(OFFSET(Change!P$1,$Z10-1,0,$AA10,1)),0)+IF(ISNUMBER($AB10),SUM(OFFSET(Change!P$1,$AB10-1,0,$AC10,1)),0)</f>
        <v>296.44172530559644</v>
      </c>
      <c r="Q10" s="17">
        <f ca="1">IF(ISNUMBER($Z10),SUM(OFFSET(Change!Q$1,$Z10-1,0,$AA10,1)),0)+IF(ISNUMBER($AB10),SUM(OFFSET(Change!Q$1,$AB10-1,0,$AC10,1)),0)</f>
        <v>340.86378740776581</v>
      </c>
      <c r="R10" s="17">
        <f ca="1">IF(ISNUMBER($Z10),SUM(OFFSET(Change!R$1,$Z10-1,0,$AA10,1)),0)+IF(ISNUMBER($AB10),SUM(OFFSET(Change!R$1,$AB10-1,0,$AC10,1)),0)</f>
        <v>380.4157979332204</v>
      </c>
      <c r="S10" s="17">
        <f ca="1">IF(ISNUMBER($Z10),SUM(OFFSET(Change!S$1,$Z10-1,0,$AA10,1)),0)+IF(ISNUMBER($AB10),SUM(OFFSET(Change!S$1,$AB10-1,0,$AC10,1)),0)</f>
        <v>419.075180961017</v>
      </c>
      <c r="T10" s="17">
        <f ca="1">IF(ISNUMBER($Z10),SUM(OFFSET(Change!T$1,$Z10-1,0,$AA10,1)),0)+IF(ISNUMBER($AB10),SUM(OFFSET(Change!T$1,$AB10-1,0,$AC10,1)),0)</f>
        <v>462.76283801649038</v>
      </c>
      <c r="U10" s="17">
        <f ca="1">IF(ISNUMBER($Z10),SUM(OFFSET(Change!U$1,$Z10-1,0,$AA10,1)),0)+IF(ISNUMBER($AB10),SUM(OFFSET(Change!U$1,$AB10-1,0,$AC10,1)),0)</f>
        <v>458.73139321982956</v>
      </c>
      <c r="V10" s="17">
        <f ca="1">IF(ISNUMBER($Z10),SUM(OFFSET(Change!V$1,$Z10-1,0,$AA10,1)),0)+IF(ISNUMBER($AB10),SUM(OFFSET(Change!V$1,$AB10-1,0,$AC10,1)),0)</f>
        <v>497.0791538593366</v>
      </c>
      <c r="W10" s="17">
        <f ca="1">IF(ISNUMBER($Z10),SUM(OFFSET(Change!W$1,$Z10-1,0,$AA10,1)),0)+IF(ISNUMBER($AB10),SUM(OFFSET(Change!W$1,$AB10-1,0,$AC10,1)),0)</f>
        <v>537.17243423973991</v>
      </c>
      <c r="X10" s="17">
        <f ca="1">IF(ISNUMBER($Z10),SUM(OFFSET(Change!X$1,$Z10-1,0,$AA10,1)),0)+IF(ISNUMBER($AB10),SUM(OFFSET(Change!X$1,$AB10-1,0,$AC10,1)),0)</f>
        <v>575.51433993323383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1569.6099137144492</v>
      </c>
      <c r="D11" s="17">
        <f ca="1">IF(ISNUMBER($Z11),SUM(OFFSET(Change!D$1,$Z11-1,0,$AA11,1)),0)+IF(ISNUMBER($AB11),SUM(OFFSET(Change!D$1,$AB11-1,0,$AC11,1)),0)</f>
        <v>77.861359449239359</v>
      </c>
      <c r="E11" s="17">
        <f ca="1">IF(ISNUMBER($Z11),SUM(OFFSET(Change!E$1,$Z11-1,0,$AA11,1)),0)+IF(ISNUMBER($AB11),SUM(OFFSET(Change!E$1,$AB11-1,0,$AC11,1)),0)</f>
        <v>56.172941393435401</v>
      </c>
      <c r="F11" s="17">
        <f ca="1">IF(ISNUMBER($Z11),SUM(OFFSET(Change!F$1,$Z11-1,0,$AA11,1)),0)+IF(ISNUMBER($AB11),SUM(OFFSET(Change!F$1,$AB11-1,0,$AC11,1)),0)</f>
        <v>35.346497019849906</v>
      </c>
      <c r="G11" s="17">
        <f ca="1">IF(ISNUMBER($Z11),SUM(OFFSET(Change!G$1,$Z11-1,0,$AA11,1)),0)+IF(ISNUMBER($AB11),SUM(OFFSET(Change!G$1,$AB11-1,0,$AC11,1)),0)</f>
        <v>37.751088782807734</v>
      </c>
      <c r="H11" s="17">
        <f ca="1">IF(ISNUMBER($Z11),SUM(OFFSET(Change!H$1,$Z11-1,0,$AA11,1)),0)+IF(ISNUMBER($AB11),SUM(OFFSET(Change!H$1,$AB11-1,0,$AC11,1)),0)</f>
        <v>66.917783886392783</v>
      </c>
      <c r="I11" s="17">
        <f ca="1">IF(ISNUMBER($Z11),SUM(OFFSET(Change!I$1,$Z11-1,0,$AA11,1)),0)+IF(ISNUMBER($AB11),SUM(OFFSET(Change!I$1,$AB11-1,0,$AC11,1)),0)</f>
        <v>155.14437024442537</v>
      </c>
      <c r="J11" s="17">
        <f ca="1">IF(ISNUMBER($Z11),SUM(OFFSET(Change!J$1,$Z11-1,0,$AA11,1)),0)+IF(ISNUMBER($AB11),SUM(OFFSET(Change!J$1,$AB11-1,0,$AC11,1)),0)</f>
        <v>150.53723099436914</v>
      </c>
      <c r="K11" s="17">
        <f ca="1">IF(ISNUMBER($Z11),SUM(OFFSET(Change!K$1,$Z11-1,0,$AA11,1)),0)+IF(ISNUMBER($AB11),SUM(OFFSET(Change!K$1,$AB11-1,0,$AC11,1)),0)</f>
        <v>132.88187195382969</v>
      </c>
      <c r="L11" s="17">
        <f ca="1">IF(ISNUMBER($Z11),SUM(OFFSET(Change!L$1,$Z11-1,0,$AA11,1)),0)+IF(ISNUMBER($AB11),SUM(OFFSET(Change!L$1,$AB11-1,0,$AC11,1)),0)</f>
        <v>145.81205656294881</v>
      </c>
      <c r="M11" s="17">
        <f ca="1">IF(ISNUMBER($Z11),SUM(OFFSET(Change!M$1,$Z11-1,0,$AA11,1)),0)+IF(ISNUMBER($AB11),SUM(OFFSET(Change!M$1,$AB11-1,0,$AC11,1)),0)</f>
        <v>147.17556949375148</v>
      </c>
      <c r="N11" s="17">
        <f ca="1">IF(ISNUMBER($Z11),SUM(OFFSET(Change!N$1,$Z11-1,0,$AA11,1)),0)+IF(ISNUMBER($AB11),SUM(OFFSET(Change!N$1,$AB11-1,0,$AC11,1)),0)</f>
        <v>155.30688845083591</v>
      </c>
      <c r="O11" s="17">
        <f ca="1">IF(ISNUMBER($Z11),SUM(OFFSET(Change!O$1,$Z11-1,0,$AA11,1)),0)+IF(ISNUMBER($AB11),SUM(OFFSET(Change!O$1,$AB11-1,0,$AC11,1)),0)</f>
        <v>179.66070109855144</v>
      </c>
      <c r="P11" s="17">
        <f ca="1">IF(ISNUMBER($Z11),SUM(OFFSET(Change!P$1,$Z11-1,0,$AA11,1)),0)+IF(ISNUMBER($AB11),SUM(OFFSET(Change!P$1,$AB11-1,0,$AC11,1)),0)</f>
        <v>201.25660650718598</v>
      </c>
      <c r="Q11" s="17">
        <f ca="1">IF(ISNUMBER($Z11),SUM(OFFSET(Change!Q$1,$Z11-1,0,$AA11,1)),0)+IF(ISNUMBER($AB11),SUM(OFFSET(Change!Q$1,$AB11-1,0,$AC11,1)),0)</f>
        <v>193.91877412735693</v>
      </c>
      <c r="R11" s="17">
        <f ca="1">IF(ISNUMBER($Z11),SUM(OFFSET(Change!R$1,$Z11-1,0,$AA11,1)),0)+IF(ISNUMBER($AB11),SUM(OFFSET(Change!R$1,$AB11-1,0,$AC11,1)),0)</f>
        <v>173.34264155748784</v>
      </c>
      <c r="S11" s="17">
        <f ca="1">IF(ISNUMBER($Z11),SUM(OFFSET(Change!S$1,$Z11-1,0,$AA11,1)),0)+IF(ISNUMBER($AB11),SUM(OFFSET(Change!S$1,$AB11-1,0,$AC11,1)),0)</f>
        <v>158.74342244119174</v>
      </c>
      <c r="T11" s="17">
        <f ca="1">IF(ISNUMBER($Z11),SUM(OFFSET(Change!T$1,$Z11-1,0,$AA11,1)),0)+IF(ISNUMBER($AB11),SUM(OFFSET(Change!T$1,$AB11-1,0,$AC11,1)),0)</f>
        <v>192.54016125966172</v>
      </c>
      <c r="U11" s="17">
        <f ca="1">IF(ISNUMBER($Z11),SUM(OFFSET(Change!U$1,$Z11-1,0,$AA11,1)),0)+IF(ISNUMBER($AB11),SUM(OFFSET(Change!U$1,$AB11-1,0,$AC11,1)),0)</f>
        <v>270.44237371222346</v>
      </c>
      <c r="V11" s="17">
        <f ca="1">IF(ISNUMBER($Z11),SUM(OFFSET(Change!V$1,$Z11-1,0,$AA11,1)),0)+IF(ISNUMBER($AB11),SUM(OFFSET(Change!V$1,$AB11-1,0,$AC11,1)),0)</f>
        <v>292.22550401232417</v>
      </c>
      <c r="W11" s="17">
        <f ca="1">IF(ISNUMBER($Z11),SUM(OFFSET(Change!W$1,$Z11-1,0,$AA11,1)),0)+IF(ISNUMBER($AB11),SUM(OFFSET(Change!W$1,$AB11-1,0,$AC11,1)),0)</f>
        <v>312.18857171312953</v>
      </c>
      <c r="X11" s="17">
        <f ca="1">IF(ISNUMBER($Z11),SUM(OFFSET(Change!X$1,$Z11-1,0,$AA11,1)),0)+IF(ISNUMBER($AB11),SUM(OFFSET(Change!X$1,$AB11-1,0,$AC11,1)),0)</f>
        <v>329.41608183271387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-971.59687610296066</v>
      </c>
      <c r="D12" s="17">
        <f ca="1">IF(ISNUMBER($Z12),SUM(OFFSET(Change!D$1,$Z12-1,0,$AA12,1)),0)+IF(ISNUMBER($AB12),SUM(OFFSET(Change!D$1,$AB12-1,0,$AC12,1)),0)</f>
        <v>-104.87146265973944</v>
      </c>
      <c r="E12" s="17">
        <f ca="1">IF(ISNUMBER($Z12),SUM(OFFSET(Change!E$1,$Z12-1,0,$AA12,1)),0)+IF(ISNUMBER($AB12),SUM(OFFSET(Change!E$1,$AB12-1,0,$AC12,1)),0)</f>
        <v>-112.6985683204431</v>
      </c>
      <c r="F12" s="17">
        <f ca="1">IF(ISNUMBER($Z12),SUM(OFFSET(Change!F$1,$Z12-1,0,$AA12,1)),0)+IF(ISNUMBER($AB12),SUM(OFFSET(Change!F$1,$AB12-1,0,$AC12,1)),0)</f>
        <v>-125.13682448877775</v>
      </c>
      <c r="G12" s="17">
        <f ca="1">IF(ISNUMBER($Z12),SUM(OFFSET(Change!G$1,$Z12-1,0,$AA12,1)),0)+IF(ISNUMBER($AB12),SUM(OFFSET(Change!G$1,$AB12-1,0,$AC12,1)),0)</f>
        <v>-103.55847583605961</v>
      </c>
      <c r="H12" s="17">
        <f ca="1">IF(ISNUMBER($Z12),SUM(OFFSET(Change!H$1,$Z12-1,0,$AA12,1)),0)+IF(ISNUMBER($AB12),SUM(OFFSET(Change!H$1,$AB12-1,0,$AC12,1)),0)</f>
        <v>-72.724269178992344</v>
      </c>
      <c r="I12" s="17">
        <f ca="1">IF(ISNUMBER($Z12),SUM(OFFSET(Change!I$1,$Z12-1,0,$AA12,1)),0)+IF(ISNUMBER($AB12),SUM(OFFSET(Change!I$1,$AB12-1,0,$AC12,1)),0)</f>
        <v>-63.443459841635701</v>
      </c>
      <c r="J12" s="17">
        <f ca="1">IF(ISNUMBER($Z12),SUM(OFFSET(Change!J$1,$Z12-1,0,$AA12,1)),0)+IF(ISNUMBER($AB12),SUM(OFFSET(Change!J$1,$AB12-1,0,$AC12,1)),0)</f>
        <v>-64.690059977492567</v>
      </c>
      <c r="K12" s="17">
        <f ca="1">IF(ISNUMBER($Z12),SUM(OFFSET(Change!K$1,$Z12-1,0,$AA12,1)),0)+IF(ISNUMBER($AB12),SUM(OFFSET(Change!K$1,$AB12-1,0,$AC12,1)),0)</f>
        <v>-62.674883345711073</v>
      </c>
      <c r="L12" s="17">
        <f ca="1">IF(ISNUMBER($Z12),SUM(OFFSET(Change!L$1,$Z12-1,0,$AA12,1)),0)+IF(ISNUMBER($AB12),SUM(OFFSET(Change!L$1,$AB12-1,0,$AC12,1)),0)</f>
        <v>-62.578648149665355</v>
      </c>
      <c r="M12" s="17">
        <f ca="1">IF(ISNUMBER($Z12),SUM(OFFSET(Change!M$1,$Z12-1,0,$AA12,1)),0)+IF(ISNUMBER($AB12),SUM(OFFSET(Change!M$1,$AB12-1,0,$AC12,1)),0)</f>
        <v>-66.19038182459893</v>
      </c>
      <c r="N12" s="17">
        <f ca="1">IF(ISNUMBER($Z12),SUM(OFFSET(Change!N$1,$Z12-1,0,$AA12,1)),0)+IF(ISNUMBER($AB12),SUM(OFFSET(Change!N$1,$AB12-1,0,$AC12,1)),0)</f>
        <v>-65.85257179375931</v>
      </c>
      <c r="O12" s="17">
        <f ca="1">IF(ISNUMBER($Z12),SUM(OFFSET(Change!O$1,$Z12-1,0,$AA12,1)),0)+IF(ISNUMBER($AB12),SUM(OFFSET(Change!O$1,$AB12-1,0,$AC12,1)),0)</f>
        <v>-64.160144659978513</v>
      </c>
      <c r="P12" s="17">
        <f ca="1">IF(ISNUMBER($Z12),SUM(OFFSET(Change!P$1,$Z12-1,0,$AA12,1)),0)+IF(ISNUMBER($AB12),SUM(OFFSET(Change!P$1,$AB12-1,0,$AC12,1)),0)</f>
        <v>-66.329043896721274</v>
      </c>
      <c r="Q12" s="17">
        <f ca="1">IF(ISNUMBER($Z12),SUM(OFFSET(Change!Q$1,$Z12-1,0,$AA12,1)),0)+IF(ISNUMBER($AB12),SUM(OFFSET(Change!Q$1,$AB12-1,0,$AC12,1)),0)</f>
        <v>-73.861560539375944</v>
      </c>
      <c r="R12" s="17">
        <f ca="1">IF(ISNUMBER($Z12),SUM(OFFSET(Change!R$1,$Z12-1,0,$AA12,1)),0)+IF(ISNUMBER($AB12),SUM(OFFSET(Change!R$1,$AB12-1,0,$AC12,1)),0)</f>
        <v>-87.331754666824622</v>
      </c>
      <c r="S12" s="17">
        <f ca="1">IF(ISNUMBER($Z12),SUM(OFFSET(Change!S$1,$Z12-1,0,$AA12,1)),0)+IF(ISNUMBER($AB12),SUM(OFFSET(Change!S$1,$AB12-1,0,$AC12,1)),0)</f>
        <v>-94.305227206207377</v>
      </c>
      <c r="T12" s="17">
        <f ca="1">IF(ISNUMBER($Z12),SUM(OFFSET(Change!T$1,$Z12-1,0,$AA12,1)),0)+IF(ISNUMBER($AB12),SUM(OFFSET(Change!T$1,$AB12-1,0,$AC12,1)),0)</f>
        <v>-93.880044514288272</v>
      </c>
      <c r="U12" s="17">
        <f ca="1">IF(ISNUMBER($Z12),SUM(OFFSET(Change!U$1,$Z12-1,0,$AA12,1)),0)+IF(ISNUMBER($AB12),SUM(OFFSET(Change!U$1,$AB12-1,0,$AC12,1)),0)</f>
        <v>-87.356295561685641</v>
      </c>
      <c r="V12" s="17">
        <f ca="1">IF(ISNUMBER($Z12),SUM(OFFSET(Change!V$1,$Z12-1,0,$AA12,1)),0)+IF(ISNUMBER($AB12),SUM(OFFSET(Change!V$1,$AB12-1,0,$AC12,1)),0)</f>
        <v>-90.539306049802519</v>
      </c>
      <c r="W12" s="17">
        <f ca="1">IF(ISNUMBER($Z12),SUM(OFFSET(Change!W$1,$Z12-1,0,$AA12,1)),0)+IF(ISNUMBER($AB12),SUM(OFFSET(Change!W$1,$AB12-1,0,$AC12,1)),0)</f>
        <v>-93.519980264523312</v>
      </c>
      <c r="X12" s="17">
        <f ca="1">IF(ISNUMBER($Z12),SUM(OFFSET(Change!X$1,$Z12-1,0,$AA12,1)),0)+IF(ISNUMBER($AB12),SUM(OFFSET(Change!X$1,$AB12-1,0,$AC12,1)),0)</f>
        <v>-105.97252639321776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26.034111464033117</v>
      </c>
      <c r="D13" s="17">
        <f ca="1">IF(ISNUMBER($Z13),SUM(OFFSET(Change!D$1,$Z13-1,0,$AA13,1)),0)+IF(ISNUMBER($AB13),SUM(OFFSET(Change!D$1,$AB13-1,0,$AC13,1)),0)</f>
        <v>11.270131051571282</v>
      </c>
      <c r="E13" s="17">
        <f ca="1">IF(ISNUMBER($Z13),SUM(OFFSET(Change!E$1,$Z13-1,0,$AA13,1)),0)+IF(ISNUMBER($AB13),SUM(OFFSET(Change!E$1,$AB13-1,0,$AC13,1)),0)</f>
        <v>10.149940723542919</v>
      </c>
      <c r="F13" s="17">
        <f ca="1">IF(ISNUMBER($Z13),SUM(OFFSET(Change!F$1,$Z13-1,0,$AA13,1)),0)+IF(ISNUMBER($AB13),SUM(OFFSET(Change!F$1,$AB13-1,0,$AC13,1)),0)</f>
        <v>7.580617678520551</v>
      </c>
      <c r="G13" s="17">
        <f ca="1">IF(ISNUMBER($Z13),SUM(OFFSET(Change!G$1,$Z13-1,0,$AA13,1)),0)+IF(ISNUMBER($AB13),SUM(OFFSET(Change!G$1,$AB13-1,0,$AC13,1)),0)</f>
        <v>0</v>
      </c>
      <c r="H13" s="17">
        <f ca="1">IF(ISNUMBER($Z13),SUM(OFFSET(Change!H$1,$Z13-1,0,$AA13,1)),0)+IF(ISNUMBER($AB13),SUM(OFFSET(Change!H$1,$AB13-1,0,$AC13,1)),0)</f>
        <v>0</v>
      </c>
      <c r="I13" s="17">
        <f ca="1">IF(ISNUMBER($Z13),SUM(OFFSET(Change!I$1,$Z13-1,0,$AA13,1)),0)+IF(ISNUMBER($AB13),SUM(OFFSET(Change!I$1,$AB13-1,0,$AC13,1)),0)</f>
        <v>0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</v>
      </c>
      <c r="L13" s="17">
        <f ca="1">IF(ISNUMBER($Z13),SUM(OFFSET(Change!L$1,$Z13-1,0,$AA13,1)),0)+IF(ISNUMBER($AB13),SUM(OFFSET(Change!L$1,$AB13-1,0,$AC13,1)),0)</f>
        <v>2.119813493541E-2</v>
      </c>
      <c r="M13" s="17">
        <f ca="1">IF(ISNUMBER($Z13),SUM(OFFSET(Change!M$1,$Z13-1,0,$AA13,1)),0)+IF(ISNUMBER($AB13),SUM(OFFSET(Change!M$1,$AB13-1,0,$AC13,1)),0)</f>
        <v>0</v>
      </c>
      <c r="N13" s="17">
        <f ca="1">IF(ISNUMBER($Z13),SUM(OFFSET(Change!N$1,$Z13-1,0,$AA13,1)),0)+IF(ISNUMBER($AB13),SUM(OFFSET(Change!N$1,$AB13-1,0,$AC13,1)),0)</f>
        <v>0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0.11973535238649001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0.27385643701245005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0.34408139609243676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1.2334301534859999E-2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1335.2700175054363</v>
      </c>
      <c r="D15" s="17">
        <f ca="1">SUM(D5:D14)</f>
        <v>797.90104217556916</v>
      </c>
      <c r="E15" s="17">
        <f t="shared" ref="E15:W15" ca="1" si="1">SUM(E5:E14)</f>
        <v>621.93491409327885</v>
      </c>
      <c r="F15" s="17">
        <f t="shared" ca="1" si="1"/>
        <v>384.15450905474461</v>
      </c>
      <c r="G15" s="17">
        <f t="shared" ca="1" si="1"/>
        <v>144.02427381169244</v>
      </c>
      <c r="H15" s="17">
        <f t="shared" ca="1" si="1"/>
        <v>101.9602406868426</v>
      </c>
      <c r="I15" s="17">
        <f t="shared" ca="1" si="1"/>
        <v>-738.96445008860189</v>
      </c>
      <c r="J15" s="17">
        <f t="shared" ca="1" si="1"/>
        <v>-511.95296477610549</v>
      </c>
      <c r="K15" s="17">
        <f t="shared" ca="1" si="1"/>
        <v>-764.83728354058326</v>
      </c>
      <c r="L15" s="17">
        <f t="shared" ca="1" si="1"/>
        <v>-700.9119479124148</v>
      </c>
      <c r="M15" s="17">
        <f t="shared" ca="1" si="1"/>
        <v>-749.0113713766566</v>
      </c>
      <c r="N15" s="17">
        <f t="shared" ca="1" si="1"/>
        <v>-538.16438585177116</v>
      </c>
      <c r="O15" s="17">
        <f t="shared" ca="1" si="1"/>
        <v>-474.70607629395334</v>
      </c>
      <c r="P15" s="17">
        <f t="shared" ca="1" si="1"/>
        <v>-204.40368133015244</v>
      </c>
      <c r="Q15" s="17">
        <f t="shared" ca="1" si="1"/>
        <v>-60.313349355977948</v>
      </c>
      <c r="R15" s="17">
        <f t="shared" ca="1" si="1"/>
        <v>62.606790258815323</v>
      </c>
      <c r="S15" s="17">
        <f t="shared" ca="1" si="1"/>
        <v>156.53162732377089</v>
      </c>
      <c r="T15" s="17">
        <f t="shared" ca="1" si="1"/>
        <v>444.33062921687366</v>
      </c>
      <c r="U15" s="17">
        <f t="shared" ca="1" si="1"/>
        <v>1392.577175654764</v>
      </c>
      <c r="V15" s="17">
        <f t="shared" ca="1" si="1"/>
        <v>1599.4291412943401</v>
      </c>
      <c r="W15" s="17">
        <f t="shared" ca="1" si="1"/>
        <v>1809.6076374434972</v>
      </c>
      <c r="X15" s="17">
        <f ca="1">SUM(X5:X14)</f>
        <v>1991.3205309007753</v>
      </c>
    </row>
    <row r="17" spans="2:29" x14ac:dyDescent="0.25">
      <c r="B17" s="10" t="s">
        <v>42</v>
      </c>
      <c r="C17" s="17">
        <f t="shared" ref="C17:C23" ca="1" si="2">NPV($C$2,D17:X17)</f>
        <v>12373.816466016167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278.26175842452909</v>
      </c>
      <c r="G17" s="17">
        <f ca="1">IF(ISNUMBER($Z17),SUM(OFFSET(Change!G$1,$Z17-1,0,$AA17,1)),0)+IF(ISNUMBER($AB17),SUM(OFFSET(Change!G$1,$AB17-1,0,$AC17,1)),0)</f>
        <v>632.81374727347065</v>
      </c>
      <c r="H17" s="17">
        <f ca="1">IF(ISNUMBER($Z17),SUM(OFFSET(Change!H$1,$Z17-1,0,$AA17,1)),0)+IF(ISNUMBER($AB17),SUM(OFFSET(Change!H$1,$AB17-1,0,$AC17,1)),0)</f>
        <v>757.50912969724595</v>
      </c>
      <c r="I17" s="17">
        <f ca="1">IF(ISNUMBER($Z17),SUM(OFFSET(Change!I$1,$Z17-1,0,$AA17,1)),0)+IF(ISNUMBER($AB17),SUM(OFFSET(Change!I$1,$AB17-1,0,$AC17,1)),0)</f>
        <v>2725.7175140264985</v>
      </c>
      <c r="J17" s="17">
        <f ca="1">IF(ISNUMBER($Z17),SUM(OFFSET(Change!J$1,$Z17-1,0,$AA17,1)),0)+IF(ISNUMBER($AB17),SUM(OFFSET(Change!J$1,$AB17-1,0,$AC17,1)),0)</f>
        <v>1044.3904285581998</v>
      </c>
      <c r="K17" s="17">
        <f ca="1">IF(ISNUMBER($Z17),SUM(OFFSET(Change!K$1,$Z17-1,0,$AA17,1)),0)+IF(ISNUMBER($AB17),SUM(OFFSET(Change!K$1,$AB17-1,0,$AC17,1)),0)</f>
        <v>1085.8594484449193</v>
      </c>
      <c r="L17" s="17">
        <f ca="1">IF(ISNUMBER($Z17),SUM(OFFSET(Change!L$1,$Z17-1,0,$AA17,1)),0)+IF(ISNUMBER($AB17),SUM(OFFSET(Change!L$1,$AB17-1,0,$AC17,1)),0)</f>
        <v>1125.0775483714822</v>
      </c>
      <c r="M17" s="17">
        <f ca="1">IF(ISNUMBER($Z17),SUM(OFFSET(Change!M$1,$Z17-1,0,$AA17,1)),0)+IF(ISNUMBER($AB17),SUM(OFFSET(Change!M$1,$AB17-1,0,$AC17,1)),0)</f>
        <v>1167.9143768990787</v>
      </c>
      <c r="N17" s="17">
        <f ca="1">IF(ISNUMBER($Z17),SUM(OFFSET(Change!N$1,$Z17-1,0,$AA17,1)),0)+IF(ISNUMBER($AB17),SUM(OFFSET(Change!N$1,$AB17-1,0,$AC17,1)),0)</f>
        <v>1211.9852761531045</v>
      </c>
      <c r="O17" s="17">
        <f ca="1">IF(ISNUMBER($Z17),SUM(OFFSET(Change!O$1,$Z17-1,0,$AA17,1)),0)+IF(ISNUMBER($AB17),SUM(OFFSET(Change!O$1,$AB17-1,0,$AC17,1)),0)</f>
        <v>1254.1250681850775</v>
      </c>
      <c r="P17" s="17">
        <f ca="1">IF(ISNUMBER($Z17),SUM(OFFSET(Change!P$1,$Z17-1,0,$AA17,1)),0)+IF(ISNUMBER($AB17),SUM(OFFSET(Change!P$1,$AB17-1,0,$AC17,1)),0)</f>
        <v>1286.1677171248029</v>
      </c>
      <c r="Q17" s="17">
        <f ca="1">IF(ISNUMBER($Z17),SUM(OFFSET(Change!Q$1,$Z17-1,0,$AA17,1)),0)+IF(ISNUMBER($AB17),SUM(OFFSET(Change!Q$1,$AB17-1,0,$AC17,1)),0)</f>
        <v>1377.767147741577</v>
      </c>
      <c r="R17" s="17">
        <f ca="1">IF(ISNUMBER($Z17),SUM(OFFSET(Change!R$1,$Z17-1,0,$AA17,1)),0)+IF(ISNUMBER($AB17),SUM(OFFSET(Change!R$1,$AB17-1,0,$AC17,1)),0)</f>
        <v>1483.2956618264095</v>
      </c>
      <c r="S17" s="17">
        <f ca="1">IF(ISNUMBER($Z17),SUM(OFFSET(Change!S$1,$Z17-1,0,$AA17,1)),0)+IF(ISNUMBER($AB17),SUM(OFFSET(Change!S$1,$AB17-1,0,$AC17,1)),0)</f>
        <v>1719.4514498077915</v>
      </c>
      <c r="T17" s="17">
        <f ca="1">IF(ISNUMBER($Z17),SUM(OFFSET(Change!T$1,$Z17-1,0,$AA17,1)),0)+IF(ISNUMBER($AB17),SUM(OFFSET(Change!T$1,$AB17-1,0,$AC17,1)),0)</f>
        <v>1809.5634546025422</v>
      </c>
      <c r="U17" s="17">
        <f ca="1">IF(ISNUMBER($Z17),SUM(OFFSET(Change!U$1,$Z17-1,0,$AA17,1)),0)+IF(ISNUMBER($AB17),SUM(OFFSET(Change!U$1,$AB17-1,0,$AC17,1)),0)</f>
        <v>1842.0311477352791</v>
      </c>
      <c r="V17" s="17">
        <f ca="1">IF(ISNUMBER($Z17),SUM(OFFSET(Change!V$1,$Z17-1,0,$AA17,1)),0)+IF(ISNUMBER($AB17),SUM(OFFSET(Change!V$1,$AB17-1,0,$AC17,1)),0)</f>
        <v>1902.4657461899515</v>
      </c>
      <c r="W17" s="17">
        <f ca="1">IF(ISNUMBER($Z17),SUM(OFFSET(Change!W$1,$Z17-1,0,$AA17,1)),0)+IF(ISNUMBER($AB17),SUM(OFFSET(Change!W$1,$AB17-1,0,$AC17,1)),0)</f>
        <v>1972.8171080772331</v>
      </c>
      <c r="X17" s="17">
        <f ca="1">IF(ISNUMBER($Z17),SUM(OFFSET(Change!X$1,$Z17-1,0,$AA17,1)),0)+IF(ISNUMBER($AB17),SUM(OFFSET(Change!X$1,$AB17-1,0,$AC17,1)),0)</f>
        <v>2045.6003995624501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8437.9637379128217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490.50531851012431</v>
      </c>
      <c r="G18" s="17">
        <f ca="1">IF(ISNUMBER($Z18),SUM(OFFSET(Change!G$1,$Z18-1,0,$AA18,1)),0)+IF(ISNUMBER($AB18),SUM(OFFSET(Change!G$1,$AB18-1,0,$AC18,1)),0)</f>
        <v>620.20938185248497</v>
      </c>
      <c r="H18" s="17">
        <f ca="1">IF(ISNUMBER($Z18),SUM(OFFSET(Change!H$1,$Z18-1,0,$AA18,1)),0)+IF(ISNUMBER($AB18),SUM(OFFSET(Change!H$1,$AB18-1,0,$AC18,1)),0)</f>
        <v>658.77869128037082</v>
      </c>
      <c r="I18" s="17">
        <f ca="1">IF(ISNUMBER($Z18),SUM(OFFSET(Change!I$1,$Z18-1,0,$AA18,1)),0)+IF(ISNUMBER($AB18),SUM(OFFSET(Change!I$1,$AB18-1,0,$AC18,1)),0)</f>
        <v>720.47467071562642</v>
      </c>
      <c r="J18" s="17">
        <f ca="1">IF(ISNUMBER($Z18),SUM(OFFSET(Change!J$1,$Z18-1,0,$AA18,1)),0)+IF(ISNUMBER($AB18),SUM(OFFSET(Change!J$1,$AB18-1,0,$AC18,1)),0)</f>
        <v>718.68855268098127</v>
      </c>
      <c r="K18" s="17">
        <f ca="1">IF(ISNUMBER($Z18),SUM(OFFSET(Change!K$1,$Z18-1,0,$AA18,1)),0)+IF(ISNUMBER($AB18),SUM(OFFSET(Change!K$1,$AB18-1,0,$AC18,1)),0)</f>
        <v>749.03254397537785</v>
      </c>
      <c r="L18" s="17">
        <f ca="1">IF(ISNUMBER($Z18),SUM(OFFSET(Change!L$1,$Z18-1,0,$AA18,1)),0)+IF(ISNUMBER($AB18),SUM(OFFSET(Change!L$1,$AB18-1,0,$AC18,1)),0)</f>
        <v>774.11293700090027</v>
      </c>
      <c r="M18" s="17">
        <f ca="1">IF(ISNUMBER($Z18),SUM(OFFSET(Change!M$1,$Z18-1,0,$AA18,1)),0)+IF(ISNUMBER($AB18),SUM(OFFSET(Change!M$1,$AB18-1,0,$AC18,1)),0)</f>
        <v>806.84311600542628</v>
      </c>
      <c r="N18" s="17">
        <f ca="1">IF(ISNUMBER($Z18),SUM(OFFSET(Change!N$1,$Z18-1,0,$AA18,1)),0)+IF(ISNUMBER($AB18),SUM(OFFSET(Change!N$1,$AB18-1,0,$AC18,1)),0)</f>
        <v>837.02218664052089</v>
      </c>
      <c r="O18" s="17">
        <f ca="1">IF(ISNUMBER($Z18),SUM(OFFSET(Change!O$1,$Z18-1,0,$AA18,1)),0)+IF(ISNUMBER($AB18),SUM(OFFSET(Change!O$1,$AB18-1,0,$AC18,1)),0)</f>
        <v>819.92039459601858</v>
      </c>
      <c r="P18" s="17">
        <f ca="1">IF(ISNUMBER($Z18),SUM(OFFSET(Change!P$1,$Z18-1,0,$AA18,1)),0)+IF(ISNUMBER($AB18),SUM(OFFSET(Change!P$1,$AB18-1,0,$AC18,1)),0)</f>
        <v>850.52439365101782</v>
      </c>
      <c r="Q18" s="17">
        <f ca="1">IF(ISNUMBER($Z18),SUM(OFFSET(Change!Q$1,$Z18-1,0,$AA18,1)),0)+IF(ISNUMBER($AB18),SUM(OFFSET(Change!Q$1,$AB18-1,0,$AC18,1)),0)</f>
        <v>893.20369967219528</v>
      </c>
      <c r="R18" s="17">
        <f ca="1">IF(ISNUMBER($Z18),SUM(OFFSET(Change!R$1,$Z18-1,0,$AA18,1)),0)+IF(ISNUMBER($AB18),SUM(OFFSET(Change!R$1,$AB18-1,0,$AC18,1)),0)</f>
        <v>932.05788678234944</v>
      </c>
      <c r="S18" s="17">
        <f ca="1">IF(ISNUMBER($Z18),SUM(OFFSET(Change!S$1,$Z18-1,0,$AA18,1)),0)+IF(ISNUMBER($AB18),SUM(OFFSET(Change!S$1,$AB18-1,0,$AC18,1)),0)</f>
        <v>1062.7198107352533</v>
      </c>
      <c r="T18" s="17">
        <f ca="1">IF(ISNUMBER($Z18),SUM(OFFSET(Change!T$1,$Z18-1,0,$AA18,1)),0)+IF(ISNUMBER($AB18),SUM(OFFSET(Change!T$1,$AB18-1,0,$AC18,1)),0)</f>
        <v>1134.6970446332753</v>
      </c>
      <c r="U18" s="17">
        <f ca="1">IF(ISNUMBER($Z18),SUM(OFFSET(Change!U$1,$Z18-1,0,$AA18,1)),0)+IF(ISNUMBER($AB18),SUM(OFFSET(Change!U$1,$AB18-1,0,$AC18,1)),0)</f>
        <v>1174.6963807074678</v>
      </c>
      <c r="V18" s="17">
        <f ca="1">IF(ISNUMBER($Z18),SUM(OFFSET(Change!V$1,$Z18-1,0,$AA18,1)),0)+IF(ISNUMBER($AB18),SUM(OFFSET(Change!V$1,$AB18-1,0,$AC18,1)),0)</f>
        <v>1229.3501523951222</v>
      </c>
      <c r="W18" s="17">
        <f ca="1">IF(ISNUMBER($Z18),SUM(OFFSET(Change!W$1,$Z18-1,0,$AA18,1)),0)+IF(ISNUMBER($AB18),SUM(OFFSET(Change!W$1,$AB18-1,0,$AC18,1)),0)</f>
        <v>1297.2789781618444</v>
      </c>
      <c r="X18" s="17">
        <f ca="1">IF(ISNUMBER($Z18),SUM(OFFSET(Change!X$1,$Z18-1,0,$AA18,1)),0)+IF(ISNUMBER($AB18),SUM(OFFSET(Change!X$1,$AB18-1,0,$AC18,1)),0)</f>
        <v>1394.0149537031855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3924.1461170960474</v>
      </c>
      <c r="D19" s="17">
        <f ca="1">IF(ISNUMBER($Z19),SUM(OFFSET(Change!D$1,$Z19-1,0,$AA19,1)),0)+IF(ISNUMBER($AB19),SUM(OFFSET(Change!D$1,$AB19-1,0,$AC19,1)),0)</f>
        <v>208.44721194175747</v>
      </c>
      <c r="E19" s="17">
        <f ca="1">IF(ISNUMBER($Z19),SUM(OFFSET(Change!E$1,$Z19-1,0,$AA19,1)),0)+IF(ISNUMBER($AB19),SUM(OFFSET(Change!E$1,$AB19-1,0,$AC19,1)),0)</f>
        <v>225.81557964563751</v>
      </c>
      <c r="F19" s="17">
        <f ca="1">IF(ISNUMBER($Z19),SUM(OFFSET(Change!F$1,$Z19-1,0,$AA19,1)),0)+IF(ISNUMBER($AB19),SUM(OFFSET(Change!F$1,$AB19-1,0,$AC19,1)),0)</f>
        <v>253.3646646388969</v>
      </c>
      <c r="G19" s="17">
        <f ca="1">IF(ISNUMBER($Z19),SUM(OFFSET(Change!G$1,$Z19-1,0,$AA19,1)),0)+IF(ISNUMBER($AB19),SUM(OFFSET(Change!G$1,$AB19-1,0,$AC19,1)),0)</f>
        <v>233.79937856506845</v>
      </c>
      <c r="H19" s="17">
        <f ca="1">IF(ISNUMBER($Z19),SUM(OFFSET(Change!H$1,$Z19-1,0,$AA19,1)),0)+IF(ISNUMBER($AB19),SUM(OFFSET(Change!H$1,$AB19-1,0,$AC19,1)),0)</f>
        <v>225.25123411423777</v>
      </c>
      <c r="I19" s="17">
        <f ca="1">IF(ISNUMBER($Z19),SUM(OFFSET(Change!I$1,$Z19-1,0,$AA19,1)),0)+IF(ISNUMBER($AB19),SUM(OFFSET(Change!I$1,$AB19-1,0,$AC19,1)),0)</f>
        <v>440.13622547616478</v>
      </c>
      <c r="J19" s="17">
        <f ca="1">IF(ISNUMBER($Z19),SUM(OFFSET(Change!J$1,$Z19-1,0,$AA19,1)),0)+IF(ISNUMBER($AB19),SUM(OFFSET(Change!J$1,$AB19-1,0,$AC19,1)),0)</f>
        <v>429.55183046025417</v>
      </c>
      <c r="K19" s="17">
        <f ca="1">IF(ISNUMBER($Z19),SUM(OFFSET(Change!K$1,$Z19-1,0,$AA19,1)),0)+IF(ISNUMBER($AB19),SUM(OFFSET(Change!K$1,$AB19-1,0,$AC19,1)),0)</f>
        <v>438.09274877958853</v>
      </c>
      <c r="L19" s="17">
        <f ca="1">IF(ISNUMBER($Z19),SUM(OFFSET(Change!L$1,$Z19-1,0,$AA19,1)),0)+IF(ISNUMBER($AB19),SUM(OFFSET(Change!L$1,$AB19-1,0,$AC19,1)),0)</f>
        <v>432.71510385336347</v>
      </c>
      <c r="M19" s="17">
        <f ca="1">IF(ISNUMBER($Z19),SUM(OFFSET(Change!M$1,$Z19-1,0,$AA19,1)),0)+IF(ISNUMBER($AB19),SUM(OFFSET(Change!M$1,$AB19-1,0,$AC19,1)),0)</f>
        <v>444.41644563680961</v>
      </c>
      <c r="N19" s="17">
        <f ca="1">IF(ISNUMBER($Z19),SUM(OFFSET(Change!N$1,$Z19-1,0,$AA19,1)),0)+IF(ISNUMBER($AB19),SUM(OFFSET(Change!N$1,$AB19-1,0,$AC19,1)),0)</f>
        <v>434.24525855449673</v>
      </c>
      <c r="O19" s="17">
        <f ca="1">IF(ISNUMBER($Z19),SUM(OFFSET(Change!O$1,$Z19-1,0,$AA19,1)),0)+IF(ISNUMBER($AB19),SUM(OFFSET(Change!O$1,$AB19-1,0,$AC19,1)),0)</f>
        <v>423.315267304293</v>
      </c>
      <c r="P19" s="17">
        <f ca="1">IF(ISNUMBER($Z19),SUM(OFFSET(Change!P$1,$Z19-1,0,$AA19,1)),0)+IF(ISNUMBER($AB19),SUM(OFFSET(Change!P$1,$AB19-1,0,$AC19,1)),0)</f>
        <v>433.22434452100947</v>
      </c>
      <c r="Q19" s="17">
        <f ca="1">IF(ISNUMBER($Z19),SUM(OFFSET(Change!Q$1,$Z19-1,0,$AA19,1)),0)+IF(ISNUMBER($AB19),SUM(OFFSET(Change!Q$1,$AB19-1,0,$AC19,1)),0)</f>
        <v>459.91698945547989</v>
      </c>
      <c r="R19" s="17">
        <f ca="1">IF(ISNUMBER($Z19),SUM(OFFSET(Change!R$1,$Z19-1,0,$AA19,1)),0)+IF(ISNUMBER($AB19),SUM(OFFSET(Change!R$1,$AB19-1,0,$AC19,1)),0)</f>
        <v>466.17861437467923</v>
      </c>
      <c r="S19" s="17">
        <f ca="1">IF(ISNUMBER($Z19),SUM(OFFSET(Change!S$1,$Z19-1,0,$AA19,1)),0)+IF(ISNUMBER($AB19),SUM(OFFSET(Change!S$1,$AB19-1,0,$AC19,1)),0)</f>
        <v>449.24900320235281</v>
      </c>
      <c r="T19" s="17">
        <f ca="1">IF(ISNUMBER($Z19),SUM(OFFSET(Change!T$1,$Z19-1,0,$AA19,1)),0)+IF(ISNUMBER($AB19),SUM(OFFSET(Change!T$1,$AB19-1,0,$AC19,1)),0)</f>
        <v>452.36650130618591</v>
      </c>
      <c r="U19" s="17">
        <f ca="1">IF(ISNUMBER($Z19),SUM(OFFSET(Change!U$1,$Z19-1,0,$AA19,1)),0)+IF(ISNUMBER($AB19),SUM(OFFSET(Change!U$1,$AB19-1,0,$AC19,1)),0)</f>
        <v>283.55258645796192</v>
      </c>
      <c r="V19" s="17">
        <f ca="1">IF(ISNUMBER($Z19),SUM(OFFSET(Change!V$1,$Z19-1,0,$AA19,1)),0)+IF(ISNUMBER($AB19),SUM(OFFSET(Change!V$1,$AB19-1,0,$AC19,1)),0)</f>
        <v>257.57154813901832</v>
      </c>
      <c r="W19" s="17">
        <f ca="1">IF(ISNUMBER($Z19),SUM(OFFSET(Change!W$1,$Z19-1,0,$AA19,1)),0)+IF(ISNUMBER($AB19),SUM(OFFSET(Change!W$1,$AB19-1,0,$AC19,1)),0)</f>
        <v>259.76275213028845</v>
      </c>
      <c r="X19" s="17">
        <f ca="1">IF(ISNUMBER($Z19),SUM(OFFSET(Change!X$1,$Z19-1,0,$AA19,1)),0)+IF(ISNUMBER($AB19),SUM(OFFSET(Change!X$1,$AB19-1,0,$AC19,1)),0)</f>
        <v>245.99933173516035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2275.083402156391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233.39438028967447</v>
      </c>
      <c r="H20" s="17">
        <f ca="1">IF(ISNUMBER($Z20),SUM(OFFSET(Change!H$1,$Z20-1,0,$AA20,1)),0)+IF(ISNUMBER($AB20),SUM(OFFSET(Change!H$1,$AB20-1,0,$AC20,1)),0)+Change!H22</f>
        <v>220.61196908355308</v>
      </c>
      <c r="I20" s="17">
        <f ca="1">IF(ISNUMBER($Z20),SUM(OFFSET(Change!I$1,$Z20-1,0,$AA20,1)),0)+IF(ISNUMBER($AB20),SUM(OFFSET(Change!I$1,$AB20-1,0,$AC20,1)),0)+Change!I22</f>
        <v>184.05654267963536</v>
      </c>
      <c r="J20" s="17">
        <f ca="1">IF(ISNUMBER($Z20),SUM(OFFSET(Change!J$1,$Z20-1,0,$AA20,1)),0)+IF(ISNUMBER($AB20),SUM(OFFSET(Change!J$1,$AB20-1,0,$AC20,1)),0)+Change!J22</f>
        <v>200.17642525971317</v>
      </c>
      <c r="K20" s="17">
        <f ca="1">IF(ISNUMBER($Z20),SUM(OFFSET(Change!K$1,$Z20-1,0,$AA20,1)),0)+IF(ISNUMBER($AB20),SUM(OFFSET(Change!K$1,$AB20-1,0,$AC20,1)),0)+Change!K22</f>
        <v>173.64116375046891</v>
      </c>
      <c r="L20" s="17">
        <f ca="1">IF(ISNUMBER($Z20),SUM(OFFSET(Change!L$1,$Z20-1,0,$AA20,1)),0)+IF(ISNUMBER($AB20),SUM(OFFSET(Change!L$1,$AB20-1,0,$AC20,1)),0)+Change!L22</f>
        <v>196.2854594666785</v>
      </c>
      <c r="M20" s="17">
        <f ca="1">IF(ISNUMBER($Z20),SUM(OFFSET(Change!M$1,$Z20-1,0,$AA20,1)),0)+IF(ISNUMBER($AB20),SUM(OFFSET(Change!M$1,$AB20-1,0,$AC20,1)),0)+Change!M22</f>
        <v>214.64556122829833</v>
      </c>
      <c r="N20" s="17">
        <f ca="1">IF(ISNUMBER($Z20),SUM(OFFSET(Change!N$1,$Z20-1,0,$AA20,1)),0)+IF(ISNUMBER($AB20),SUM(OFFSET(Change!N$1,$AB20-1,0,$AC20,1)),0)+Change!N22</f>
        <v>196.66148361544748</v>
      </c>
      <c r="O20" s="17">
        <f ca="1">IF(ISNUMBER($Z20),SUM(OFFSET(Change!O$1,$Z20-1,0,$AA20,1)),0)+IF(ISNUMBER($AB20),SUM(OFFSET(Change!O$1,$AB20-1,0,$AC20,1)),0)+Change!O22</f>
        <v>209.35176015913075</v>
      </c>
      <c r="P20" s="17">
        <f ca="1">IF(ISNUMBER($Z20),SUM(OFFSET(Change!P$1,$Z20-1,0,$AA20,1)),0)+IF(ISNUMBER($AB20),SUM(OFFSET(Change!P$1,$AB20-1,0,$AC20,1)),0)+Change!P22</f>
        <v>208.26413258374021</v>
      </c>
      <c r="Q20" s="17">
        <f ca="1">IF(ISNUMBER($Z20),SUM(OFFSET(Change!Q$1,$Z20-1,0,$AA20,1)),0)+IF(ISNUMBER($AB20),SUM(OFFSET(Change!Q$1,$AB20-1,0,$AC20,1)),0)+Change!Q22</f>
        <v>210.08650475882516</v>
      </c>
      <c r="R20" s="17">
        <f ca="1">IF(ISNUMBER($Z20),SUM(OFFSET(Change!R$1,$Z20-1,0,$AA20,1)),0)+IF(ISNUMBER($AB20),SUM(OFFSET(Change!R$1,$AB20-1,0,$AC20,1)),0)+Change!R22</f>
        <v>220.04779210580392</v>
      </c>
      <c r="S20" s="17">
        <f ca="1">IF(ISNUMBER($Z20),SUM(OFFSET(Change!S$1,$Z20-1,0,$AA20,1)),0)+IF(ISNUMBER($AB20),SUM(OFFSET(Change!S$1,$AB20-1,0,$AC20,1)),0)+Change!S22</f>
        <v>179.32541087921425</v>
      </c>
      <c r="T20" s="17">
        <f ca="1">IF(ISNUMBER($Z20),SUM(OFFSET(Change!T$1,$Z20-1,0,$AA20,1)),0)+IF(ISNUMBER($AB20),SUM(OFFSET(Change!T$1,$AB20-1,0,$AC20,1)),0)+Change!T22</f>
        <v>232.88784189917027</v>
      </c>
      <c r="U20" s="17">
        <f ca="1">IF(ISNUMBER($Z20),SUM(OFFSET(Change!U$1,$Z20-1,0,$AA20,1)),0)+IF(ISNUMBER($AB20),SUM(OFFSET(Change!U$1,$AB20-1,0,$AC20,1)),0)+Change!U22</f>
        <v>219.36099054420515</v>
      </c>
      <c r="V20" s="17">
        <f ca="1">IF(ISNUMBER($Z20),SUM(OFFSET(Change!V$1,$Z20-1,0,$AA20,1)),0)+IF(ISNUMBER($AB20),SUM(OFFSET(Change!V$1,$AB20-1,0,$AC20,1)),0)+Change!V22</f>
        <v>230.75191449739509</v>
      </c>
      <c r="W20" s="17">
        <f ca="1">IF(ISNUMBER($Z20),SUM(OFFSET(Change!W$1,$Z20-1,0,$AA20,1)),0)+IF(ISNUMBER($AB20),SUM(OFFSET(Change!W$1,$AB20-1,0,$AC20,1)),0)+Change!W22</f>
        <v>216.40894535064876</v>
      </c>
      <c r="X20" s="17">
        <f ca="1">IF(ISNUMBER($Z20),SUM(OFFSET(Change!X$1,$Z20-1,0,$AA20,1)),0)+IF(ISNUMBER($AB20),SUM(OFFSET(Change!X$1,$AB20-1,0,$AC20,1)),0)+Change!X22</f>
        <v>227.96868482527805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81.752144567711966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0.27487604100914004</v>
      </c>
      <c r="F21" s="17">
        <f ca="1">IF(ISNUMBER($Z21),SUM(OFFSET(Change!F$1,$Z21-1,0,$AA21,1)),0)+IF(ISNUMBER($AB21),SUM(OFFSET(Change!F$1,$AB21-1,0,$AC21,1)),0)</f>
        <v>0.27538566237397</v>
      </c>
      <c r="G21" s="17">
        <f ca="1">IF(ISNUMBER($Z21),SUM(OFFSET(Change!G$1,$Z21-1,0,$AA21,1)),0)+IF(ISNUMBER($AB21),SUM(OFFSET(Change!G$1,$AB21-1,0,$AC21,1)),0)</f>
        <v>3.2134622422728909</v>
      </c>
      <c r="H21" s="17">
        <f ca="1">IF(ISNUMBER($Z21),SUM(OFFSET(Change!H$1,$Z21-1,0,$AA21,1)),0)+IF(ISNUMBER($AB21),SUM(OFFSET(Change!H$1,$AB21-1,0,$AC21,1)),0)</f>
        <v>4.2025730545325501</v>
      </c>
      <c r="I21" s="17">
        <f ca="1">IF(ISNUMBER($Z21),SUM(OFFSET(Change!I$1,$Z21-1,0,$AA21,1)),0)+IF(ISNUMBER($AB21),SUM(OFFSET(Change!I$1,$AB21-1,0,$AC21,1)),0)</f>
        <v>4.967414562709128</v>
      </c>
      <c r="J21" s="17">
        <f ca="1">IF(ISNUMBER($Z21),SUM(OFFSET(Change!J$1,$Z21-1,0,$AA21,1)),0)+IF(ISNUMBER($AB21),SUM(OFFSET(Change!J$1,$AB21-1,0,$AC21,1)),0)</f>
        <v>4.9346690676234779</v>
      </c>
      <c r="K21" s="17">
        <f ca="1">IF(ISNUMBER($Z21),SUM(OFFSET(Change!K$1,$Z21-1,0,$AA21,1)),0)+IF(ISNUMBER($AB21),SUM(OFFSET(Change!K$1,$AB21-1,0,$AC21,1)),0)</f>
        <v>5.3282343410889661</v>
      </c>
      <c r="L21" s="17">
        <f ca="1">IF(ISNUMBER($Z21),SUM(OFFSET(Change!L$1,$Z21-1,0,$AA21,1)),0)+IF(ISNUMBER($AB21),SUM(OFFSET(Change!L$1,$AB21-1,0,$AC21,1)),0)</f>
        <v>5.3398847973172252</v>
      </c>
      <c r="M21" s="17">
        <f ca="1">IF(ISNUMBER($Z21),SUM(OFFSET(Change!M$1,$Z21-1,0,$AA21,1)),0)+IF(ISNUMBER($AB21),SUM(OFFSET(Change!M$1,$AB21-1,0,$AC21,1)),0)</f>
        <v>5.6876150123544456</v>
      </c>
      <c r="N21" s="17">
        <f ca="1">IF(ISNUMBER($Z21),SUM(OFFSET(Change!N$1,$Z21-1,0,$AA21,1)),0)+IF(ISNUMBER($AB21),SUM(OFFSET(Change!N$1,$AB21-1,0,$AC21,1)),0)</f>
        <v>5.9469104908757622</v>
      </c>
      <c r="O21" s="17">
        <f ca="1">IF(ISNUMBER($Z21),SUM(OFFSET(Change!O$1,$Z21-1,0,$AA21,1)),0)+IF(ISNUMBER($AB21),SUM(OFFSET(Change!O$1,$AB21-1,0,$AC21,1)),0)</f>
        <v>6.2306680699166828</v>
      </c>
      <c r="P21" s="17">
        <f ca="1">IF(ISNUMBER($Z21),SUM(OFFSET(Change!P$1,$Z21-1,0,$AA21,1)),0)+IF(ISNUMBER($AB21),SUM(OFFSET(Change!P$1,$AB21-1,0,$AC21,1)),0)</f>
        <v>6.215164926955433</v>
      </c>
      <c r="Q21" s="17">
        <f ca="1">IF(ISNUMBER($Z21),SUM(OFFSET(Change!Q$1,$Z21-1,0,$AA21,1)),0)+IF(ISNUMBER($AB21),SUM(OFFSET(Change!Q$1,$AB21-1,0,$AC21,1)),0)</f>
        <v>6.8079977248714316</v>
      </c>
      <c r="R21" s="17">
        <f ca="1">IF(ISNUMBER($Z21),SUM(OFFSET(Change!R$1,$Z21-1,0,$AA21,1)),0)+IF(ISNUMBER($AB21),SUM(OFFSET(Change!R$1,$AB21-1,0,$AC21,1)),0)</f>
        <v>7.4809969029380827</v>
      </c>
      <c r="S21" s="17">
        <f ca="1">IF(ISNUMBER($Z21),SUM(OFFSET(Change!S$1,$Z21-1,0,$AA21,1)),0)+IF(ISNUMBER($AB21),SUM(OFFSET(Change!S$1,$AB21-1,0,$AC21,1)),0)</f>
        <v>9.6396546541485684</v>
      </c>
      <c r="T21" s="17">
        <f ca="1">IF(ISNUMBER($Z21),SUM(OFFSET(Change!T$1,$Z21-1,0,$AA21,1)),0)+IF(ISNUMBER($AB21),SUM(OFFSET(Change!T$1,$AB21-1,0,$AC21,1)),0)</f>
        <v>24.838040693593808</v>
      </c>
      <c r="U21" s="17">
        <f ca="1">IF(ISNUMBER($Z21),SUM(OFFSET(Change!U$1,$Z21-1,0,$AA21,1)),0)+IF(ISNUMBER($AB21),SUM(OFFSET(Change!U$1,$AB21-1,0,$AC21,1)),0)</f>
        <v>25.781545296933199</v>
      </c>
      <c r="V21" s="17">
        <f ca="1">IF(ISNUMBER($Z21),SUM(OFFSET(Change!V$1,$Z21-1,0,$AA21,1)),0)+IF(ISNUMBER($AB21),SUM(OFFSET(Change!V$1,$AB21-1,0,$AC21,1)),0)</f>
        <v>26.226725361541337</v>
      </c>
      <c r="W21" s="17">
        <f ca="1">IF(ISNUMBER($Z21),SUM(OFFSET(Change!W$1,$Z21-1,0,$AA21,1)),0)+IF(ISNUMBER($AB21),SUM(OFFSET(Change!W$1,$AB21-1,0,$AC21,1)),0)</f>
        <v>26.338150151222099</v>
      </c>
      <c r="X21" s="17">
        <f ca="1">IF(ISNUMBER($Z21),SUM(OFFSET(Change!X$1,$Z21-1,0,$AA21,1)),0)+IF(ISNUMBER($AB21),SUM(OFFSET(Change!X$1,$AB21-1,0,$AC21,1)),0)</f>
        <v>31.618409559495497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779.85717495371512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4.0152274544309394</v>
      </c>
      <c r="G22" s="20">
        <f ca="1">IF(ISNUMBER($Z22),SUM(OFFSET(Change!G$1,$Z22-1,0,$AA22,1)),0)+IF(ISNUMBER($AB22),SUM(OFFSET(Change!G$1,$AB22-1,0,$AC22,1)),0)</f>
        <v>23.514830328658842</v>
      </c>
      <c r="H22" s="20">
        <f ca="1">IF(ISNUMBER($Z22),SUM(OFFSET(Change!H$1,$Z22-1,0,$AA22,1)),0)+IF(ISNUMBER($AB22),SUM(OFFSET(Change!H$1,$AB22-1,0,$AC22,1)),0)</f>
        <v>24.814970707486932</v>
      </c>
      <c r="I22" s="20">
        <f ca="1">IF(ISNUMBER($Z22),SUM(OFFSET(Change!I$1,$Z22-1,0,$AA22,1)),0)+IF(ISNUMBER($AB22),SUM(OFFSET(Change!I$1,$AB22-1,0,$AC22,1)),0)</f>
        <v>30.233845575158607</v>
      </c>
      <c r="J22" s="20">
        <f ca="1">IF(ISNUMBER($Z22),SUM(OFFSET(Change!J$1,$Z22-1,0,$AA22,1)),0)+IF(ISNUMBER($AB22),SUM(OFFSET(Change!J$1,$AB22-1,0,$AC22,1)),0)</f>
        <v>32.677649530726299</v>
      </c>
      <c r="K22" s="20">
        <f ca="1">IF(ISNUMBER($Z22),SUM(OFFSET(Change!K$1,$Z22-1,0,$AA22,1)),0)+IF(ISNUMBER($AB22),SUM(OFFSET(Change!K$1,$AB22-1,0,$AC22,1)),0)</f>
        <v>46.165177651709676</v>
      </c>
      <c r="L22" s="20">
        <f ca="1">IF(ISNUMBER($Z22),SUM(OFFSET(Change!L$1,$Z22-1,0,$AA22,1)),0)+IF(ISNUMBER($AB22),SUM(OFFSET(Change!L$1,$AB22-1,0,$AC22,1)),0)</f>
        <v>62.883323368469433</v>
      </c>
      <c r="M22" s="20">
        <f ca="1">IF(ISNUMBER($Z22),SUM(OFFSET(Change!M$1,$Z22-1,0,$AA22,1)),0)+IF(ISNUMBER($AB22),SUM(OFFSET(Change!M$1,$AB22-1,0,$AC22,1)),0)</f>
        <v>64.290597014862612</v>
      </c>
      <c r="N22" s="20">
        <f ca="1">IF(ISNUMBER($Z22),SUM(OFFSET(Change!N$1,$Z22-1,0,$AA22,1)),0)+IF(ISNUMBER($AB22),SUM(OFFSET(Change!N$1,$AB22-1,0,$AC22,1)),0)</f>
        <v>84.137923480839902</v>
      </c>
      <c r="O22" s="20">
        <f ca="1">IF(ISNUMBER($Z22),SUM(OFFSET(Change!O$1,$Z22-1,0,$AA22,1)),0)+IF(ISNUMBER($AB22),SUM(OFFSET(Change!O$1,$AB22-1,0,$AC22,1)),0)</f>
        <v>86.002994036650534</v>
      </c>
      <c r="P22" s="20">
        <f ca="1">IF(ISNUMBER($Z22),SUM(OFFSET(Change!P$1,$Z22-1,0,$AA22,1)),0)+IF(ISNUMBER($AB22),SUM(OFFSET(Change!P$1,$AB22-1,0,$AC22,1)),0)</f>
        <v>88.509317448650265</v>
      </c>
      <c r="Q22" s="20">
        <f ca="1">IF(ISNUMBER($Z22),SUM(OFFSET(Change!Q$1,$Z22-1,0,$AA22,1)),0)+IF(ISNUMBER($AB22),SUM(OFFSET(Change!Q$1,$AB22-1,0,$AC22,1)),0)</f>
        <v>153.78306306130727</v>
      </c>
      <c r="R22" s="20">
        <f ca="1">IF(ISNUMBER($Z22),SUM(OFFSET(Change!R$1,$Z22-1,0,$AA22,1)),0)+IF(ISNUMBER($AB22),SUM(OFFSET(Change!R$1,$AB22-1,0,$AC22,1)),0)</f>
        <v>157.13554014720779</v>
      </c>
      <c r="S22" s="20">
        <f ca="1">IF(ISNUMBER($Z22),SUM(OFFSET(Change!S$1,$Z22-1,0,$AA22,1)),0)+IF(ISNUMBER($AB22),SUM(OFFSET(Change!S$1,$AB22-1,0,$AC22,1)),0)</f>
        <v>160.56109165296877</v>
      </c>
      <c r="T22" s="20">
        <f ca="1">IF(ISNUMBER($Z22),SUM(OFFSET(Change!T$1,$Z22-1,0,$AA22,1)),0)+IF(ISNUMBER($AB22),SUM(OFFSET(Change!T$1,$AB22-1,0,$AC22,1)),0)</f>
        <v>164.06133061070045</v>
      </c>
      <c r="U22" s="20">
        <f ca="1">IF(ISNUMBER($Z22),SUM(OFFSET(Change!U$1,$Z22-1,0,$AA22,1)),0)+IF(ISNUMBER($AB22),SUM(OFFSET(Change!U$1,$AB22-1,0,$AC22,1)),0)</f>
        <v>167.63785649759487</v>
      </c>
      <c r="V22" s="20">
        <f ca="1">IF(ISNUMBER($Z22),SUM(OFFSET(Change!V$1,$Z22-1,0,$AA22,1)),0)+IF(ISNUMBER($AB22),SUM(OFFSET(Change!V$1,$AB22-1,0,$AC22,1)),0)</f>
        <v>171.29236367505055</v>
      </c>
      <c r="W22" s="20">
        <f ca="1">IF(ISNUMBER($Z22),SUM(OFFSET(Change!W$1,$Z22-1,0,$AA22,1)),0)+IF(ISNUMBER($AB22),SUM(OFFSET(Change!W$1,$AB22-1,0,$AC22,1)),0)</f>
        <v>182.96429029992473</v>
      </c>
      <c r="X22" s="20">
        <f ca="1">IF(ISNUMBER($Z22),SUM(OFFSET(Change!X$1,$Z22-1,0,$AA22,1)),0)+IF(ISNUMBER($AB22),SUM(OFFSET(Change!X$1,$AB22-1,0,$AC22,1)),0)</f>
        <v>256.15983642022951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27872.61904270286</v>
      </c>
      <c r="D23" s="17">
        <f ca="1">SUM(D17:D22)</f>
        <v>579.87215146321705</v>
      </c>
      <c r="E23" s="17">
        <f t="shared" ref="E23:V23" ca="1" si="3">SUM(E17:E22)</f>
        <v>792.99028675568809</v>
      </c>
      <c r="F23" s="17">
        <f t="shared" ca="1" si="3"/>
        <v>1229.5278897036562</v>
      </c>
      <c r="G23" s="17">
        <f t="shared" ca="1" si="3"/>
        <v>1746.9451805516305</v>
      </c>
      <c r="H23" s="17">
        <f t="shared" ca="1" si="3"/>
        <v>1891.1685679374273</v>
      </c>
      <c r="I23" s="17">
        <f t="shared" ca="1" si="3"/>
        <v>4105.5862130357928</v>
      </c>
      <c r="J23" s="17">
        <f t="shared" ca="1" si="3"/>
        <v>2430.4195555574979</v>
      </c>
      <c r="K23" s="17">
        <f t="shared" ca="1" si="3"/>
        <v>2498.1193169431531</v>
      </c>
      <c r="L23" s="17">
        <f t="shared" ca="1" si="3"/>
        <v>2596.414256858211</v>
      </c>
      <c r="M23" s="17">
        <f t="shared" ca="1" si="3"/>
        <v>2703.7977117968303</v>
      </c>
      <c r="N23" s="17">
        <f t="shared" ca="1" si="3"/>
        <v>2769.9990389352856</v>
      </c>
      <c r="O23" s="17">
        <f t="shared" ca="1" si="3"/>
        <v>2798.9461523510872</v>
      </c>
      <c r="P23" s="17">
        <f t="shared" ca="1" si="3"/>
        <v>2872.9050702561763</v>
      </c>
      <c r="Q23" s="17">
        <f t="shared" ca="1" si="3"/>
        <v>3101.5654024142555</v>
      </c>
      <c r="R23" s="17">
        <f t="shared" ca="1" si="3"/>
        <v>3266.1964921393878</v>
      </c>
      <c r="S23" s="17">
        <f t="shared" ca="1" si="3"/>
        <v>3580.9464209317293</v>
      </c>
      <c r="T23" s="17">
        <f t="shared" ca="1" si="3"/>
        <v>3818.4142137454683</v>
      </c>
      <c r="U23" s="17">
        <f t="shared" ca="1" si="3"/>
        <v>3713.0605072394414</v>
      </c>
      <c r="V23" s="17">
        <f t="shared" ca="1" si="3"/>
        <v>3817.658450258079</v>
      </c>
      <c r="W23" s="17">
        <f ca="1">SUM(W17:W22)</f>
        <v>3955.5702241711615</v>
      </c>
      <c r="X23" s="17">
        <f ca="1">SUM(X17:X22)</f>
        <v>4201.3616158057985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29207.889060208287</v>
      </c>
      <c r="D25" s="22">
        <f ca="1">D15+D23</f>
        <v>1377.7731936387863</v>
      </c>
      <c r="E25" s="22">
        <f t="shared" ref="E25:W25" ca="1" si="4">E15+E23</f>
        <v>1414.9252008489671</v>
      </c>
      <c r="F25" s="22">
        <f t="shared" ca="1" si="4"/>
        <v>1613.6823987584007</v>
      </c>
      <c r="G25" s="22">
        <f t="shared" ca="1" si="4"/>
        <v>1890.9694543633229</v>
      </c>
      <c r="H25" s="22">
        <f t="shared" ca="1" si="4"/>
        <v>1993.1288086242698</v>
      </c>
      <c r="I25" s="22">
        <f t="shared" ca="1" si="4"/>
        <v>3366.6217629471907</v>
      </c>
      <c r="J25" s="22">
        <f t="shared" ca="1" si="4"/>
        <v>1918.4665907813924</v>
      </c>
      <c r="K25" s="22">
        <f t="shared" ca="1" si="4"/>
        <v>1733.2820334025698</v>
      </c>
      <c r="L25" s="22">
        <f t="shared" ca="1" si="4"/>
        <v>1895.5023089457964</v>
      </c>
      <c r="M25" s="22">
        <f t="shared" ca="1" si="4"/>
        <v>1954.7863404201737</v>
      </c>
      <c r="N25" s="22">
        <f t="shared" ca="1" si="4"/>
        <v>2231.8346530835142</v>
      </c>
      <c r="O25" s="22">
        <f t="shared" ca="1" si="4"/>
        <v>2324.240076057134</v>
      </c>
      <c r="P25" s="22">
        <f t="shared" ca="1" si="4"/>
        <v>2668.501388926024</v>
      </c>
      <c r="Q25" s="22">
        <f t="shared" ca="1" si="4"/>
        <v>3041.2520530582774</v>
      </c>
      <c r="R25" s="22">
        <f t="shared" ca="1" si="4"/>
        <v>3328.803282398203</v>
      </c>
      <c r="S25" s="22">
        <f t="shared" ca="1" si="4"/>
        <v>3737.4780482555002</v>
      </c>
      <c r="T25" s="22">
        <f t="shared" ca="1" si="4"/>
        <v>4262.7448429623419</v>
      </c>
      <c r="U25" s="22">
        <f t="shared" ca="1" si="4"/>
        <v>5105.6376828942057</v>
      </c>
      <c r="V25" s="22">
        <f t="shared" ca="1" si="4"/>
        <v>5417.0875915524193</v>
      </c>
      <c r="W25" s="22">
        <f t="shared" ca="1" si="4"/>
        <v>5765.1778616146585</v>
      </c>
      <c r="X25" s="22">
        <f t="shared" ref="X25" ca="1" si="5">X15+X23</f>
        <v>6192.6821467065738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737.85055601163015</v>
      </c>
      <c r="D26" s="23">
        <f>Change!D78</f>
        <v>25.61014779121032</v>
      </c>
      <c r="E26" s="23">
        <f>Change!E78</f>
        <v>32.07663076964127</v>
      </c>
      <c r="F26" s="23">
        <f>Change!F78</f>
        <v>20.561238303882075</v>
      </c>
      <c r="G26" s="23">
        <f>Change!G78</f>
        <v>18.352718055980922</v>
      </c>
      <c r="H26" s="23">
        <f>Change!H78</f>
        <v>19.483310633113344</v>
      </c>
      <c r="I26" s="23">
        <f>Change!I78</f>
        <v>31.789454491333377</v>
      </c>
      <c r="J26" s="23">
        <f>Change!J78</f>
        <v>42.148754208869676</v>
      </c>
      <c r="K26" s="23">
        <f>Change!K78</f>
        <v>6.3093417718268858</v>
      </c>
      <c r="L26" s="23">
        <f>Change!L78</f>
        <v>31.764726401884399</v>
      </c>
      <c r="M26" s="23">
        <f>Change!M78</f>
        <v>11.54848578657581</v>
      </c>
      <c r="N26" s="23">
        <f>Change!N78</f>
        <v>34.362981486522784</v>
      </c>
      <c r="O26" s="23">
        <f>Change!O78</f>
        <v>119.82101086033606</v>
      </c>
      <c r="P26" s="23">
        <f>Change!P78</f>
        <v>124.728698885687</v>
      </c>
      <c r="Q26" s="23">
        <f>Change!Q78</f>
        <v>169.92427227201321</v>
      </c>
      <c r="R26" s="23">
        <f>Change!R78</f>
        <v>142.93293728949604</v>
      </c>
      <c r="S26" s="23">
        <f>Change!S78</f>
        <v>144.96953287086248</v>
      </c>
      <c r="T26" s="23">
        <f>Change!T78</f>
        <v>126.09151776666505</v>
      </c>
      <c r="U26" s="23">
        <f>Change!U78</f>
        <v>150.02425927078417</v>
      </c>
      <c r="V26" s="23">
        <f>Change!V78</f>
        <v>200.49507735899073</v>
      </c>
      <c r="W26" s="23">
        <f>Change!W78</f>
        <v>163.43612349818395</v>
      </c>
      <c r="X26" s="23">
        <f>Change!X78</f>
        <v>173.39630743940455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29945.739616219918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-105.59988772821657</v>
      </c>
      <c r="D57" s="17">
        <f ca="1">D5-D31</f>
        <v>-5.5028697023544737E-2</v>
      </c>
      <c r="E57" s="17">
        <f t="shared" ref="E57:W57" ca="1" si="36">E5-E31</f>
        <v>-3.4636052576956899E-2</v>
      </c>
      <c r="F57" s="17">
        <f t="shared" ca="1" si="36"/>
        <v>-13.35493118109946</v>
      </c>
      <c r="G57" s="17">
        <f t="shared" ca="1" si="36"/>
        <v>-36.825934270523021</v>
      </c>
      <c r="H57" s="17">
        <f t="shared" ca="1" si="36"/>
        <v>-26.073296548727512</v>
      </c>
      <c r="I57" s="17">
        <f t="shared" ca="1" si="36"/>
        <v>-15.276735525587412</v>
      </c>
      <c r="J57" s="17">
        <f t="shared" ca="1" si="36"/>
        <v>0.98983977904106268</v>
      </c>
      <c r="K57" s="17">
        <f t="shared" ca="1" si="36"/>
        <v>-2.994137833838181</v>
      </c>
      <c r="L57" s="17">
        <f t="shared" ca="1" si="36"/>
        <v>1.9619655660851549</v>
      </c>
      <c r="M57" s="17">
        <f t="shared" ca="1" si="36"/>
        <v>4.4975960198121925</v>
      </c>
      <c r="N57" s="17">
        <f t="shared" ca="1" si="36"/>
        <v>1.8045997724737504</v>
      </c>
      <c r="O57" s="17">
        <f t="shared" ca="1" si="36"/>
        <v>6.5359923179414636E-2</v>
      </c>
      <c r="P57" s="17">
        <f t="shared" ca="1" si="36"/>
        <v>-1.8675006868684818</v>
      </c>
      <c r="Q57" s="17">
        <f t="shared" ca="1" si="36"/>
        <v>-2.4490864742872418</v>
      </c>
      <c r="R57" s="17">
        <f t="shared" ca="1" si="36"/>
        <v>-2.2134440722747968</v>
      </c>
      <c r="S57" s="17">
        <f t="shared" ca="1" si="36"/>
        <v>-12.305485036069967</v>
      </c>
      <c r="T57" s="17">
        <f t="shared" ca="1" si="36"/>
        <v>-22.200281447181169</v>
      </c>
      <c r="U57" s="17">
        <f t="shared" ca="1" si="36"/>
        <v>-62.066256368301254</v>
      </c>
      <c r="V57" s="17">
        <f t="shared" ca="1" si="36"/>
        <v>-10.065993341200624</v>
      </c>
      <c r="W57" s="17">
        <f t="shared" ca="1" si="36"/>
        <v>0.30547406748667072</v>
      </c>
      <c r="X57" s="17">
        <f t="shared" ref="X57" ca="1" si="37">X5-X31</f>
        <v>-2.9992665665432696</v>
      </c>
    </row>
    <row r="58" spans="2:27" x14ac:dyDescent="0.25">
      <c r="B58" s="10" t="s">
        <v>67</v>
      </c>
      <c r="C58" s="17">
        <f t="shared" ca="1" si="35"/>
        <v>-10.269066094902501</v>
      </c>
      <c r="D58" s="17">
        <f t="shared" ref="D58:W59" ca="1" si="38">D6-D32</f>
        <v>-4.7964480811586441E-3</v>
      </c>
      <c r="E58" s="17">
        <f t="shared" ca="1" si="38"/>
        <v>-7.2636936060632706E-4</v>
      </c>
      <c r="F58" s="17">
        <f t="shared" ca="1" si="38"/>
        <v>-0.80405130336165342</v>
      </c>
      <c r="G58" s="17">
        <f t="shared" ca="1" si="38"/>
        <v>-2.2831677979274474</v>
      </c>
      <c r="H58" s="17">
        <f t="shared" ca="1" si="38"/>
        <v>-1.8135560168628899</v>
      </c>
      <c r="I58" s="17">
        <f t="shared" ca="1" si="38"/>
        <v>-0.79768183224484801</v>
      </c>
      <c r="J58" s="17">
        <f t="shared" ca="1" si="38"/>
        <v>0.48329992786057119</v>
      </c>
      <c r="K58" s="17">
        <f t="shared" ca="1" si="38"/>
        <v>0.26809690045536172</v>
      </c>
      <c r="L58" s="17">
        <f t="shared" ca="1" si="38"/>
        <v>0.67284579177908199</v>
      </c>
      <c r="M58" s="17">
        <f t="shared" ca="1" si="38"/>
        <v>0.81541986103866293</v>
      </c>
      <c r="N58" s="17">
        <f t="shared" ca="1" si="38"/>
        <v>0.61083506940724419</v>
      </c>
      <c r="O58" s="17">
        <f t="shared" ca="1" si="38"/>
        <v>0.46713578954665991</v>
      </c>
      <c r="P58" s="17">
        <f t="shared" ca="1" si="38"/>
        <v>0.33758574790101648</v>
      </c>
      <c r="Q58" s="17">
        <f t="shared" ca="1" si="38"/>
        <v>0.34169299338952897</v>
      </c>
      <c r="R58" s="17">
        <f t="shared" ca="1" si="38"/>
        <v>0.49067628592820256</v>
      </c>
      <c r="S58" s="17">
        <f t="shared" ca="1" si="38"/>
        <v>-0.17725715402104925</v>
      </c>
      <c r="T58" s="17">
        <f t="shared" ca="1" si="38"/>
        <v>-23.679124930560647</v>
      </c>
      <c r="U58" s="17">
        <f t="shared" ca="1" si="38"/>
        <v>-0.57825175630702219</v>
      </c>
      <c r="V58" s="17">
        <f t="shared" ca="1" si="38"/>
        <v>9.6209847985051056E-2</v>
      </c>
      <c r="W58" s="17">
        <f t="shared" ca="1" si="38"/>
        <v>0.47435075679101857</v>
      </c>
      <c r="X58" s="17">
        <f t="shared" ref="X58" ca="1" si="39">X6-X32</f>
        <v>0.39881933096879862</v>
      </c>
    </row>
    <row r="59" spans="2:27" x14ac:dyDescent="0.25">
      <c r="B59" s="10" t="s">
        <v>32</v>
      </c>
      <c r="C59" s="17">
        <f t="shared" ca="1" si="35"/>
        <v>-307.98499361072157</v>
      </c>
      <c r="D59" s="17">
        <f t="shared" ca="1" si="38"/>
        <v>1.7982718083203508E-2</v>
      </c>
      <c r="E59" s="17">
        <f t="shared" ca="1" si="38"/>
        <v>9.8967313534217283E-3</v>
      </c>
      <c r="F59" s="17">
        <f t="shared" ca="1" si="38"/>
        <v>-60.034062232332985</v>
      </c>
      <c r="G59" s="17">
        <f t="shared" ca="1" si="38"/>
        <v>-118.42130782864396</v>
      </c>
      <c r="H59" s="17">
        <f t="shared" ca="1" si="38"/>
        <v>-85.843003409948636</v>
      </c>
      <c r="I59" s="17">
        <f t="shared" ca="1" si="38"/>
        <v>-26.196780997852045</v>
      </c>
      <c r="J59" s="17">
        <f t="shared" ca="1" si="38"/>
        <v>-2.9771627548699939</v>
      </c>
      <c r="K59" s="17">
        <f t="shared" ca="1" si="38"/>
        <v>-9.2000705659025925</v>
      </c>
      <c r="L59" s="17">
        <f t="shared" ca="1" si="38"/>
        <v>-10.505720905388699</v>
      </c>
      <c r="M59" s="17">
        <f t="shared" ca="1" si="38"/>
        <v>-8.0141235674123266</v>
      </c>
      <c r="N59" s="17">
        <f t="shared" ca="1" si="38"/>
        <v>-7.0070433132200378</v>
      </c>
      <c r="O59" s="17">
        <f t="shared" ca="1" si="38"/>
        <v>-12.925178112288023</v>
      </c>
      <c r="P59" s="17">
        <f t="shared" ca="1" si="38"/>
        <v>-9.9275186433365548</v>
      </c>
      <c r="Q59" s="17">
        <f t="shared" ca="1" si="38"/>
        <v>-16.194792635024953</v>
      </c>
      <c r="R59" s="17">
        <f t="shared" ca="1" si="38"/>
        <v>-12.571013014983635</v>
      </c>
      <c r="S59" s="17">
        <f t="shared" ca="1" si="38"/>
        <v>-19.746613808544851</v>
      </c>
      <c r="T59" s="17">
        <f t="shared" ca="1" si="38"/>
        <v>-65.49194139243491</v>
      </c>
      <c r="U59" s="17">
        <f t="shared" ca="1" si="38"/>
        <v>38.305483991751203</v>
      </c>
      <c r="V59" s="17">
        <f t="shared" ca="1" si="38"/>
        <v>-30.516312545049743</v>
      </c>
      <c r="W59" s="17">
        <f t="shared" ca="1" si="38"/>
        <v>-31.349234585593194</v>
      </c>
      <c r="X59" s="17">
        <f t="shared" ref="X59" ca="1" si="40">X7-X33</f>
        <v>-16.916104903678672</v>
      </c>
    </row>
    <row r="60" spans="2:27" x14ac:dyDescent="0.25">
      <c r="B60" s="10" t="s">
        <v>7</v>
      </c>
      <c r="C60" s="17">
        <f t="shared" ca="1" si="35"/>
        <v>-4.8584529877335454</v>
      </c>
      <c r="D60" s="17">
        <f t="shared" ref="D60:W60" ca="1" si="41">D8-D34</f>
        <v>7.0638484191931639E-4</v>
      </c>
      <c r="E60" s="17">
        <f t="shared" ca="1" si="41"/>
        <v>4.788753465732043E-4</v>
      </c>
      <c r="F60" s="17">
        <f t="shared" ca="1" si="41"/>
        <v>-1.0072692702468098</v>
      </c>
      <c r="G60" s="17">
        <f t="shared" ca="1" si="41"/>
        <v>-1.8897944262552215</v>
      </c>
      <c r="H60" s="17">
        <f t="shared" ca="1" si="41"/>
        <v>-1.2187300513542101</v>
      </c>
      <c r="I60" s="17">
        <f t="shared" ca="1" si="41"/>
        <v>-0.37846569994654011</v>
      </c>
      <c r="J60" s="17">
        <f t="shared" ca="1" si="41"/>
        <v>2.9336040195121704E-2</v>
      </c>
      <c r="K60" s="17">
        <f t="shared" ca="1" si="41"/>
        <v>-0.12588378268329858</v>
      </c>
      <c r="L60" s="17">
        <f t="shared" ca="1" si="41"/>
        <v>-0.18494450536325946</v>
      </c>
      <c r="M60" s="17">
        <f t="shared" ca="1" si="41"/>
        <v>-9.8341174787111907E-2</v>
      </c>
      <c r="N60" s="17">
        <f t="shared" ca="1" si="41"/>
        <v>-0.16632885721115009</v>
      </c>
      <c r="O60" s="17">
        <f t="shared" ca="1" si="41"/>
        <v>-0.21151384369677118</v>
      </c>
      <c r="P60" s="17">
        <f t="shared" ca="1" si="41"/>
        <v>-0.20413609323462012</v>
      </c>
      <c r="Q60" s="17">
        <f t="shared" ca="1" si="41"/>
        <v>-0.31576861250494748</v>
      </c>
      <c r="R60" s="17">
        <f t="shared" ca="1" si="41"/>
        <v>-0.27349846367212205</v>
      </c>
      <c r="S60" s="17">
        <f t="shared" ca="1" si="41"/>
        <v>-0.33722271555379724</v>
      </c>
      <c r="T60" s="17">
        <f t="shared" ca="1" si="41"/>
        <v>-0.81110868880367093</v>
      </c>
      <c r="U60" s="17">
        <f t="shared" ca="1" si="41"/>
        <v>0.36392025164372743</v>
      </c>
      <c r="V60" s="17">
        <f t="shared" ca="1" si="41"/>
        <v>-0.31201045731814059</v>
      </c>
      <c r="W60" s="17">
        <f t="shared" ca="1" si="41"/>
        <v>-0.49837008711457642</v>
      </c>
      <c r="X60" s="17">
        <f t="shared" ref="X60" ca="1" si="42">X8-X34</f>
        <v>-0.4664630000461214</v>
      </c>
    </row>
    <row r="61" spans="2:27" x14ac:dyDescent="0.25">
      <c r="B61" s="10" t="s">
        <v>33</v>
      </c>
      <c r="C61" s="17">
        <f t="shared" ca="1" si="35"/>
        <v>235.25023943719953</v>
      </c>
      <c r="D61" s="17">
        <f ca="1">D9-D35</f>
        <v>-7.8450000003726927E-4</v>
      </c>
      <c r="E61" s="17">
        <f t="shared" ref="E61:W61" ca="1" si="43">E9-E35</f>
        <v>2.5473261865727181E-4</v>
      </c>
      <c r="F61" s="17">
        <f t="shared" ca="1" si="43"/>
        <v>-118.34481851203617</v>
      </c>
      <c r="G61" s="17">
        <f t="shared" ca="1" si="43"/>
        <v>-285.2511484452105</v>
      </c>
      <c r="H61" s="17">
        <f t="shared" ca="1" si="43"/>
        <v>-241.96597589658654</v>
      </c>
      <c r="I61" s="17">
        <f t="shared" ca="1" si="43"/>
        <v>-55.403978201489281</v>
      </c>
      <c r="J61" s="17">
        <f t="shared" ca="1" si="43"/>
        <v>60.959278269575179</v>
      </c>
      <c r="K61" s="17">
        <f t="shared" ca="1" si="43"/>
        <v>60.082254934716502</v>
      </c>
      <c r="L61" s="17">
        <f t="shared" ca="1" si="43"/>
        <v>83.856289544978381</v>
      </c>
      <c r="M61" s="17">
        <f t="shared" ca="1" si="43"/>
        <v>100.23927668539136</v>
      </c>
      <c r="N61" s="17">
        <f t="shared" ca="1" si="43"/>
        <v>86.009874295417376</v>
      </c>
      <c r="O61" s="17">
        <f t="shared" ca="1" si="43"/>
        <v>67.179633501159742</v>
      </c>
      <c r="P61" s="17">
        <f t="shared" ca="1" si="43"/>
        <v>249.100159047087</v>
      </c>
      <c r="Q61" s="17">
        <f ca="1">Q9-Q35</f>
        <v>435.72894630665087</v>
      </c>
      <c r="R61" s="17">
        <f t="shared" ca="1" si="43"/>
        <v>405.58929309088307</v>
      </c>
      <c r="S61" s="17">
        <f t="shared" ca="1" si="43"/>
        <v>166.00463928695797</v>
      </c>
      <c r="T61" s="17">
        <f t="shared" ca="1" si="43"/>
        <v>9.5621106469432107</v>
      </c>
      <c r="U61" s="17">
        <f t="shared" ca="1" si="43"/>
        <v>2.4390084277112898</v>
      </c>
      <c r="V61" s="17">
        <f t="shared" ca="1" si="43"/>
        <v>-3.8958019233832459</v>
      </c>
      <c r="W61" s="17">
        <f t="shared" ca="1" si="43"/>
        <v>-3.6873904592690963</v>
      </c>
      <c r="X61" s="17">
        <f t="shared" ref="X61" ca="1" si="44">X9-X35</f>
        <v>-1.5321876293681385</v>
      </c>
    </row>
    <row r="62" spans="2:27" x14ac:dyDescent="0.25">
      <c r="B62" s="10" t="s">
        <v>34</v>
      </c>
      <c r="C62" s="17">
        <f t="shared" ca="1" si="35"/>
        <v>-16.269248759183153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-0.43184365195799757</v>
      </c>
      <c r="G62" s="17">
        <f t="shared" ca="1" si="45"/>
        <v>-1.1118867876886966</v>
      </c>
      <c r="H62" s="17">
        <f t="shared" ca="1" si="45"/>
        <v>-3.4502719697929223</v>
      </c>
      <c r="I62" s="17">
        <f t="shared" ca="1" si="45"/>
        <v>-6.8707755898387148</v>
      </c>
      <c r="J62" s="17">
        <f t="shared" ca="1" si="45"/>
        <v>-8.3462583239209778</v>
      </c>
      <c r="K62" s="17">
        <f t="shared" ca="1" si="45"/>
        <v>-8.6491461612809246</v>
      </c>
      <c r="L62" s="17">
        <f t="shared" ca="1" si="45"/>
        <v>-9.7188973277416153</v>
      </c>
      <c r="M62" s="17">
        <f t="shared" ca="1" si="45"/>
        <v>-10.97598470514032</v>
      </c>
      <c r="N62" s="17">
        <f t="shared" ca="1" si="45"/>
        <v>-8.8679900700452094</v>
      </c>
      <c r="O62" s="17">
        <f t="shared" ca="1" si="45"/>
        <v>-9.4951397089673719</v>
      </c>
      <c r="P62" s="17">
        <f t="shared" ca="1" si="45"/>
        <v>-8.0171110039851783</v>
      </c>
      <c r="Q62" s="17">
        <f t="shared" ca="1" si="45"/>
        <v>-2.2475592111364335</v>
      </c>
      <c r="R62" s="17">
        <f t="shared" ca="1" si="45"/>
        <v>4.3302890454860403</v>
      </c>
      <c r="S62" s="17">
        <f t="shared" ca="1" si="45"/>
        <v>8.2301680801685393</v>
      </c>
      <c r="T62" s="17">
        <f t="shared" ca="1" si="45"/>
        <v>9.0921062633132124</v>
      </c>
      <c r="U62" s="17">
        <f t="shared" ca="1" si="45"/>
        <v>5.4230370242054278</v>
      </c>
      <c r="V62" s="17">
        <f t="shared" ca="1" si="45"/>
        <v>10.508675875796712</v>
      </c>
      <c r="W62" s="17">
        <f t="shared" ca="1" si="45"/>
        <v>22.953656678871084</v>
      </c>
      <c r="X62" s="17">
        <f t="shared" ref="X62" ca="1" si="46">X10-X36</f>
        <v>30.450934890032272</v>
      </c>
    </row>
    <row r="63" spans="2:27" x14ac:dyDescent="0.25">
      <c r="B63" s="10" t="s">
        <v>38</v>
      </c>
      <c r="C63" s="17">
        <f t="shared" ca="1" si="35"/>
        <v>-95.334619856980254</v>
      </c>
      <c r="D63" s="17">
        <f t="shared" ref="D63:W63" ca="1" si="47">D11-D37</f>
        <v>2.1825440538378871E-2</v>
      </c>
      <c r="E63" s="17">
        <f t="shared" ca="1" si="47"/>
        <v>7.5755107352293294E-3</v>
      </c>
      <c r="F63" s="17">
        <f t="shared" ca="1" si="47"/>
        <v>-19.331789213582759</v>
      </c>
      <c r="G63" s="17">
        <f t="shared" ca="1" si="47"/>
        <v>-32.750891122699279</v>
      </c>
      <c r="H63" s="17">
        <f t="shared" ca="1" si="47"/>
        <v>-44.809358165477946</v>
      </c>
      <c r="I63" s="17">
        <f t="shared" ca="1" si="47"/>
        <v>-14.808033941006357</v>
      </c>
      <c r="J63" s="17">
        <f t="shared" ca="1" si="47"/>
        <v>-0.63323747022087673</v>
      </c>
      <c r="K63" s="17">
        <f t="shared" ca="1" si="47"/>
        <v>-0.71720523733532104</v>
      </c>
      <c r="L63" s="17">
        <f t="shared" ca="1" si="47"/>
        <v>-3.065504635240103</v>
      </c>
      <c r="M63" s="17">
        <f t="shared" ca="1" si="47"/>
        <v>3.8408068127937725</v>
      </c>
      <c r="N63" s="17">
        <f t="shared" ca="1" si="47"/>
        <v>-1.2944533877743822</v>
      </c>
      <c r="O63" s="17">
        <f t="shared" ca="1" si="47"/>
        <v>-3.817254654490398</v>
      </c>
      <c r="P63" s="17">
        <f t="shared" ca="1" si="47"/>
        <v>-3.0262170577846064</v>
      </c>
      <c r="Q63" s="17">
        <f t="shared" ca="1" si="47"/>
        <v>-5.9374625504093217</v>
      </c>
      <c r="R63" s="17">
        <f t="shared" ca="1" si="47"/>
        <v>-3.4307740147503125</v>
      </c>
      <c r="S63" s="17">
        <f t="shared" ca="1" si="47"/>
        <v>-2.6400257595149412</v>
      </c>
      <c r="T63" s="17">
        <f t="shared" ca="1" si="47"/>
        <v>-0.45004689593386615</v>
      </c>
      <c r="U63" s="17">
        <f t="shared" ca="1" si="47"/>
        <v>15.604462156335217</v>
      </c>
      <c r="V63" s="17">
        <f t="shared" ca="1" si="47"/>
        <v>-6.8694521990983048</v>
      </c>
      <c r="W63" s="17">
        <f t="shared" ca="1" si="47"/>
        <v>-8.3265545903553857</v>
      </c>
      <c r="X63" s="17">
        <f t="shared" ref="X63" ca="1" si="48">X11-X37</f>
        <v>-6.7970814633395094</v>
      </c>
    </row>
    <row r="64" spans="2:27" x14ac:dyDescent="0.25">
      <c r="B64" s="10" t="s">
        <v>39</v>
      </c>
      <c r="C64" s="17">
        <f t="shared" ca="1" si="35"/>
        <v>-1.8610665569429514</v>
      </c>
      <c r="D64" s="17">
        <f t="shared" ref="D64:W64" ca="1" si="49">D12-D38</f>
        <v>8.9619886696823414E-4</v>
      </c>
      <c r="E64" s="17">
        <f t="shared" ca="1" si="49"/>
        <v>2.8094661284683298E-4</v>
      </c>
      <c r="F64" s="17">
        <f t="shared" ca="1" si="49"/>
        <v>-0.76238616024124894</v>
      </c>
      <c r="G64" s="17">
        <f t="shared" ca="1" si="49"/>
        <v>-1.4065890726420491</v>
      </c>
      <c r="H64" s="17">
        <f t="shared" ca="1" si="49"/>
        <v>-1.893028655612909</v>
      </c>
      <c r="I64" s="17">
        <f t="shared" ca="1" si="49"/>
        <v>-0.5301533232038409</v>
      </c>
      <c r="J64" s="17">
        <f t="shared" ca="1" si="49"/>
        <v>0.54651789834248632</v>
      </c>
      <c r="K64" s="17">
        <f t="shared" ca="1" si="49"/>
        <v>0.51873925628450479</v>
      </c>
      <c r="L64" s="17">
        <f t="shared" ca="1" si="49"/>
        <v>0.70341500837695747</v>
      </c>
      <c r="M64" s="17">
        <f t="shared" ca="1" si="49"/>
        <v>1.0577754972031386</v>
      </c>
      <c r="N64" s="17">
        <f t="shared" ca="1" si="49"/>
        <v>0.71312711502136494</v>
      </c>
      <c r="O64" s="17">
        <f t="shared" ca="1" si="49"/>
        <v>0.34986317711829429</v>
      </c>
      <c r="P64" s="17">
        <f t="shared" ca="1" si="49"/>
        <v>4.4317781638170572E-2</v>
      </c>
      <c r="Q64" s="17">
        <f t="shared" ca="1" si="49"/>
        <v>-0.36889869443569978</v>
      </c>
      <c r="R64" s="17">
        <f t="shared" ca="1" si="49"/>
        <v>-0.45543110314469004</v>
      </c>
      <c r="S64" s="17">
        <f t="shared" ca="1" si="49"/>
        <v>-9.1684665367694151E-2</v>
      </c>
      <c r="T64" s="17">
        <f t="shared" ca="1" si="49"/>
        <v>-0.72480814028926943</v>
      </c>
      <c r="U64" s="17">
        <f t="shared" ca="1" si="49"/>
        <v>1.0736814526191694</v>
      </c>
      <c r="V64" s="17">
        <f t="shared" ca="1" si="49"/>
        <v>-0.57511279360009837</v>
      </c>
      <c r="W64" s="17">
        <f t="shared" ca="1" si="49"/>
        <v>-0.7146522658449328</v>
      </c>
      <c r="X64" s="17">
        <f t="shared" ref="X64" ca="1" si="50">X12-X38</f>
        <v>0.3238475580007929</v>
      </c>
    </row>
    <row r="65" spans="2:24" x14ac:dyDescent="0.25">
      <c r="B65" s="10" t="s">
        <v>35</v>
      </c>
      <c r="C65" s="17">
        <f t="shared" ca="1" si="35"/>
        <v>-5.6871671931696781</v>
      </c>
      <c r="D65" s="17">
        <f t="shared" ref="D65:W65" ca="1" si="51">D13-D39</f>
        <v>2.1779421370382579E-5</v>
      </c>
      <c r="E65" s="17">
        <f t="shared" ca="1" si="51"/>
        <v>2.7450981407994846E-5</v>
      </c>
      <c r="F65" s="17">
        <f t="shared" ca="1" si="51"/>
        <v>-5.7693826919162374</v>
      </c>
      <c r="G65" s="17">
        <f t="shared" ca="1" si="51"/>
        <v>-0.6616439414109001</v>
      </c>
      <c r="H65" s="17">
        <f t="shared" ca="1" si="51"/>
        <v>-5.3709643888969996E-2</v>
      </c>
      <c r="I65" s="17">
        <f t="shared" ca="1" si="51"/>
        <v>0</v>
      </c>
      <c r="J65" s="17">
        <f t="shared" ca="1" si="51"/>
        <v>0</v>
      </c>
      <c r="K65" s="17">
        <f t="shared" ca="1" si="51"/>
        <v>0</v>
      </c>
      <c r="L65" s="17">
        <f t="shared" ca="1" si="51"/>
        <v>-0.15991915231584999</v>
      </c>
      <c r="M65" s="17">
        <f t="shared" ca="1" si="51"/>
        <v>-1.335527485607E-2</v>
      </c>
      <c r="N65" s="17">
        <f t="shared" ca="1" si="51"/>
        <v>-0.14728815509980001</v>
      </c>
      <c r="O65" s="17">
        <f t="shared" ca="1" si="51"/>
        <v>0</v>
      </c>
      <c r="P65" s="17">
        <f t="shared" ca="1" si="51"/>
        <v>-0.31626314535268002</v>
      </c>
      <c r="Q65" s="17">
        <f t="shared" ca="1" si="51"/>
        <v>0</v>
      </c>
      <c r="R65" s="17">
        <f t="shared" ca="1" si="51"/>
        <v>-6.0210944644609965E-2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-0.15696547423322646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-0.31885782709718996</v>
      </c>
      <c r="S66" s="20">
        <f t="shared" ca="1" si="53"/>
        <v>0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-312.77122882488374</v>
      </c>
      <c r="D67" s="17">
        <f ca="1">SUM(D57:D66)</f>
        <v>-1.942093534067979E-2</v>
      </c>
      <c r="E67" s="17">
        <f t="shared" ref="E67" ca="1" si="55">SUM(E57:E66)</f>
        <v>-1.709198635673026E-2</v>
      </c>
      <c r="F67" s="17">
        <f t="shared" ref="F67" ca="1" si="56">SUM(F57:F66)</f>
        <v>-219.84053421677532</v>
      </c>
      <c r="G67" s="17">
        <f t="shared" ref="G67" ca="1" si="57">SUM(G57:G66)</f>
        <v>-480.60236369300111</v>
      </c>
      <c r="H67" s="17">
        <f t="shared" ref="H67" ca="1" si="58">SUM(H57:H66)</f>
        <v>-407.12093035825256</v>
      </c>
      <c r="I67" s="17">
        <f t="shared" ref="I67" ca="1" si="59">SUM(I57:I66)</f>
        <v>-120.26260511116902</v>
      </c>
      <c r="J67" s="17">
        <f t="shared" ref="J67" ca="1" si="60">SUM(J57:J66)</f>
        <v>51.05161336600257</v>
      </c>
      <c r="K67" s="17">
        <f t="shared" ref="K67" ca="1" si="61">SUM(K57:K66)</f>
        <v>39.182647510416047</v>
      </c>
      <c r="L67" s="17">
        <f t="shared" ref="L67" ca="1" si="62">SUM(L57:L66)</f>
        <v>63.559529385170045</v>
      </c>
      <c r="M67" s="17">
        <f t="shared" ref="M67" ca="1" si="63">SUM(M57:M66)</f>
        <v>91.349070154043304</v>
      </c>
      <c r="N67" s="17">
        <f t="shared" ref="N67" ca="1" si="64">SUM(N57:N66)</f>
        <v>71.655332468969149</v>
      </c>
      <c r="O67" s="17">
        <f t="shared" ref="O67" ca="1" si="65">SUM(O57:O66)</f>
        <v>41.612906071561547</v>
      </c>
      <c r="P67" s="17">
        <f t="shared" ref="P67" ca="1" si="66">SUM(P57:P66)</f>
        <v>226.12331594606408</v>
      </c>
      <c r="Q67" s="17">
        <f t="shared" ref="Q67" ca="1" si="67">SUM(Q57:Q66)</f>
        <v>408.55707112224178</v>
      </c>
      <c r="R67" s="17">
        <f t="shared" ref="R67" ca="1" si="68">SUM(R57:R66)</f>
        <v>391.08702898172993</v>
      </c>
      <c r="S67" s="17">
        <f t="shared" ref="S67" ca="1" si="69">SUM(S57:S66)</f>
        <v>138.93651822805421</v>
      </c>
      <c r="T67" s="17">
        <f t="shared" ref="T67" ca="1" si="70">SUM(T57:T66)</f>
        <v>-94.791436214428884</v>
      </c>
      <c r="U67" s="17">
        <f t="shared" ref="U67" ca="1" si="71">SUM(U57:U66)</f>
        <v>0.5650851796577534</v>
      </c>
      <c r="V67" s="17">
        <f t="shared" ref="V67" ca="1" si="72">SUM(V57:V66)</f>
        <v>-41.629797535868391</v>
      </c>
      <c r="W67" s="17">
        <f t="shared" ref="W67" ca="1" si="73">SUM(W57:W66)</f>
        <v>-20.842720485028408</v>
      </c>
      <c r="X67" s="17">
        <f t="shared" ref="X67" ca="1" si="74">SUM(X57:X66)</f>
        <v>2.4624982160261517</v>
      </c>
    </row>
    <row r="69" spans="2:24" x14ac:dyDescent="0.25">
      <c r="B69" s="10" t="s">
        <v>42</v>
      </c>
      <c r="C69" s="17">
        <f t="shared" ref="C69:C75" ca="1" si="75">NPV($C$2,D69:X69)</f>
        <v>1535.7550859159383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258.06188871452912</v>
      </c>
      <c r="G69" s="17">
        <f t="shared" ca="1" si="76"/>
        <v>461.31519809857002</v>
      </c>
      <c r="H69" s="17">
        <f t="shared" ca="1" si="76"/>
        <v>427.44952123446427</v>
      </c>
      <c r="I69" s="17">
        <f t="shared" ca="1" si="76"/>
        <v>202.63728583013881</v>
      </c>
      <c r="J69" s="17">
        <f t="shared" ca="1" si="76"/>
        <v>122.15245006340228</v>
      </c>
      <c r="K69" s="17">
        <f t="shared" ca="1" si="76"/>
        <v>124.83698589765481</v>
      </c>
      <c r="L69" s="17">
        <f t="shared" ca="1" si="76"/>
        <v>116.28274290472064</v>
      </c>
      <c r="M69" s="17">
        <f t="shared" ca="1" si="76"/>
        <v>106.37663471930023</v>
      </c>
      <c r="N69" s="17">
        <f t="shared" ca="1" si="76"/>
        <v>86.187154832520037</v>
      </c>
      <c r="O69" s="17">
        <f t="shared" ca="1" si="76"/>
        <v>80.251776005660759</v>
      </c>
      <c r="P69" s="17">
        <f t="shared" ca="1" si="76"/>
        <v>84.605019273297557</v>
      </c>
      <c r="Q69" s="17">
        <f t="shared" ca="1" si="76"/>
        <v>50.826677036071715</v>
      </c>
      <c r="R69" s="17">
        <f t="shared" ca="1" si="76"/>
        <v>91.995355661727899</v>
      </c>
      <c r="S69" s="17">
        <f t="shared" ca="1" si="76"/>
        <v>96.150912459171195</v>
      </c>
      <c r="T69" s="17">
        <f t="shared" ca="1" si="76"/>
        <v>115.75333317222271</v>
      </c>
      <c r="U69" s="17">
        <f t="shared" ca="1" si="76"/>
        <v>33.422009228855586</v>
      </c>
      <c r="V69" s="17">
        <f t="shared" ca="1" si="76"/>
        <v>6.3028824080811319</v>
      </c>
      <c r="W69" s="17">
        <f t="shared" ca="1" si="76"/>
        <v>-30.358002240810038</v>
      </c>
      <c r="X69" s="17">
        <f t="shared" ref="X69" ca="1" si="77">X17-X43</f>
        <v>-120.24465711521589</v>
      </c>
    </row>
    <row r="70" spans="2:24" x14ac:dyDescent="0.25">
      <c r="B70" s="10" t="s">
        <v>43</v>
      </c>
      <c r="C70" s="17">
        <f t="shared" ca="1" si="75"/>
        <v>1158.3441813810548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83.912997891376847</v>
      </c>
      <c r="G70" s="17">
        <f t="shared" ca="1" si="78"/>
        <v>151.23677404897285</v>
      </c>
      <c r="H70" s="17">
        <f t="shared" ca="1" si="78"/>
        <v>140.89313566675173</v>
      </c>
      <c r="I70" s="17">
        <f t="shared" ca="1" si="78"/>
        <v>109.33324421922134</v>
      </c>
      <c r="J70" s="17">
        <f t="shared" ca="1" si="78"/>
        <v>90.920606823840103</v>
      </c>
      <c r="K70" s="17">
        <f t="shared" ca="1" si="78"/>
        <v>96.501439796561385</v>
      </c>
      <c r="L70" s="17">
        <f t="shared" ca="1" si="78"/>
        <v>95.763548882052874</v>
      </c>
      <c r="M70" s="17">
        <f t="shared" ca="1" si="78"/>
        <v>95.583596051105815</v>
      </c>
      <c r="N70" s="17">
        <f t="shared" ca="1" si="78"/>
        <v>93.559050083504644</v>
      </c>
      <c r="O70" s="17">
        <f t="shared" ca="1" si="78"/>
        <v>100.78085774554302</v>
      </c>
      <c r="P70" s="17">
        <f t="shared" ca="1" si="78"/>
        <v>103.82920059395781</v>
      </c>
      <c r="Q70" s="17">
        <f t="shared" ca="1" si="78"/>
        <v>106.6559158928178</v>
      </c>
      <c r="R70" s="17">
        <f t="shared" ca="1" si="78"/>
        <v>102.31446211699154</v>
      </c>
      <c r="S70" s="17">
        <f t="shared" ca="1" si="78"/>
        <v>180.03025160200821</v>
      </c>
      <c r="T70" s="17">
        <f t="shared" ca="1" si="78"/>
        <v>210.81652493305216</v>
      </c>
      <c r="U70" s="17">
        <f t="shared" ca="1" si="78"/>
        <v>171.54529607707639</v>
      </c>
      <c r="V70" s="17">
        <f t="shared" ca="1" si="78"/>
        <v>182.60444352754985</v>
      </c>
      <c r="W70" s="17">
        <f t="shared" ca="1" si="78"/>
        <v>163.25763473964685</v>
      </c>
      <c r="X70" s="17">
        <f t="shared" ref="X70" ca="1" si="79">X18-X44</f>
        <v>145.22078960879071</v>
      </c>
    </row>
    <row r="71" spans="2:24" x14ac:dyDescent="0.25">
      <c r="B71" s="10" t="s">
        <v>40</v>
      </c>
      <c r="C71" s="17">
        <f t="shared" ca="1" si="75"/>
        <v>-73.834457094653288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0</v>
      </c>
      <c r="I71" s="17">
        <f t="shared" ca="1" si="80"/>
        <v>0</v>
      </c>
      <c r="J71" s="17">
        <f t="shared" ca="1" si="80"/>
        <v>0</v>
      </c>
      <c r="K71" s="17">
        <f t="shared" ca="1" si="80"/>
        <v>0</v>
      </c>
      <c r="L71" s="17">
        <f t="shared" ca="1" si="80"/>
        <v>0</v>
      </c>
      <c r="M71" s="17">
        <f t="shared" ca="1" si="80"/>
        <v>0</v>
      </c>
      <c r="N71" s="17">
        <f t="shared" ca="1" si="80"/>
        <v>0</v>
      </c>
      <c r="O71" s="17">
        <f t="shared" ca="1" si="80"/>
        <v>0</v>
      </c>
      <c r="P71" s="17">
        <f t="shared" ca="1" si="80"/>
        <v>0</v>
      </c>
      <c r="Q71" s="17">
        <f t="shared" ca="1" si="80"/>
        <v>0</v>
      </c>
      <c r="R71" s="17">
        <f t="shared" ca="1" si="80"/>
        <v>0</v>
      </c>
      <c r="S71" s="17">
        <f t="shared" ca="1" si="80"/>
        <v>0</v>
      </c>
      <c r="T71" s="17">
        <f t="shared" ca="1" si="80"/>
        <v>0</v>
      </c>
      <c r="U71" s="17">
        <f t="shared" ca="1" si="80"/>
        <v>-224.77025256465464</v>
      </c>
      <c r="V71" s="17">
        <f t="shared" ca="1" si="80"/>
        <v>0</v>
      </c>
      <c r="W71" s="17">
        <f t="shared" ca="1" si="80"/>
        <v>0</v>
      </c>
      <c r="X71" s="17">
        <f t="shared" ref="X71" ca="1" si="81">X19-X45</f>
        <v>0</v>
      </c>
    </row>
    <row r="72" spans="2:24" x14ac:dyDescent="0.25">
      <c r="B72" s="10" t="s">
        <v>41</v>
      </c>
      <c r="C72" s="17">
        <f t="shared" ca="1" si="75"/>
        <v>9.7823702217398072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-1.5024357573461202</v>
      </c>
      <c r="H72" s="17">
        <f t="shared" ca="1" si="82"/>
        <v>-0.88374099064887446</v>
      </c>
      <c r="I72" s="17">
        <f t="shared" ca="1" si="82"/>
        <v>-0.94057924338196131</v>
      </c>
      <c r="J72" s="17">
        <f t="shared" ca="1" si="82"/>
        <v>-0.86781761738672003</v>
      </c>
      <c r="K72" s="17">
        <f t="shared" ca="1" si="82"/>
        <v>-0.53985278396137915</v>
      </c>
      <c r="L72" s="17">
        <f t="shared" ca="1" si="82"/>
        <v>-0.58750732414193862</v>
      </c>
      <c r="M72" s="17">
        <f t="shared" ca="1" si="82"/>
        <v>-0.7549337794980886</v>
      </c>
      <c r="N72" s="17">
        <f t="shared" ca="1" si="82"/>
        <v>-0.74595380697653013</v>
      </c>
      <c r="O72" s="17">
        <f t="shared" ca="1" si="82"/>
        <v>-0.69107471118871899</v>
      </c>
      <c r="P72" s="17">
        <f t="shared" ca="1" si="82"/>
        <v>-0.69486456725138623</v>
      </c>
      <c r="Q72" s="17">
        <f t="shared" ca="1" si="82"/>
        <v>-0.6229515819253777</v>
      </c>
      <c r="R72" s="17">
        <f t="shared" ca="1" si="82"/>
        <v>-0.83632046866370047</v>
      </c>
      <c r="S72" s="17">
        <f t="shared" ca="1" si="82"/>
        <v>0</v>
      </c>
      <c r="T72" s="17">
        <f t="shared" ca="1" si="82"/>
        <v>0</v>
      </c>
      <c r="U72" s="17">
        <f t="shared" ca="1" si="82"/>
        <v>0</v>
      </c>
      <c r="V72" s="17">
        <f t="shared" ca="1" si="82"/>
        <v>25.206162729271</v>
      </c>
      <c r="W72" s="17">
        <f t="shared" ca="1" si="82"/>
        <v>13.705970146686838</v>
      </c>
      <c r="X72" s="17">
        <f t="shared" ref="X72" ca="1" si="83">X20-X46</f>
        <v>13.697331999048913</v>
      </c>
    </row>
    <row r="73" spans="2:24" x14ac:dyDescent="0.25">
      <c r="B73" s="10" t="s">
        <v>44</v>
      </c>
      <c r="C73" s="17">
        <f t="shared" ca="1" si="75"/>
        <v>-42.763544723268211</v>
      </c>
      <c r="D73" s="17">
        <f t="shared" ref="D73:W73" ca="1" si="84">D21-D47</f>
        <v>0</v>
      </c>
      <c r="E73" s="17">
        <f t="shared" ca="1" si="84"/>
        <v>-1.8104512999883582E-7</v>
      </c>
      <c r="F73" s="17">
        <f t="shared" ca="1" si="84"/>
        <v>1.9829055019998654E-4</v>
      </c>
      <c r="G73" s="17">
        <f t="shared" ca="1" si="84"/>
        <v>-0.10434578655374116</v>
      </c>
      <c r="H73" s="17">
        <f t="shared" ca="1" si="84"/>
        <v>-0.12687879467809804</v>
      </c>
      <c r="I73" s="17">
        <f t="shared" ca="1" si="84"/>
        <v>-2.6650774959743089</v>
      </c>
      <c r="J73" s="17">
        <f t="shared" ca="1" si="84"/>
        <v>-6.8720452359116582</v>
      </c>
      <c r="K73" s="17">
        <f t="shared" ca="1" si="84"/>
        <v>-6.686416138237651</v>
      </c>
      <c r="L73" s="17">
        <f t="shared" ca="1" si="84"/>
        <v>-6.6984440474785263</v>
      </c>
      <c r="M73" s="17">
        <f t="shared" ca="1" si="84"/>
        <v>-6.5772812890393411</v>
      </c>
      <c r="N73" s="17">
        <f t="shared" ca="1" si="84"/>
        <v>-6.4440068121990421</v>
      </c>
      <c r="O73" s="17">
        <f t="shared" ca="1" si="84"/>
        <v>-7.1254642122196747</v>
      </c>
      <c r="P73" s="17">
        <f t="shared" ca="1" si="84"/>
        <v>-10.250785753119379</v>
      </c>
      <c r="Q73" s="17">
        <f t="shared" ca="1" si="84"/>
        <v>-10.657035271478794</v>
      </c>
      <c r="R73" s="17">
        <f t="shared" ca="1" si="84"/>
        <v>-10.278165269241013</v>
      </c>
      <c r="S73" s="17">
        <f t="shared" ca="1" si="84"/>
        <v>-9.9815836649409349</v>
      </c>
      <c r="T73" s="17">
        <f t="shared" ca="1" si="84"/>
        <v>3.3615306666452973</v>
      </c>
      <c r="U73" s="17">
        <f t="shared" ca="1" si="84"/>
        <v>-2.2795151339125006</v>
      </c>
      <c r="V73" s="17">
        <f t="shared" ca="1" si="84"/>
        <v>-2.7628200897334665</v>
      </c>
      <c r="W73" s="17">
        <f t="shared" ca="1" si="84"/>
        <v>-3.2655269999444663</v>
      </c>
      <c r="X73" s="17">
        <f t="shared" ref="X73" ca="1" si="85">X21-X47</f>
        <v>0.15928397475795819</v>
      </c>
    </row>
    <row r="74" spans="2:24" x14ac:dyDescent="0.25">
      <c r="B74" s="19" t="s">
        <v>45</v>
      </c>
      <c r="C74" s="20">
        <f t="shared" ca="1" si="75"/>
        <v>-299.22730923360604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2.730780371406377</v>
      </c>
      <c r="G74" s="20">
        <f t="shared" ca="1" si="86"/>
        <v>0.19170683161807744</v>
      </c>
      <c r="H74" s="20">
        <f t="shared" ca="1" si="86"/>
        <v>0.77039451901773859</v>
      </c>
      <c r="I74" s="20">
        <f t="shared" ca="1" si="86"/>
        <v>-53.621494922992241</v>
      </c>
      <c r="J74" s="20">
        <f t="shared" ca="1" si="86"/>
        <v>-54.790441225341212</v>
      </c>
      <c r="K74" s="20">
        <f t="shared" ca="1" si="86"/>
        <v>-55.984874491891539</v>
      </c>
      <c r="L74" s="20">
        <f t="shared" ca="1" si="86"/>
        <v>-57.205345124247614</v>
      </c>
      <c r="M74" s="20">
        <f t="shared" ca="1" si="86"/>
        <v>-58.452420373044504</v>
      </c>
      <c r="N74" s="20">
        <f t="shared" ca="1" si="86"/>
        <v>-41.526763118807949</v>
      </c>
      <c r="O74" s="20">
        <f t="shared" ca="1" si="86"/>
        <v>-42.432047026511412</v>
      </c>
      <c r="P74" s="20">
        <f t="shared" ca="1" si="86"/>
        <v>-43.357066452197856</v>
      </c>
      <c r="Q74" s="20">
        <f t="shared" ca="1" si="86"/>
        <v>19.042002537736522</v>
      </c>
      <c r="R74" s="20">
        <f t="shared" ca="1" si="86"/>
        <v>-41.349959813740554</v>
      </c>
      <c r="S74" s="20">
        <f t="shared" ca="1" si="86"/>
        <v>-42.251388077331399</v>
      </c>
      <c r="T74" s="20">
        <f t="shared" ca="1" si="86"/>
        <v>-43.172470221481262</v>
      </c>
      <c r="U74" s="20">
        <f t="shared" ca="1" si="86"/>
        <v>-44.113627145980644</v>
      </c>
      <c r="V74" s="20">
        <f t="shared" ca="1" si="86"/>
        <v>-45.075304719277455</v>
      </c>
      <c r="W74" s="20">
        <f t="shared" ca="1" si="86"/>
        <v>-38.120205014397186</v>
      </c>
      <c r="X74" s="20">
        <f t="shared" ref="X74" ca="1" si="87">X22-X48</f>
        <v>29.25569754311482</v>
      </c>
    </row>
    <row r="75" spans="2:24" x14ac:dyDescent="0.25">
      <c r="B75" s="10" t="s">
        <v>46</v>
      </c>
      <c r="C75" s="17">
        <f t="shared" ca="1" si="75"/>
        <v>2288.0563264672051</v>
      </c>
      <c r="D75" s="17">
        <f ca="1">SUM(D69:D74)</f>
        <v>0</v>
      </c>
      <c r="E75" s="17">
        <f t="shared" ref="E75" ca="1" si="88">SUM(E69:E74)</f>
        <v>3.7767888208975018</v>
      </c>
      <c r="F75" s="17">
        <f t="shared" ref="F75" ca="1" si="89">SUM(F69:F74)</f>
        <v>344.70586526786252</v>
      </c>
      <c r="G75" s="17">
        <f t="shared" ref="G75" ca="1" si="90">SUM(G69:G74)</f>
        <v>611.13689743526106</v>
      </c>
      <c r="H75" s="17">
        <f t="shared" ref="H75" ca="1" si="91">SUM(H69:H74)</f>
        <v>568.10243163490679</v>
      </c>
      <c r="I75" s="17">
        <f t="shared" ref="I75" ca="1" si="92">SUM(I69:I74)</f>
        <v>254.74337838701163</v>
      </c>
      <c r="J75" s="17">
        <f t="shared" ref="J75" ca="1" si="93">SUM(J69:J74)</f>
        <v>150.54275280860281</v>
      </c>
      <c r="K75" s="17">
        <f t="shared" ref="K75" ca="1" si="94">SUM(K69:K74)</f>
        <v>158.12728228012563</v>
      </c>
      <c r="L75" s="17">
        <f t="shared" ref="L75" ca="1" si="95">SUM(L69:L74)</f>
        <v>147.55499529090542</v>
      </c>
      <c r="M75" s="17">
        <f t="shared" ref="M75" ca="1" si="96">SUM(M69:M74)</f>
        <v>136.1755953288241</v>
      </c>
      <c r="N75" s="17">
        <f t="shared" ref="N75" ca="1" si="97">SUM(N69:N74)</f>
        <v>131.02948117804118</v>
      </c>
      <c r="O75" s="17">
        <f t="shared" ref="O75" ca="1" si="98">SUM(O69:O74)</f>
        <v>130.78404780128398</v>
      </c>
      <c r="P75" s="17">
        <f t="shared" ref="P75" ca="1" si="99">SUM(P69:P74)</f>
        <v>134.13150309468676</v>
      </c>
      <c r="Q75" s="17">
        <f t="shared" ref="Q75" ca="1" si="100">SUM(Q69:Q74)</f>
        <v>165.24460861322186</v>
      </c>
      <c r="R75" s="17">
        <f t="shared" ref="R75" ca="1" si="101">SUM(R69:R74)</f>
        <v>141.84537222707417</v>
      </c>
      <c r="S75" s="17">
        <f t="shared" ref="S75" ca="1" si="102">SUM(S69:S74)</f>
        <v>223.94819231890705</v>
      </c>
      <c r="T75" s="17">
        <f t="shared" ref="T75" ca="1" si="103">SUM(T69:T74)</f>
        <v>286.75891855043892</v>
      </c>
      <c r="U75" s="17">
        <f t="shared" ref="U75" ca="1" si="104">SUM(U69:U74)</f>
        <v>-66.196089538615809</v>
      </c>
      <c r="V75" s="17">
        <f t="shared" ref="V75" ca="1" si="105">SUM(V69:V74)</f>
        <v>166.27536385589107</v>
      </c>
      <c r="W75" s="17">
        <f t="shared" ref="W75" ca="1" si="106">SUM(W69:W74)</f>
        <v>105.219870631182</v>
      </c>
      <c r="X75" s="17">
        <f t="shared" ref="X75" ca="1" si="107">SUM(X69:X74)</f>
        <v>68.088446010496511</v>
      </c>
    </row>
    <row r="77" spans="2:24" ht="15.75" thickBot="1" x14ac:dyDescent="0.3">
      <c r="B77" s="21" t="s">
        <v>1</v>
      </c>
      <c r="C77" s="22">
        <f ca="1">NPV($C$2,D77:X77)</f>
        <v>1975.2850976423213</v>
      </c>
      <c r="D77" s="22">
        <f ca="1">D67+D75</f>
        <v>-1.942093534067979E-2</v>
      </c>
      <c r="E77" s="22">
        <f t="shared" ref="E77:W77" ca="1" si="108">E67+E75</f>
        <v>3.7596968345407715</v>
      </c>
      <c r="F77" s="22">
        <f t="shared" ca="1" si="108"/>
        <v>124.8653310510872</v>
      </c>
      <c r="G77" s="22">
        <f t="shared" ca="1" si="108"/>
        <v>130.53453374225995</v>
      </c>
      <c r="H77" s="22">
        <f t="shared" ca="1" si="108"/>
        <v>160.98150127665423</v>
      </c>
      <c r="I77" s="22">
        <f t="shared" ca="1" si="108"/>
        <v>134.48077327584261</v>
      </c>
      <c r="J77" s="22">
        <f t="shared" ca="1" si="108"/>
        <v>201.5943661746054</v>
      </c>
      <c r="K77" s="22">
        <f t="shared" ca="1" si="108"/>
        <v>197.30992979054167</v>
      </c>
      <c r="L77" s="22">
        <f t="shared" ca="1" si="108"/>
        <v>211.11452467607546</v>
      </c>
      <c r="M77" s="22">
        <f t="shared" ca="1" si="108"/>
        <v>227.52466548286742</v>
      </c>
      <c r="N77" s="22">
        <f t="shared" ca="1" si="108"/>
        <v>202.68481364701034</v>
      </c>
      <c r="O77" s="22">
        <f t="shared" ca="1" si="108"/>
        <v>172.39695387284553</v>
      </c>
      <c r="P77" s="22">
        <f t="shared" ca="1" si="108"/>
        <v>360.25481904075082</v>
      </c>
      <c r="Q77" s="22">
        <f t="shared" ca="1" si="108"/>
        <v>573.80167973546361</v>
      </c>
      <c r="R77" s="22">
        <f t="shared" ca="1" si="108"/>
        <v>532.93240120880409</v>
      </c>
      <c r="S77" s="22">
        <f t="shared" ca="1" si="108"/>
        <v>362.88471054696129</v>
      </c>
      <c r="T77" s="22">
        <f t="shared" ca="1" si="108"/>
        <v>191.96748233601005</v>
      </c>
      <c r="U77" s="22">
        <f t="shared" ca="1" si="108"/>
        <v>-65.631004358958052</v>
      </c>
      <c r="V77" s="22">
        <f t="shared" ca="1" si="108"/>
        <v>124.64556632002268</v>
      </c>
      <c r="W77" s="22">
        <f t="shared" ca="1" si="108"/>
        <v>84.377150146153596</v>
      </c>
      <c r="X77" s="22">
        <f t="shared" ref="X77" ca="1" si="109">X67+X75</f>
        <v>70.55094422652266</v>
      </c>
    </row>
    <row r="78" spans="2:24" ht="15.75" thickTop="1" x14ac:dyDescent="0.25">
      <c r="B78" s="10" t="s">
        <v>47</v>
      </c>
      <c r="C78" s="17">
        <f>C26-C52</f>
        <v>352.79739944366202</v>
      </c>
      <c r="D78" s="25">
        <f>D26-D52</f>
        <v>1.3716616884905122</v>
      </c>
      <c r="E78" s="25">
        <f t="shared" ref="E78:X78" si="110">E26-E52</f>
        <v>1.4265501630713686</v>
      </c>
      <c r="F78" s="25">
        <f t="shared" si="110"/>
        <v>2.3084991605698342</v>
      </c>
      <c r="G78" s="25">
        <f t="shared" si="110"/>
        <v>1.5589812444202273</v>
      </c>
      <c r="H78" s="25">
        <f t="shared" si="110"/>
        <v>0.8094065091955791</v>
      </c>
      <c r="I78" s="25">
        <f t="shared" si="110"/>
        <v>13.049986613230864</v>
      </c>
      <c r="J78" s="25">
        <f t="shared" si="110"/>
        <v>17.650262892734911</v>
      </c>
      <c r="K78" s="25">
        <f t="shared" si="110"/>
        <v>14.180613910342394</v>
      </c>
      <c r="L78" s="25">
        <f t="shared" si="110"/>
        <v>17.76755081707844</v>
      </c>
      <c r="M78" s="25">
        <f t="shared" si="110"/>
        <v>13.195071383897487</v>
      </c>
      <c r="N78" s="25">
        <f t="shared" si="110"/>
        <v>15.394317904098529</v>
      </c>
      <c r="O78" s="25">
        <f t="shared" si="110"/>
        <v>81.15197475309806</v>
      </c>
      <c r="P78" s="25">
        <f t="shared" si="110"/>
        <v>59.808105645832754</v>
      </c>
      <c r="Q78" s="25">
        <f t="shared" si="110"/>
        <v>83.910656272065097</v>
      </c>
      <c r="R78" s="25">
        <f t="shared" si="110"/>
        <v>80.358163826515948</v>
      </c>
      <c r="S78" s="25">
        <f t="shared" si="110"/>
        <v>73.5576639817873</v>
      </c>
      <c r="T78" s="25">
        <f t="shared" si="110"/>
        <v>54.863429873831038</v>
      </c>
      <c r="U78" s="25">
        <f t="shared" si="110"/>
        <v>68.323666348320529</v>
      </c>
      <c r="V78" s="25">
        <f t="shared" si="110"/>
        <v>108.07247746623786</v>
      </c>
      <c r="W78" s="25">
        <f t="shared" si="110"/>
        <v>101.70224350068466</v>
      </c>
      <c r="X78" s="25">
        <f t="shared" si="110"/>
        <v>102.61634082126277</v>
      </c>
    </row>
    <row r="79" spans="2:24" ht="15.75" thickBot="1" x14ac:dyDescent="0.3">
      <c r="B79" s="21" t="s">
        <v>48</v>
      </c>
      <c r="C79" s="22">
        <f ca="1">C78+C77</f>
        <v>2328.0824970859831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-48.469980354843948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-1.5024357573461202</v>
      </c>
      <c r="H84" s="17">
        <f t="shared" ca="1" si="114"/>
        <v>-0.88374099064887446</v>
      </c>
      <c r="I84" s="17">
        <f t="shared" ca="1" si="114"/>
        <v>-0.94057924338196131</v>
      </c>
      <c r="J84" s="17">
        <f t="shared" ca="1" si="114"/>
        <v>-0.86781761738672003</v>
      </c>
      <c r="K84" s="17">
        <f t="shared" ca="1" si="114"/>
        <v>-0.53985278396137915</v>
      </c>
      <c r="L84" s="17">
        <f t="shared" ca="1" si="114"/>
        <v>-0.58750732414193862</v>
      </c>
      <c r="M84" s="17">
        <f t="shared" ca="1" si="114"/>
        <v>-0.7549337794980886</v>
      </c>
      <c r="N84" s="17">
        <f t="shared" ca="1" si="114"/>
        <v>-0.74595380697653013</v>
      </c>
      <c r="O84" s="17">
        <f t="shared" ca="1" si="114"/>
        <v>-0.69107471118871899</v>
      </c>
      <c r="P84" s="17">
        <f t="shared" ca="1" si="114"/>
        <v>-0.69486456725138623</v>
      </c>
      <c r="Q84" s="17">
        <f t="shared" ca="1" si="114"/>
        <v>-0.6229515819253777</v>
      </c>
      <c r="R84" s="17">
        <f t="shared" ca="1" si="114"/>
        <v>-0.83632046866370047</v>
      </c>
      <c r="S84" s="17">
        <f t="shared" ca="1" si="114"/>
        <v>0</v>
      </c>
      <c r="T84" s="17">
        <f t="shared" ca="1" si="114"/>
        <v>0</v>
      </c>
      <c r="U84" s="17">
        <f t="shared" ca="1" si="114"/>
        <v>-224.77025256465464</v>
      </c>
      <c r="V84" s="17">
        <f t="shared" ca="1" si="114"/>
        <v>25.206162729271</v>
      </c>
      <c r="W84" s="17">
        <f t="shared" ca="1" si="114"/>
        <v>13.705970146686838</v>
      </c>
      <c r="X84" s="17">
        <f t="shared" ref="X84" ca="1" si="115">(X71+X72)</f>
        <v>13.697331999048913</v>
      </c>
      <c r="Y84" s="17">
        <f ca="1">X84</f>
        <v>13.697331999048913</v>
      </c>
      <c r="Z84" s="17">
        <f t="shared" ref="Z84:AC84" ca="1" si="116">Y84</f>
        <v>13.697331999048913</v>
      </c>
      <c r="AA84" s="17">
        <f t="shared" ca="1" si="116"/>
        <v>13.697331999048913</v>
      </c>
      <c r="AB84" s="17">
        <f t="shared" ca="1" si="116"/>
        <v>13.697331999048913</v>
      </c>
      <c r="AC84" s="17">
        <f t="shared" ca="1" si="116"/>
        <v>13.697331999048913</v>
      </c>
    </row>
    <row r="85" spans="2:34" x14ac:dyDescent="0.25">
      <c r="B85" s="10" t="s">
        <v>45</v>
      </c>
      <c r="C85" s="17">
        <f t="shared" ref="C85:C90" ca="1" si="117">NPV($C$2,D85:AC85)</f>
        <v>-265.94598149701517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2.730780371406377</v>
      </c>
      <c r="G85" s="17">
        <f t="shared" ca="1" si="118"/>
        <v>0.19170683161807744</v>
      </c>
      <c r="H85" s="17">
        <f t="shared" ca="1" si="118"/>
        <v>0.77039451901773859</v>
      </c>
      <c r="I85" s="17">
        <f t="shared" ca="1" si="118"/>
        <v>-53.621494922992241</v>
      </c>
      <c r="J85" s="17">
        <f t="shared" ca="1" si="118"/>
        <v>-54.790441225341212</v>
      </c>
      <c r="K85" s="17">
        <f t="shared" ca="1" si="118"/>
        <v>-55.984874491891539</v>
      </c>
      <c r="L85" s="17">
        <f t="shared" ca="1" si="118"/>
        <v>-57.205345124247614</v>
      </c>
      <c r="M85" s="17">
        <f t="shared" ca="1" si="118"/>
        <v>-58.452420373044504</v>
      </c>
      <c r="N85" s="17">
        <f t="shared" ca="1" si="118"/>
        <v>-41.526763118807949</v>
      </c>
      <c r="O85" s="17">
        <f t="shared" ca="1" si="118"/>
        <v>-42.432047026511412</v>
      </c>
      <c r="P85" s="17">
        <f t="shared" ca="1" si="118"/>
        <v>-43.357066452197856</v>
      </c>
      <c r="Q85" s="17">
        <f t="shared" ca="1" si="118"/>
        <v>19.042002537736522</v>
      </c>
      <c r="R85" s="17">
        <f t="shared" ca="1" si="118"/>
        <v>-41.349959813740554</v>
      </c>
      <c r="S85" s="17">
        <f t="shared" ca="1" si="118"/>
        <v>-42.251388077331399</v>
      </c>
      <c r="T85" s="17">
        <f t="shared" ca="1" si="118"/>
        <v>-43.172470221481262</v>
      </c>
      <c r="U85" s="17">
        <f t="shared" ca="1" si="118"/>
        <v>-44.113627145980644</v>
      </c>
      <c r="V85" s="17">
        <f t="shared" ca="1" si="118"/>
        <v>-45.075304719277455</v>
      </c>
      <c r="W85" s="17">
        <f t="shared" ca="1" si="118"/>
        <v>-38.120205014397186</v>
      </c>
      <c r="X85" s="17">
        <f t="shared" ref="X85" ca="1" si="119">X74</f>
        <v>29.25569754311482</v>
      </c>
      <c r="Y85" s="17">
        <f ca="1">X85</f>
        <v>29.25569754311482</v>
      </c>
      <c r="Z85" s="17">
        <f t="shared" ref="Z85:AC85" ca="1" si="120">Y85</f>
        <v>29.25569754311482</v>
      </c>
      <c r="AA85" s="17">
        <f t="shared" ca="1" si="120"/>
        <v>29.25569754311482</v>
      </c>
      <c r="AB85" s="17">
        <f t="shared" ca="1" si="120"/>
        <v>29.25569754311482</v>
      </c>
      <c r="AC85" s="17">
        <f t="shared" ca="1" si="120"/>
        <v>29.25569754311482</v>
      </c>
    </row>
    <row r="86" spans="2:34" x14ac:dyDescent="0.25">
      <c r="B86" s="10" t="s">
        <v>54</v>
      </c>
      <c r="C86" s="17">
        <f t="shared" ca="1" si="117"/>
        <v>2931.651849818174</v>
      </c>
      <c r="D86" s="17">
        <f ca="1">(D69+D70+D73+D61+D62+D66)</f>
        <v>-1.0283119878167213E-3</v>
      </c>
      <c r="E86" s="17">
        <f t="shared" ref="E86:W86" ca="1" si="121">(E69+E70+E73+E61+E62+E66)</f>
        <v>3.7767997414488557</v>
      </c>
      <c r="F86" s="17">
        <f t="shared" ca="1" si="121"/>
        <v>223.19842273246201</v>
      </c>
      <c r="G86" s="17">
        <f t="shared" ca="1" si="121"/>
        <v>326.08459112808993</v>
      </c>
      <c r="H86" s="17">
        <f t="shared" ca="1" si="121"/>
        <v>322.7995302401585</v>
      </c>
      <c r="I86" s="17">
        <f t="shared" ca="1" si="121"/>
        <v>247.03069876205785</v>
      </c>
      <c r="J86" s="17">
        <f t="shared" ca="1" si="121"/>
        <v>258.81403159698493</v>
      </c>
      <c r="K86" s="17">
        <f t="shared" ca="1" si="121"/>
        <v>266.08511832941417</v>
      </c>
      <c r="L86" s="17">
        <f t="shared" ca="1" si="121"/>
        <v>279.48523995653176</v>
      </c>
      <c r="M86" s="17">
        <f t="shared" ca="1" si="121"/>
        <v>284.64624146161776</v>
      </c>
      <c r="N86" s="17">
        <f t="shared" ca="1" si="121"/>
        <v>250.44408232919778</v>
      </c>
      <c r="O86" s="17">
        <f t="shared" ca="1" si="121"/>
        <v>231.59166333117648</v>
      </c>
      <c r="P86" s="17">
        <f t="shared" ca="1" si="121"/>
        <v>419.26648215723782</v>
      </c>
      <c r="Q86" s="17">
        <f t="shared" ca="1" si="121"/>
        <v>580.30694475292512</v>
      </c>
      <c r="R86" s="17">
        <f t="shared" ca="1" si="121"/>
        <v>593.63237681875034</v>
      </c>
      <c r="S86" s="17">
        <f t="shared" ca="1" si="121"/>
        <v>440.43438776336495</v>
      </c>
      <c r="T86" s="17">
        <f t="shared" ca="1" si="121"/>
        <v>348.49726405269485</v>
      </c>
      <c r="U86" s="17">
        <f t="shared" ca="1" si="121"/>
        <v>210.54983562393619</v>
      </c>
      <c r="V86" s="17">
        <f t="shared" ca="1" si="121"/>
        <v>192.75737979831098</v>
      </c>
      <c r="W86" s="17">
        <f t="shared" ca="1" si="121"/>
        <v>148.90037171849434</v>
      </c>
      <c r="X86" s="17">
        <f t="shared" ref="X86" ca="1" si="122">(X69+X70+X73+X61+X62+X66)</f>
        <v>54.054163728996912</v>
      </c>
      <c r="Y86" s="17">
        <f ca="1">X86</f>
        <v>54.054163728996912</v>
      </c>
      <c r="Z86" s="17">
        <f t="shared" ref="Z86:AC86" ca="1" si="123">Y86</f>
        <v>54.054163728996912</v>
      </c>
      <c r="AA86" s="17">
        <f t="shared" ca="1" si="123"/>
        <v>54.054163728996912</v>
      </c>
      <c r="AB86" s="17">
        <f t="shared" ca="1" si="123"/>
        <v>54.054163728996912</v>
      </c>
      <c r="AC86" s="17">
        <f t="shared" ca="1" si="123"/>
        <v>54.054163728996912</v>
      </c>
    </row>
    <row r="87" spans="2:34" x14ac:dyDescent="0.25">
      <c r="B87" s="10" t="s">
        <v>51</v>
      </c>
      <c r="C87" s="17">
        <f t="shared" ca="1" si="117"/>
        <v>-451.445110008695</v>
      </c>
      <c r="D87" s="17">
        <f ca="1">(D57+D58+D59+D60)</f>
        <v>-4.1136042179580556E-2</v>
      </c>
      <c r="E87" s="17">
        <f t="shared" ref="E87:W87" ca="1" si="124">(E57+E58+E59+E60)</f>
        <v>-2.4986815237568294E-2</v>
      </c>
      <c r="F87" s="17">
        <f t="shared" ca="1" si="124"/>
        <v>-75.200313987040914</v>
      </c>
      <c r="G87" s="17">
        <f t="shared" ca="1" si="124"/>
        <v>-159.42020432334965</v>
      </c>
      <c r="H87" s="17">
        <f t="shared" ca="1" si="124"/>
        <v>-114.94858602689325</v>
      </c>
      <c r="I87" s="17">
        <f t="shared" ca="1" si="124"/>
        <v>-42.649664055630844</v>
      </c>
      <c r="J87" s="17">
        <f t="shared" ca="1" si="124"/>
        <v>-1.4746870077732384</v>
      </c>
      <c r="K87" s="17">
        <f t="shared" ca="1" si="124"/>
        <v>-12.051995281968711</v>
      </c>
      <c r="L87" s="17">
        <f t="shared" ca="1" si="124"/>
        <v>-8.0558540528877209</v>
      </c>
      <c r="M87" s="17">
        <f t="shared" ca="1" si="124"/>
        <v>-2.7994488613485831</v>
      </c>
      <c r="N87" s="17">
        <f t="shared" ca="1" si="124"/>
        <v>-4.7579373285501934</v>
      </c>
      <c r="O87" s="17">
        <f t="shared" ca="1" si="124"/>
        <v>-12.60419624325872</v>
      </c>
      <c r="P87" s="17">
        <f t="shared" ca="1" si="124"/>
        <v>-11.66156967553864</v>
      </c>
      <c r="Q87" s="17">
        <f t="shared" ca="1" si="124"/>
        <v>-18.617954728427613</v>
      </c>
      <c r="R87" s="17">
        <f t="shared" ca="1" si="124"/>
        <v>-14.567279265002352</v>
      </c>
      <c r="S87" s="17">
        <f t="shared" ca="1" si="124"/>
        <v>-32.566578714189667</v>
      </c>
      <c r="T87" s="17">
        <f t="shared" ca="1" si="124"/>
        <v>-112.1824564589804</v>
      </c>
      <c r="U87" s="17">
        <f t="shared" ca="1" si="124"/>
        <v>-23.97510388121335</v>
      </c>
      <c r="V87" s="17">
        <f t="shared" ca="1" si="124"/>
        <v>-40.798106495583454</v>
      </c>
      <c r="W87" s="17">
        <f t="shared" ca="1" si="124"/>
        <v>-31.067779848430082</v>
      </c>
      <c r="X87" s="17">
        <f t="shared" ref="X87" ca="1" si="125">(X57+X58+X59+X60)</f>
        <v>-19.983015139299265</v>
      </c>
      <c r="Y87" s="17">
        <f t="shared" ref="Y87:AC91" ca="1" si="126">X87</f>
        <v>-19.983015139299265</v>
      </c>
      <c r="Z87" s="17">
        <f t="shared" ca="1" si="126"/>
        <v>-19.983015139299265</v>
      </c>
      <c r="AA87" s="17">
        <f t="shared" ca="1" si="126"/>
        <v>-19.983015139299265</v>
      </c>
      <c r="AB87" s="17">
        <f t="shared" ca="1" si="126"/>
        <v>-19.983015139299265</v>
      </c>
      <c r="AC87" s="17">
        <f t="shared" ca="1" si="126"/>
        <v>-19.983015139299265</v>
      </c>
    </row>
    <row r="88" spans="2:34" x14ac:dyDescent="0.25">
      <c r="B88" s="10" t="s">
        <v>35</v>
      </c>
      <c r="C88" s="17">
        <f t="shared" ca="1" si="117"/>
        <v>-5.6871671931696781</v>
      </c>
      <c r="D88" s="17">
        <f ca="1">D65</f>
        <v>2.1779421370382579E-5</v>
      </c>
      <c r="E88" s="17">
        <f t="shared" ref="E88:W88" ca="1" si="127">E65</f>
        <v>2.7450981407994846E-5</v>
      </c>
      <c r="F88" s="17">
        <f t="shared" ca="1" si="127"/>
        <v>-5.7693826919162374</v>
      </c>
      <c r="G88" s="17">
        <f t="shared" ca="1" si="127"/>
        <v>-0.6616439414109001</v>
      </c>
      <c r="H88" s="17">
        <f t="shared" ca="1" si="127"/>
        <v>-5.3709643888969996E-2</v>
      </c>
      <c r="I88" s="17">
        <f t="shared" ca="1" si="127"/>
        <v>0</v>
      </c>
      <c r="J88" s="17">
        <f t="shared" ca="1" si="127"/>
        <v>0</v>
      </c>
      <c r="K88" s="17">
        <f t="shared" ca="1" si="127"/>
        <v>0</v>
      </c>
      <c r="L88" s="17">
        <f t="shared" ca="1" si="127"/>
        <v>-0.15991915231584999</v>
      </c>
      <c r="M88" s="17">
        <f t="shared" ca="1" si="127"/>
        <v>-1.335527485607E-2</v>
      </c>
      <c r="N88" s="17">
        <f t="shared" ca="1" si="127"/>
        <v>-0.14728815509980001</v>
      </c>
      <c r="O88" s="17">
        <f t="shared" ca="1" si="127"/>
        <v>0</v>
      </c>
      <c r="P88" s="17">
        <f t="shared" ca="1" si="127"/>
        <v>-0.31626314535268002</v>
      </c>
      <c r="Q88" s="17">
        <f t="shared" ca="1" si="127"/>
        <v>0</v>
      </c>
      <c r="R88" s="17">
        <f t="shared" ca="1" si="127"/>
        <v>-6.0210944644609965E-2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-104.55964752958941</v>
      </c>
      <c r="D89" s="17">
        <f ca="1">(D63+D64)</f>
        <v>2.2721639405347105E-2</v>
      </c>
      <c r="E89" s="17">
        <f t="shared" ref="E89:W89" ca="1" si="129">(E63+E64)</f>
        <v>7.8564573480761624E-3</v>
      </c>
      <c r="F89" s="17">
        <f t="shared" ca="1" si="129"/>
        <v>-20.094175373824008</v>
      </c>
      <c r="G89" s="17">
        <f t="shared" ca="1" si="129"/>
        <v>-34.157480195341329</v>
      </c>
      <c r="H89" s="17">
        <f t="shared" ca="1" si="129"/>
        <v>-46.702386821090855</v>
      </c>
      <c r="I89" s="17">
        <f t="shared" ca="1" si="129"/>
        <v>-15.338187264210198</v>
      </c>
      <c r="J89" s="17">
        <f t="shared" ca="1" si="129"/>
        <v>-8.6719571878390411E-2</v>
      </c>
      <c r="K89" s="17">
        <f t="shared" ca="1" si="129"/>
        <v>-0.19846598105081625</v>
      </c>
      <c r="L89" s="17">
        <f t="shared" ca="1" si="129"/>
        <v>-2.3620896268631455</v>
      </c>
      <c r="M89" s="17">
        <f t="shared" ca="1" si="129"/>
        <v>4.898582309996911</v>
      </c>
      <c r="N89" s="17">
        <f t="shared" ca="1" si="129"/>
        <v>-0.58132627275301729</v>
      </c>
      <c r="O89" s="17">
        <f t="shared" ca="1" si="129"/>
        <v>-3.4673914773721037</v>
      </c>
      <c r="P89" s="17">
        <f t="shared" ca="1" si="129"/>
        <v>-2.9818992761464358</v>
      </c>
      <c r="Q89" s="17">
        <f t="shared" ca="1" si="129"/>
        <v>-6.3063612448450215</v>
      </c>
      <c r="R89" s="17">
        <f t="shared" ca="1" si="129"/>
        <v>-3.8862051178950026</v>
      </c>
      <c r="S89" s="17">
        <f t="shared" ca="1" si="129"/>
        <v>-2.7317104248826354</v>
      </c>
      <c r="T89" s="17">
        <f t="shared" ca="1" si="129"/>
        <v>-1.1748550362231356</v>
      </c>
      <c r="U89" s="17">
        <f t="shared" ca="1" si="129"/>
        <v>16.678143608954386</v>
      </c>
      <c r="V89" s="17">
        <f t="shared" ca="1" si="129"/>
        <v>-7.4445649926984032</v>
      </c>
      <c r="W89" s="17">
        <f t="shared" ca="1" si="129"/>
        <v>-9.0412068562003185</v>
      </c>
      <c r="X89" s="17">
        <f t="shared" ref="X89" ca="1" si="130">(X63+X64)</f>
        <v>-6.4732339053387165</v>
      </c>
      <c r="Y89" s="17">
        <f t="shared" ca="1" si="126"/>
        <v>-6.4732339053387165</v>
      </c>
      <c r="Z89" s="17">
        <f t="shared" ca="1" si="126"/>
        <v>-6.4732339053387165</v>
      </c>
      <c r="AA89" s="17">
        <f t="shared" ca="1" si="126"/>
        <v>-6.4732339053387165</v>
      </c>
      <c r="AB89" s="17">
        <f t="shared" ca="1" si="126"/>
        <v>-6.4732339053387165</v>
      </c>
      <c r="AC89" s="17">
        <f t="shared" ca="1" si="126"/>
        <v>-6.4732339053387165</v>
      </c>
    </row>
    <row r="90" spans="2:34" x14ac:dyDescent="0.25">
      <c r="B90" s="10" t="s">
        <v>112</v>
      </c>
      <c r="C90" s="17">
        <f t="shared" si="117"/>
        <v>469.53391085204942</v>
      </c>
      <c r="D90" s="17">
        <f t="shared" ref="D90:W90" si="131">D78</f>
        <v>1.3716616884905122</v>
      </c>
      <c r="E90" s="17">
        <f t="shared" si="131"/>
        <v>1.4265501630713686</v>
      </c>
      <c r="F90" s="17">
        <f t="shared" si="131"/>
        <v>2.3084991605698342</v>
      </c>
      <c r="G90" s="17">
        <f t="shared" si="131"/>
        <v>1.5589812444202273</v>
      </c>
      <c r="H90" s="17">
        <f t="shared" si="131"/>
        <v>0.8094065091955791</v>
      </c>
      <c r="I90" s="17">
        <f t="shared" si="131"/>
        <v>13.049986613230864</v>
      </c>
      <c r="J90" s="17">
        <f t="shared" si="131"/>
        <v>17.650262892734911</v>
      </c>
      <c r="K90" s="17">
        <f t="shared" si="131"/>
        <v>14.180613910342394</v>
      </c>
      <c r="L90" s="17">
        <f t="shared" si="131"/>
        <v>17.76755081707844</v>
      </c>
      <c r="M90" s="17">
        <f t="shared" si="131"/>
        <v>13.195071383897487</v>
      </c>
      <c r="N90" s="17">
        <f t="shared" si="131"/>
        <v>15.394317904098529</v>
      </c>
      <c r="O90" s="17">
        <f t="shared" si="131"/>
        <v>81.15197475309806</v>
      </c>
      <c r="P90" s="17">
        <f t="shared" si="131"/>
        <v>59.808105645832754</v>
      </c>
      <c r="Q90" s="17">
        <f t="shared" si="131"/>
        <v>83.910656272065097</v>
      </c>
      <c r="R90" s="17">
        <f t="shared" si="131"/>
        <v>80.358163826515948</v>
      </c>
      <c r="S90" s="17">
        <f t="shared" si="131"/>
        <v>73.5576639817873</v>
      </c>
      <c r="T90" s="17">
        <f t="shared" si="131"/>
        <v>54.863429873831038</v>
      </c>
      <c r="U90" s="17">
        <f t="shared" si="131"/>
        <v>68.323666348320529</v>
      </c>
      <c r="V90" s="17">
        <f t="shared" si="131"/>
        <v>108.07247746623786</v>
      </c>
      <c r="W90" s="17">
        <f t="shared" si="131"/>
        <v>101.70224350068466</v>
      </c>
      <c r="X90" s="17">
        <f>X78</f>
        <v>102.61634082126277</v>
      </c>
      <c r="Y90" s="17">
        <f t="shared" si="126"/>
        <v>102.61634082126277</v>
      </c>
      <c r="Z90" s="17">
        <f t="shared" si="126"/>
        <v>102.61634082126277</v>
      </c>
      <c r="AA90" s="17">
        <f t="shared" si="126"/>
        <v>102.61634082126277</v>
      </c>
      <c r="AB90" s="17">
        <f t="shared" si="126"/>
        <v>102.61634082126277</v>
      </c>
      <c r="AC90" s="17">
        <f t="shared" si="126"/>
        <v>102.61634082126277</v>
      </c>
    </row>
    <row r="91" spans="2:34" x14ac:dyDescent="0.25">
      <c r="B91" s="10" t="s">
        <v>53</v>
      </c>
      <c r="C91" s="27">
        <f ca="1">SUM(C84:C90)</f>
        <v>2525.07787408691</v>
      </c>
      <c r="D91" s="28">
        <f ca="1">SUM(D84:D90)</f>
        <v>1.3522407531498324</v>
      </c>
      <c r="E91" s="28">
        <f t="shared" ref="E91:X91" ca="1" si="132">SUM(E84:E90)</f>
        <v>5.1862469976121401</v>
      </c>
      <c r="F91" s="28">
        <f t="shared" ca="1" si="132"/>
        <v>127.17383021165706</v>
      </c>
      <c r="G91" s="28">
        <f t="shared" ca="1" si="132"/>
        <v>132.09351498668028</v>
      </c>
      <c r="H91" s="28">
        <f t="shared" ca="1" si="132"/>
        <v>161.79090778584987</v>
      </c>
      <c r="I91" s="28">
        <f t="shared" ca="1" si="132"/>
        <v>147.53075988907347</v>
      </c>
      <c r="J91" s="28">
        <f t="shared" ca="1" si="132"/>
        <v>219.24462906734024</v>
      </c>
      <c r="K91" s="28">
        <f t="shared" ca="1" si="132"/>
        <v>211.49054370088413</v>
      </c>
      <c r="L91" s="28">
        <f t="shared" ca="1" si="132"/>
        <v>228.88207549315393</v>
      </c>
      <c r="M91" s="28">
        <f t="shared" ca="1" si="132"/>
        <v>240.71973686676492</v>
      </c>
      <c r="N91" s="28">
        <f t="shared" ca="1" si="132"/>
        <v>218.07913155110882</v>
      </c>
      <c r="O91" s="28">
        <f t="shared" ca="1" si="132"/>
        <v>253.54892862594357</v>
      </c>
      <c r="P91" s="28">
        <f t="shared" ca="1" si="132"/>
        <v>420.06292468658359</v>
      </c>
      <c r="Q91" s="28">
        <f t="shared" ca="1" si="132"/>
        <v>657.71233600752873</v>
      </c>
      <c r="R91" s="28">
        <f t="shared" ca="1" si="132"/>
        <v>613.29056503532013</v>
      </c>
      <c r="S91" s="28">
        <f t="shared" ca="1" si="132"/>
        <v>436.44237452874853</v>
      </c>
      <c r="T91" s="28">
        <f t="shared" ca="1" si="132"/>
        <v>246.83091220984107</v>
      </c>
      <c r="U91" s="28">
        <f t="shared" ca="1" si="132"/>
        <v>2.6926619893624917</v>
      </c>
      <c r="V91" s="28">
        <f t="shared" ca="1" si="132"/>
        <v>232.71804378626052</v>
      </c>
      <c r="W91" s="28">
        <f t="shared" ca="1" si="132"/>
        <v>186.07939364683824</v>
      </c>
      <c r="X91" s="28">
        <f t="shared" ca="1" si="132"/>
        <v>173.16728504778541</v>
      </c>
      <c r="Y91" s="28">
        <f t="shared" ca="1" si="126"/>
        <v>173.16728504778541</v>
      </c>
      <c r="Z91" s="28">
        <f t="shared" ca="1" si="126"/>
        <v>173.16728504778541</v>
      </c>
      <c r="AA91" s="28">
        <f t="shared" ca="1" si="126"/>
        <v>173.16728504778541</v>
      </c>
      <c r="AB91" s="28">
        <f t="shared" ca="1" si="126"/>
        <v>173.16728504778541</v>
      </c>
      <c r="AC91" s="28">
        <f t="shared" ca="1" si="126"/>
        <v>173.16728504778541</v>
      </c>
    </row>
    <row r="93" spans="2:34" x14ac:dyDescent="0.25">
      <c r="B93" s="10" t="s">
        <v>52</v>
      </c>
      <c r="D93" s="17">
        <f ca="1">-D91</f>
        <v>-1.3522407531498324</v>
      </c>
      <c r="E93" s="17">
        <f ca="1">NPV($C$2,$D$91:E91)</f>
        <v>5.8539663816021656</v>
      </c>
      <c r="F93" s="17">
        <f ca="1">NPV($C$2,$D$91:F91)</f>
        <v>111.49138826910277</v>
      </c>
      <c r="G93" s="17">
        <f ca="1">NPV($C$2,$D$91:G91)</f>
        <v>214.63481429623516</v>
      </c>
      <c r="H93" s="17">
        <f ca="1">NPV($C$2,$D$91:H91)</f>
        <v>333.39043716420133</v>
      </c>
      <c r="I93" s="17">
        <f ca="1">NPV($C$2,$D$91:I91)</f>
        <v>435.18455040187155</v>
      </c>
      <c r="J93" s="17">
        <f ca="1">NPV($C$2,$D$91:J91)</f>
        <v>577.38764946541187</v>
      </c>
      <c r="K93" s="17">
        <f ca="1">NPV($C$2,$D$91:K91)</f>
        <v>706.33459698639581</v>
      </c>
      <c r="L93" s="17">
        <f ca="1">NPV($C$2,$D$91:L91)</f>
        <v>837.51589055103011</v>
      </c>
      <c r="M93" s="17">
        <f ca="1">NPV($C$2,$D$91:M91)</f>
        <v>967.20748816056971</v>
      </c>
      <c r="N93" s="17">
        <f ca="1">NPV($C$2,$D$91:N91)</f>
        <v>1077.6545744438565</v>
      </c>
      <c r="O93" s="17">
        <f ca="1">NPV($C$2,$D$91:O91)</f>
        <v>1198.3642125693257</v>
      </c>
      <c r="P93" s="17">
        <f ca="1">NPV($C$2,$D$91:P91)</f>
        <v>1386.3541199979675</v>
      </c>
      <c r="Q93" s="17">
        <f ca="1">NPV($C$2,$D$91:Q91)</f>
        <v>1663.0458531712532</v>
      </c>
      <c r="R93" s="17">
        <f ca="1">NPV($C$2,$D$91:R91)</f>
        <v>1905.576426664579</v>
      </c>
      <c r="S93" s="17">
        <f ca="1">NPV($C$2,$D$91:S91)</f>
        <v>2067.8198622673317</v>
      </c>
      <c r="T93" s="17">
        <f ca="1">NPV($C$2,$D$91:T91)</f>
        <v>2154.0739699177902</v>
      </c>
      <c r="U93" s="17">
        <f ca="1">NPV($C$2,$D$91:U91)</f>
        <v>2154.9584785832185</v>
      </c>
      <c r="V93" s="17">
        <f ca="1">NPV($C$2,$D$91:V91)</f>
        <v>2226.818993347139</v>
      </c>
      <c r="W93" s="17">
        <f ca="1">NPV($C$2,$D$91:W91)</f>
        <v>2280.8320260439255</v>
      </c>
      <c r="X93" s="17">
        <f ca="1">NPV($C$2,$D$91:X91)</f>
        <v>2328.082497085984</v>
      </c>
      <c r="Y93" s="17">
        <f ca="1">NPV($C$2,$D$91:Y91)</f>
        <v>2372.4991835327396</v>
      </c>
      <c r="Z93" s="17">
        <f ca="1">NPV($C$2,$D$91:Z91)</f>
        <v>2414.2520378726113</v>
      </c>
      <c r="AA93" s="17">
        <f ca="1">NPV($C$2,$D$91:AA91)</f>
        <v>2453.5008199179879</v>
      </c>
      <c r="AB93" s="17">
        <f ca="1">NPV($C$2,$D$91:AB91)</f>
        <v>2490.395708097511</v>
      </c>
      <c r="AC93" s="17">
        <f ca="1">NPV($C$2,$D$91:AC91)</f>
        <v>2525.0778740869105</v>
      </c>
    </row>
    <row r="95" spans="2:34" x14ac:dyDescent="0.25">
      <c r="B95" s="10" t="s">
        <v>20</v>
      </c>
      <c r="C95" s="24">
        <f ca="1">C75</f>
        <v>2288.0563264672051</v>
      </c>
      <c r="D95" s="24">
        <f ca="1">D75</f>
        <v>0</v>
      </c>
      <c r="E95" s="24">
        <f t="shared" ref="E95:W95" ca="1" si="133">E75</f>
        <v>3.7767888208975018</v>
      </c>
      <c r="F95" s="24">
        <f t="shared" ca="1" si="133"/>
        <v>344.70586526786252</v>
      </c>
      <c r="G95" s="24">
        <f t="shared" ca="1" si="133"/>
        <v>611.13689743526106</v>
      </c>
      <c r="H95" s="24">
        <f t="shared" ca="1" si="133"/>
        <v>568.10243163490679</v>
      </c>
      <c r="I95" s="24">
        <f t="shared" ca="1" si="133"/>
        <v>254.74337838701163</v>
      </c>
      <c r="J95" s="24">
        <f t="shared" ca="1" si="133"/>
        <v>150.54275280860281</v>
      </c>
      <c r="K95" s="24">
        <f t="shared" ca="1" si="133"/>
        <v>158.12728228012563</v>
      </c>
      <c r="L95" s="24">
        <f t="shared" ca="1" si="133"/>
        <v>147.55499529090542</v>
      </c>
      <c r="M95" s="24">
        <f t="shared" ca="1" si="133"/>
        <v>136.1755953288241</v>
      </c>
      <c r="N95" s="24">
        <f t="shared" ca="1" si="133"/>
        <v>131.02948117804118</v>
      </c>
      <c r="O95" s="24">
        <f t="shared" ca="1" si="133"/>
        <v>130.78404780128398</v>
      </c>
      <c r="P95" s="24">
        <f t="shared" ca="1" si="133"/>
        <v>134.13150309468676</v>
      </c>
      <c r="Q95" s="24">
        <f t="shared" ca="1" si="133"/>
        <v>165.24460861322186</v>
      </c>
      <c r="R95" s="24">
        <f t="shared" ca="1" si="133"/>
        <v>141.84537222707417</v>
      </c>
      <c r="S95" s="24">
        <f t="shared" ca="1" si="133"/>
        <v>223.94819231890705</v>
      </c>
      <c r="T95" s="24">
        <f t="shared" ca="1" si="133"/>
        <v>286.75891855043892</v>
      </c>
      <c r="U95" s="24">
        <f t="shared" ca="1" si="133"/>
        <v>-66.196089538615809</v>
      </c>
      <c r="V95" s="24">
        <f t="shared" ca="1" si="133"/>
        <v>166.27536385589107</v>
      </c>
      <c r="W95" s="24">
        <f t="shared" ca="1" si="133"/>
        <v>105.219870631182</v>
      </c>
      <c r="X95" s="24">
        <f t="shared" ref="X95" ca="1" si="134">X75</f>
        <v>68.088446010496511</v>
      </c>
      <c r="Y95" s="24">
        <f ca="1">X95</f>
        <v>68.088446010496511</v>
      </c>
      <c r="Z95" s="24">
        <f t="shared" ref="Z95:AC95" ca="1" si="135">Y95</f>
        <v>68.088446010496511</v>
      </c>
      <c r="AA95" s="24">
        <f t="shared" ca="1" si="135"/>
        <v>68.088446010496511</v>
      </c>
      <c r="AB95" s="24">
        <f t="shared" ca="1" si="135"/>
        <v>68.088446010496511</v>
      </c>
      <c r="AC95" s="24">
        <f t="shared" ca="1" si="135"/>
        <v>68.088446010496511</v>
      </c>
    </row>
    <row r="96" spans="2:34" x14ac:dyDescent="0.25">
      <c r="B96" s="10" t="s">
        <v>21</v>
      </c>
      <c r="C96" s="24">
        <f ca="1">C67</f>
        <v>-312.77122882488374</v>
      </c>
      <c r="D96" s="24">
        <f ca="1">D67</f>
        <v>-1.942093534067979E-2</v>
      </c>
      <c r="E96" s="24">
        <f t="shared" ref="E96:W96" ca="1" si="136">E67</f>
        <v>-1.709198635673026E-2</v>
      </c>
      <c r="F96" s="24">
        <f t="shared" ca="1" si="136"/>
        <v>-219.84053421677532</v>
      </c>
      <c r="G96" s="24">
        <f t="shared" ca="1" si="136"/>
        <v>-480.60236369300111</v>
      </c>
      <c r="H96" s="24">
        <f t="shared" ca="1" si="136"/>
        <v>-407.12093035825256</v>
      </c>
      <c r="I96" s="24">
        <f t="shared" ca="1" si="136"/>
        <v>-120.26260511116902</v>
      </c>
      <c r="J96" s="24">
        <f t="shared" ca="1" si="136"/>
        <v>51.05161336600257</v>
      </c>
      <c r="K96" s="24">
        <f t="shared" ca="1" si="136"/>
        <v>39.182647510416047</v>
      </c>
      <c r="L96" s="24">
        <f t="shared" ca="1" si="136"/>
        <v>63.559529385170045</v>
      </c>
      <c r="M96" s="24">
        <f t="shared" ca="1" si="136"/>
        <v>91.349070154043304</v>
      </c>
      <c r="N96" s="24">
        <f t="shared" ca="1" si="136"/>
        <v>71.655332468969149</v>
      </c>
      <c r="O96" s="24">
        <f t="shared" ca="1" si="136"/>
        <v>41.612906071561547</v>
      </c>
      <c r="P96" s="24">
        <f t="shared" ca="1" si="136"/>
        <v>226.12331594606408</v>
      </c>
      <c r="Q96" s="24">
        <f t="shared" ca="1" si="136"/>
        <v>408.55707112224178</v>
      </c>
      <c r="R96" s="24">
        <f t="shared" ca="1" si="136"/>
        <v>391.08702898172993</v>
      </c>
      <c r="S96" s="24">
        <f t="shared" ca="1" si="136"/>
        <v>138.93651822805421</v>
      </c>
      <c r="T96" s="24">
        <f t="shared" ca="1" si="136"/>
        <v>-94.791436214428884</v>
      </c>
      <c r="U96" s="24">
        <f t="shared" ca="1" si="136"/>
        <v>0.5650851796577534</v>
      </c>
      <c r="V96" s="24">
        <f t="shared" ca="1" si="136"/>
        <v>-41.629797535868391</v>
      </c>
      <c r="W96" s="24">
        <f t="shared" ca="1" si="136"/>
        <v>-20.842720485028408</v>
      </c>
      <c r="X96" s="24">
        <f t="shared" ref="X96" ca="1" si="137">X67</f>
        <v>2.4624982160261517</v>
      </c>
      <c r="Y96" s="24">
        <f ca="1">X96</f>
        <v>2.4624982160261517</v>
      </c>
      <c r="Z96" s="24">
        <f t="shared" ref="Z96:AC96" ca="1" si="138">Y96</f>
        <v>2.4624982160261517</v>
      </c>
      <c r="AA96" s="24">
        <f t="shared" ca="1" si="138"/>
        <v>2.4624982160261517</v>
      </c>
      <c r="AB96" s="24">
        <f t="shared" ca="1" si="138"/>
        <v>2.4624982160261517</v>
      </c>
      <c r="AC96" s="24">
        <f t="shared" ca="1" si="138"/>
        <v>2.4624982160261517</v>
      </c>
    </row>
    <row r="97" spans="2:29" x14ac:dyDescent="0.25">
      <c r="B97" s="10" t="s">
        <v>1</v>
      </c>
      <c r="C97" s="29">
        <f ca="1">SUM(C95:C96)</f>
        <v>1975.2850976423213</v>
      </c>
      <c r="D97" s="29">
        <f t="shared" ref="D97:W97" ca="1" si="139">SUM(D95:D96)</f>
        <v>-1.942093534067979E-2</v>
      </c>
      <c r="E97" s="29">
        <f t="shared" ca="1" si="139"/>
        <v>3.7596968345407715</v>
      </c>
      <c r="F97" s="29">
        <f t="shared" ca="1" si="139"/>
        <v>124.8653310510872</v>
      </c>
      <c r="G97" s="29">
        <f t="shared" ca="1" si="139"/>
        <v>130.53453374225995</v>
      </c>
      <c r="H97" s="29">
        <f t="shared" ca="1" si="139"/>
        <v>160.98150127665423</v>
      </c>
      <c r="I97" s="29">
        <f t="shared" ca="1" si="139"/>
        <v>134.48077327584261</v>
      </c>
      <c r="J97" s="29">
        <f t="shared" ca="1" si="139"/>
        <v>201.5943661746054</v>
      </c>
      <c r="K97" s="29">
        <f t="shared" ca="1" si="139"/>
        <v>197.30992979054167</v>
      </c>
      <c r="L97" s="29">
        <f t="shared" ca="1" si="139"/>
        <v>211.11452467607546</v>
      </c>
      <c r="M97" s="29">
        <f t="shared" ca="1" si="139"/>
        <v>227.52466548286742</v>
      </c>
      <c r="N97" s="29">
        <f t="shared" ca="1" si="139"/>
        <v>202.68481364701034</v>
      </c>
      <c r="O97" s="29">
        <f t="shared" ca="1" si="139"/>
        <v>172.39695387284553</v>
      </c>
      <c r="P97" s="29">
        <f t="shared" ca="1" si="139"/>
        <v>360.25481904075082</v>
      </c>
      <c r="Q97" s="29">
        <f t="shared" ca="1" si="139"/>
        <v>573.80167973546361</v>
      </c>
      <c r="R97" s="29">
        <f t="shared" ca="1" si="139"/>
        <v>532.93240120880409</v>
      </c>
      <c r="S97" s="29">
        <f t="shared" ca="1" si="139"/>
        <v>362.88471054696129</v>
      </c>
      <c r="T97" s="29">
        <f t="shared" ca="1" si="139"/>
        <v>191.96748233601005</v>
      </c>
      <c r="U97" s="29">
        <f t="shared" ca="1" si="139"/>
        <v>-65.631004358958052</v>
      </c>
      <c r="V97" s="29">
        <f t="shared" ca="1" si="139"/>
        <v>124.64556632002268</v>
      </c>
      <c r="W97" s="29">
        <f t="shared" ca="1" si="139"/>
        <v>84.377150146153596</v>
      </c>
      <c r="X97" s="29">
        <f t="shared" ref="X97" ca="1" si="140">SUM(X95:X96)</f>
        <v>70.55094422652266</v>
      </c>
      <c r="Y97" s="29">
        <f ca="1">X97</f>
        <v>70.55094422652266</v>
      </c>
      <c r="Z97" s="29">
        <f t="shared" ref="Z97:AC97" ca="1" si="141">Y97</f>
        <v>70.55094422652266</v>
      </c>
      <c r="AA97" s="29">
        <f t="shared" ca="1" si="141"/>
        <v>70.55094422652266</v>
      </c>
      <c r="AB97" s="29">
        <f t="shared" ca="1" si="141"/>
        <v>70.55094422652266</v>
      </c>
      <c r="AC97" s="29">
        <f t="shared" ca="1" si="141"/>
        <v>70.55094422652266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2288.0563264672051</v>
      </c>
      <c r="D100" s="30">
        <f ca="1">D95</f>
        <v>0</v>
      </c>
      <c r="E100" s="30">
        <f t="shared" ref="E100:W102" ca="1" si="145">E95</f>
        <v>3.7767888208975018</v>
      </c>
      <c r="F100" s="30">
        <f t="shared" ca="1" si="145"/>
        <v>344.70586526786252</v>
      </c>
      <c r="G100" s="30">
        <f t="shared" ca="1" si="145"/>
        <v>611.13689743526106</v>
      </c>
      <c r="H100" s="30">
        <f t="shared" ca="1" si="145"/>
        <v>568.10243163490679</v>
      </c>
      <c r="I100" s="30">
        <f t="shared" ca="1" si="145"/>
        <v>254.74337838701163</v>
      </c>
      <c r="J100" s="30">
        <f t="shared" ca="1" si="145"/>
        <v>150.54275280860281</v>
      </c>
      <c r="K100" s="30">
        <f t="shared" ca="1" si="145"/>
        <v>158.12728228012563</v>
      </c>
      <c r="L100" s="30">
        <f t="shared" ca="1" si="145"/>
        <v>147.55499529090542</v>
      </c>
      <c r="M100" s="30">
        <f t="shared" ca="1" si="145"/>
        <v>136.1755953288241</v>
      </c>
      <c r="N100" s="30">
        <f t="shared" ca="1" si="145"/>
        <v>131.02948117804118</v>
      </c>
      <c r="O100" s="30">
        <f t="shared" ca="1" si="145"/>
        <v>130.78404780128398</v>
      </c>
      <c r="P100" s="30">
        <f t="shared" ca="1" si="145"/>
        <v>134.13150309468676</v>
      </c>
      <c r="Q100" s="30">
        <f t="shared" ca="1" si="145"/>
        <v>165.24460861322186</v>
      </c>
      <c r="R100" s="30">
        <f t="shared" ca="1" si="145"/>
        <v>141.84537222707417</v>
      </c>
      <c r="S100" s="30">
        <f t="shared" ca="1" si="145"/>
        <v>223.94819231890705</v>
      </c>
      <c r="T100" s="30">
        <f t="shared" ca="1" si="145"/>
        <v>286.75891855043892</v>
      </c>
      <c r="U100" s="30">
        <f t="shared" ca="1" si="145"/>
        <v>-66.196089538615809</v>
      </c>
      <c r="V100" s="30">
        <f t="shared" ca="1" si="145"/>
        <v>166.27536385589107</v>
      </c>
      <c r="W100" s="30">
        <f t="shared" ca="1" si="145"/>
        <v>105.219870631182</v>
      </c>
      <c r="X100" s="30">
        <f ca="1">X95</f>
        <v>68.088446010496511</v>
      </c>
      <c r="Y100" s="30">
        <f t="shared" ref="Y100:AC100" ca="1" si="146">Y95</f>
        <v>68.088446010496511</v>
      </c>
      <c r="Z100" s="30">
        <f t="shared" ca="1" si="146"/>
        <v>68.088446010496511</v>
      </c>
      <c r="AA100" s="30">
        <f t="shared" ca="1" si="146"/>
        <v>68.088446010496511</v>
      </c>
      <c r="AB100" s="30">
        <f t="shared" ca="1" si="146"/>
        <v>68.088446010496511</v>
      </c>
      <c r="AC100" s="30">
        <f t="shared" ca="1" si="146"/>
        <v>68.088446010496511</v>
      </c>
    </row>
    <row r="101" spans="2:29" x14ac:dyDescent="0.25">
      <c r="B101" s="10" t="s">
        <v>21</v>
      </c>
      <c r="C101" s="30">
        <f t="shared" ref="C101" ca="1" si="147">C96</f>
        <v>-312.77122882488374</v>
      </c>
      <c r="D101" s="30">
        <f t="shared" ref="D101:S102" ca="1" si="148">D96</f>
        <v>-1.942093534067979E-2</v>
      </c>
      <c r="E101" s="30">
        <f t="shared" ca="1" si="148"/>
        <v>-1.709198635673026E-2</v>
      </c>
      <c r="F101" s="30">
        <f t="shared" ca="1" si="148"/>
        <v>-219.84053421677532</v>
      </c>
      <c r="G101" s="30">
        <f t="shared" ca="1" si="148"/>
        <v>-480.60236369300111</v>
      </c>
      <c r="H101" s="30">
        <f t="shared" ca="1" si="148"/>
        <v>-407.12093035825256</v>
      </c>
      <c r="I101" s="30">
        <f t="shared" ca="1" si="148"/>
        <v>-120.26260511116902</v>
      </c>
      <c r="J101" s="30">
        <f t="shared" ca="1" si="148"/>
        <v>51.05161336600257</v>
      </c>
      <c r="K101" s="30">
        <f t="shared" ca="1" si="148"/>
        <v>39.182647510416047</v>
      </c>
      <c r="L101" s="30">
        <f t="shared" ca="1" si="148"/>
        <v>63.559529385170045</v>
      </c>
      <c r="M101" s="30">
        <f t="shared" ca="1" si="148"/>
        <v>91.349070154043304</v>
      </c>
      <c r="N101" s="30">
        <f t="shared" ca="1" si="148"/>
        <v>71.655332468969149</v>
      </c>
      <c r="O101" s="30">
        <f t="shared" ca="1" si="148"/>
        <v>41.612906071561547</v>
      </c>
      <c r="P101" s="30">
        <f t="shared" ca="1" si="148"/>
        <v>226.12331594606408</v>
      </c>
      <c r="Q101" s="30">
        <f t="shared" ca="1" si="148"/>
        <v>408.55707112224178</v>
      </c>
      <c r="R101" s="30">
        <f t="shared" ca="1" si="148"/>
        <v>391.08702898172993</v>
      </c>
      <c r="S101" s="30">
        <f t="shared" ca="1" si="148"/>
        <v>138.93651822805421</v>
      </c>
      <c r="T101" s="30">
        <f t="shared" ca="1" si="145"/>
        <v>-94.791436214428884</v>
      </c>
      <c r="U101" s="30">
        <f t="shared" ca="1" si="145"/>
        <v>0.5650851796577534</v>
      </c>
      <c r="V101" s="30">
        <f t="shared" ca="1" si="145"/>
        <v>-41.629797535868391</v>
      </c>
      <c r="W101" s="30">
        <f t="shared" ca="1" si="145"/>
        <v>-20.842720485028408</v>
      </c>
      <c r="X101" s="30">
        <f t="shared" ref="X101:AC101" ca="1" si="149">X96</f>
        <v>2.4624982160261517</v>
      </c>
      <c r="Y101" s="30">
        <f t="shared" ca="1" si="149"/>
        <v>2.4624982160261517</v>
      </c>
      <c r="Z101" s="30">
        <f t="shared" ca="1" si="149"/>
        <v>2.4624982160261517</v>
      </c>
      <c r="AA101" s="30">
        <f t="shared" ca="1" si="149"/>
        <v>2.4624982160261517</v>
      </c>
      <c r="AB101" s="30">
        <f t="shared" ca="1" si="149"/>
        <v>2.4624982160261517</v>
      </c>
      <c r="AC101" s="30">
        <f t="shared" ca="1" si="149"/>
        <v>2.4624982160261517</v>
      </c>
    </row>
    <row r="102" spans="2:29" x14ac:dyDescent="0.25">
      <c r="B102" s="10" t="s">
        <v>1</v>
      </c>
      <c r="C102" s="30">
        <f t="shared" ref="C102" ca="1" si="150">C97</f>
        <v>1975.2850976423213</v>
      </c>
      <c r="D102" s="30">
        <f t="shared" ca="1" si="148"/>
        <v>-1.942093534067979E-2</v>
      </c>
      <c r="E102" s="30">
        <f t="shared" ca="1" si="145"/>
        <v>3.7596968345407715</v>
      </c>
      <c r="F102" s="30">
        <f t="shared" ca="1" si="145"/>
        <v>124.8653310510872</v>
      </c>
      <c r="G102" s="30">
        <f t="shared" ca="1" si="145"/>
        <v>130.53453374225995</v>
      </c>
      <c r="H102" s="30">
        <f t="shared" ca="1" si="145"/>
        <v>160.98150127665423</v>
      </c>
      <c r="I102" s="30">
        <f t="shared" ca="1" si="145"/>
        <v>134.48077327584261</v>
      </c>
      <c r="J102" s="30">
        <f t="shared" ca="1" si="145"/>
        <v>201.5943661746054</v>
      </c>
      <c r="K102" s="30">
        <f t="shared" ca="1" si="145"/>
        <v>197.30992979054167</v>
      </c>
      <c r="L102" s="30">
        <f t="shared" ca="1" si="145"/>
        <v>211.11452467607546</v>
      </c>
      <c r="M102" s="30">
        <f t="shared" ca="1" si="145"/>
        <v>227.52466548286742</v>
      </c>
      <c r="N102" s="30">
        <f t="shared" ca="1" si="145"/>
        <v>202.68481364701034</v>
      </c>
      <c r="O102" s="30">
        <f t="shared" ca="1" si="145"/>
        <v>172.39695387284553</v>
      </c>
      <c r="P102" s="30">
        <f t="shared" ca="1" si="145"/>
        <v>360.25481904075082</v>
      </c>
      <c r="Q102" s="30">
        <f t="shared" ca="1" si="145"/>
        <v>573.80167973546361</v>
      </c>
      <c r="R102" s="30">
        <f t="shared" ca="1" si="145"/>
        <v>532.93240120880409</v>
      </c>
      <c r="S102" s="30">
        <f t="shared" ca="1" si="145"/>
        <v>362.88471054696129</v>
      </c>
      <c r="T102" s="30">
        <f t="shared" ca="1" si="145"/>
        <v>191.96748233601005</v>
      </c>
      <c r="U102" s="30">
        <f t="shared" ca="1" si="145"/>
        <v>-65.631004358958052</v>
      </c>
      <c r="V102" s="30">
        <f t="shared" ca="1" si="145"/>
        <v>124.64556632002268</v>
      </c>
      <c r="W102" s="30">
        <f t="shared" ca="1" si="145"/>
        <v>84.377150146153596</v>
      </c>
      <c r="X102" s="30">
        <f t="shared" ref="X102:AC102" ca="1" si="151">X97</f>
        <v>70.55094422652266</v>
      </c>
      <c r="Y102" s="30">
        <f t="shared" ca="1" si="151"/>
        <v>70.55094422652266</v>
      </c>
      <c r="Z102" s="30">
        <f t="shared" ca="1" si="151"/>
        <v>70.55094422652266</v>
      </c>
      <c r="AA102" s="30">
        <f t="shared" ca="1" si="151"/>
        <v>70.55094422652266</v>
      </c>
      <c r="AB102" s="30">
        <f t="shared" ca="1" si="151"/>
        <v>70.55094422652266</v>
      </c>
      <c r="AC102" s="30">
        <f t="shared" ca="1" si="151"/>
        <v>70.55094422652266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-25I.LP.ST.r21.Geo.EP.2409MN.Integrated.159488 (LT. 159488 - 164561) v103.7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-1.2159663835000299E-2</v>
      </c>
      <c r="D137" s="23">
        <f>Change!D87-Base!D87</f>
        <v>0</v>
      </c>
      <c r="E137" s="23">
        <f>Change!E87-Base!E87</f>
        <v>-6.4516129998537508E-4</v>
      </c>
      <c r="F137" s="23">
        <f>Change!F87-Base!F87</f>
        <v>-2.4772657499738671E-3</v>
      </c>
      <c r="G137" s="23">
        <f>Change!G87-Base!G87</f>
        <v>-2.6344086099925335E-3</v>
      </c>
      <c r="H137" s="23">
        <f>Change!H87-Base!H87</f>
        <v>6.0000002997639967E-4</v>
      </c>
      <c r="I137" s="23">
        <f>Change!I87-Base!I87</f>
        <v>-4.0537634899919794E-3</v>
      </c>
      <c r="J137" s="23">
        <f>Change!J87-Base!J87</f>
        <v>3.2258064999268754E-4</v>
      </c>
      <c r="K137" s="23">
        <f>Change!K87-Base!K87</f>
        <v>-7.383018300402E-4</v>
      </c>
      <c r="L137" s="23">
        <f>Change!L87-Base!L87</f>
        <v>-1.778494609993686E-3</v>
      </c>
      <c r="M137" s="23">
        <f>Change!M87-Base!M87</f>
        <v>6.7258063995723205E-4</v>
      </c>
      <c r="N137" s="23">
        <f>Change!N87-Base!N87</f>
        <v>-8.9447003995246632E-4</v>
      </c>
      <c r="O137" s="23">
        <f>Change!O87-Base!O87</f>
        <v>-3.0272154599515488E-3</v>
      </c>
      <c r="P137" s="23">
        <f>Change!P87-Base!P87</f>
        <v>-2.4064516399562308E-3</v>
      </c>
      <c r="Q137" s="23">
        <f>Change!Q87-Base!Q87</f>
        <v>-2.2319508499890617E-3</v>
      </c>
      <c r="R137" s="23">
        <f>Change!R87-Base!R87</f>
        <v>9.6774194997806262E-4</v>
      </c>
      <c r="S137" s="23">
        <f>Change!S87-Base!S87</f>
        <v>-4.7901372005298981E-4</v>
      </c>
      <c r="T137" s="23">
        <f>Change!T87-Base!T87</f>
        <v>-3.0453917200361502E-3</v>
      </c>
      <c r="U137" s="23">
        <f>Change!U87-Base!U87</f>
        <v>5.9907834003070093E-4</v>
      </c>
      <c r="V137" s="23">
        <f>Change!V87-Base!V87</f>
        <v>-3.7715538700240359E-3</v>
      </c>
      <c r="W137" s="23">
        <f>Change!W87-Base!W87</f>
        <v>5.2270300899976974E-3</v>
      </c>
      <c r="X137" s="23">
        <f>Change!X87-Base!X87</f>
        <v>4.0548387499939054E-3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-5244.4923355150167</v>
      </c>
      <c r="D139" s="23">
        <f>Change!D89-Base!D89</f>
        <v>0.51899262791630463</v>
      </c>
      <c r="E139" s="23">
        <f>Change!E89-Base!E89</f>
        <v>-0.14359596038229938</v>
      </c>
      <c r="F139" s="23">
        <f>Change!F89-Base!F89</f>
        <v>-1191.6499721835808</v>
      </c>
      <c r="G139" s="23">
        <f>Change!G89-Base!G89</f>
        <v>-2434.0531285574798</v>
      </c>
      <c r="H139" s="23">
        <f>Change!H89-Base!H89</f>
        <v>-1725.685664899449</v>
      </c>
      <c r="I139" s="23">
        <f>Change!I89-Base!I89</f>
        <v>-335.48639202160848</v>
      </c>
      <c r="J139" s="23">
        <f>Change!J89-Base!J89</f>
        <v>56.291815120890533</v>
      </c>
      <c r="K139" s="23">
        <f>Change!K89-Base!K89</f>
        <v>-75.820128259616467</v>
      </c>
      <c r="L139" s="23">
        <f>Change!L89-Base!L89</f>
        <v>-118.48227417509224</v>
      </c>
      <c r="M139" s="23">
        <f>Change!M89-Base!M89</f>
        <v>-33.482637101268665</v>
      </c>
      <c r="N139" s="23">
        <f>Change!N89-Base!N89</f>
        <v>-29.8428367776296</v>
      </c>
      <c r="O139" s="23">
        <f>Change!O89-Base!O89</f>
        <v>-155.08971471388941</v>
      </c>
      <c r="P139" s="23">
        <f>Change!P89-Base!P89</f>
        <v>-148.78559048394254</v>
      </c>
      <c r="Q139" s="23">
        <f>Change!Q89-Base!Q89</f>
        <v>-256.9126092723086</v>
      </c>
      <c r="R139" s="23">
        <f>Change!R89-Base!R89</f>
        <v>-178.10875974070132</v>
      </c>
      <c r="S139" s="23">
        <f>Change!S89-Base!S89</f>
        <v>-274.21042847889112</v>
      </c>
      <c r="T139" s="23">
        <f>Change!T89-Base!T89</f>
        <v>-767.43624121949142</v>
      </c>
      <c r="U139" s="23">
        <f>Change!U89-Base!U89</f>
        <v>485.40361754644073</v>
      </c>
      <c r="V139" s="23">
        <f>Change!V89-Base!V89</f>
        <v>-303.8081327892005</v>
      </c>
      <c r="W139" s="23">
        <f>Change!W89-Base!W89</f>
        <v>-420.55400419661328</v>
      </c>
      <c r="X139" s="23">
        <f>Change!X89-Base!X89</f>
        <v>-228.68454744231803</v>
      </c>
    </row>
    <row r="140" spans="2:24" ht="15.75" x14ac:dyDescent="0.25">
      <c r="B140" s="38" t="s">
        <v>25</v>
      </c>
      <c r="C140" s="39">
        <f t="shared" si="152"/>
        <v>-20766.363801812677</v>
      </c>
      <c r="D140" s="23">
        <f>Change!D90-Base!D90</f>
        <v>2.9148799499125744E-3</v>
      </c>
      <c r="E140" s="23">
        <f>Change!E90-Base!E90</f>
        <v>5.3401553104777122E-3</v>
      </c>
      <c r="F140" s="23">
        <f>Change!F90-Base!F90</f>
        <v>18.083253632979904</v>
      </c>
      <c r="G140" s="23">
        <f>Change!G90-Base!G90</f>
        <v>593.43457899056102</v>
      </c>
      <c r="H140" s="23">
        <f>Change!H90-Base!H90</f>
        <v>167.37030707785016</v>
      </c>
      <c r="I140" s="23">
        <f>Change!I90-Base!I90</f>
        <v>-1118.9948785826364</v>
      </c>
      <c r="J140" s="23">
        <f>Change!J90-Base!J90</f>
        <v>-2969.8600508086347</v>
      </c>
      <c r="K140" s="23">
        <f>Change!K90-Base!K90</f>
        <v>-3033.7905658912914</v>
      </c>
      <c r="L140" s="23">
        <f>Change!L90-Base!L90</f>
        <v>-3480.9932461665758</v>
      </c>
      <c r="M140" s="23">
        <f>Change!M90-Base!M90</f>
        <v>-3651.3394183934506</v>
      </c>
      <c r="N140" s="23">
        <f>Change!N90-Base!N90</f>
        <v>-2967.726195229061</v>
      </c>
      <c r="O140" s="23">
        <f>Change!O90-Base!O90</f>
        <v>-3403.0508716205604</v>
      </c>
      <c r="P140" s="23">
        <f>Change!P90-Base!P90</f>
        <v>-3123.6528696194946</v>
      </c>
      <c r="Q140" s="23">
        <f>Change!Q90-Base!Q90</f>
        <v>-3379.0706338066666</v>
      </c>
      <c r="R140" s="23">
        <f>Change!R90-Base!R90</f>
        <v>-3825.163498968901</v>
      </c>
      <c r="S140" s="23">
        <f>Change!S90-Base!S90</f>
        <v>-3552.2419362114379</v>
      </c>
      <c r="T140" s="23">
        <f>Change!T90-Base!T90</f>
        <v>-3014.2674806748601</v>
      </c>
      <c r="U140" s="23">
        <f>Change!U90-Base!U90</f>
        <v>-3356.7819843035741</v>
      </c>
      <c r="V140" s="23">
        <f>Change!V90-Base!V90</f>
        <v>-3187.5830289606165</v>
      </c>
      <c r="W140" s="23">
        <f>Change!W90-Base!W90</f>
        <v>-3242.3527241583633</v>
      </c>
      <c r="X140" s="23">
        <f>Change!X90-Base!X90</f>
        <v>-3304.4377862719084</v>
      </c>
    </row>
    <row r="141" spans="2:24" ht="15.75" x14ac:dyDescent="0.25">
      <c r="B141" s="38" t="s">
        <v>26</v>
      </c>
      <c r="C141" s="39">
        <f t="shared" si="152"/>
        <v>-26936.695755555778</v>
      </c>
      <c r="D141" s="23">
        <f>Change!D91-Base!D91</f>
        <v>-5.3947061229337123E-2</v>
      </c>
      <c r="E141" s="23">
        <f>Change!E91-Base!E91</f>
        <v>-1.0882141721594962E-2</v>
      </c>
      <c r="F141" s="23">
        <f>Change!F91-Base!F91</f>
        <v>-34.580040842110975</v>
      </c>
      <c r="G141" s="23">
        <f>Change!G91-Base!G91</f>
        <v>-180.39797027885106</v>
      </c>
      <c r="H141" s="23">
        <f>Change!H91-Base!H91</f>
        <v>-816.49494899532147</v>
      </c>
      <c r="I141" s="23">
        <f>Change!I91-Base!I91</f>
        <v>-3720.7470685192511</v>
      </c>
      <c r="J141" s="23">
        <f>Change!J91-Base!J91</f>
        <v>-4054.5550805850817</v>
      </c>
      <c r="K141" s="23">
        <f>Change!K91-Base!K91</f>
        <v>-3895.0051297382761</v>
      </c>
      <c r="L141" s="23">
        <f>Change!L91-Base!L91</f>
        <v>-3752.1931958633832</v>
      </c>
      <c r="M141" s="23">
        <f>Change!M91-Base!M91</f>
        <v>-3808.1062455913998</v>
      </c>
      <c r="N141" s="23">
        <f>Change!N91-Base!N91</f>
        <v>-4214.1444406202536</v>
      </c>
      <c r="O141" s="23">
        <f>Change!O91-Base!O91</f>
        <v>-3709.6236397027315</v>
      </c>
      <c r="P141" s="23">
        <f>Change!P91-Base!P91</f>
        <v>-3617.7393099558903</v>
      </c>
      <c r="Q141" s="23">
        <f>Change!Q91-Base!Q91</f>
        <v>-3436.8295927427207</v>
      </c>
      <c r="R141" s="23">
        <f>Change!R91-Base!R91</f>
        <v>-3364.169902069556</v>
      </c>
      <c r="S141" s="23">
        <f>Change!S91-Base!S91</f>
        <v>-3620.8861396716966</v>
      </c>
      <c r="T141" s="23">
        <f>Change!T91-Base!T91</f>
        <v>-3525.219525803579</v>
      </c>
      <c r="U141" s="23">
        <f>Change!U91-Base!U91</f>
        <v>-3970.0999033340631</v>
      </c>
      <c r="V141" s="23">
        <f>Change!V91-Base!V91</f>
        <v>-3700.3883475857365</v>
      </c>
      <c r="W141" s="23">
        <f>Change!W91-Base!W91</f>
        <v>-3697.8685824646418</v>
      </c>
      <c r="X141" s="23">
        <f>Change!X91-Base!X91</f>
        <v>-3910.9292754939343</v>
      </c>
    </row>
    <row r="142" spans="2:24" ht="15.75" x14ac:dyDescent="0.25">
      <c r="B142" s="38" t="s">
        <v>27</v>
      </c>
      <c r="C142" s="39">
        <f t="shared" si="152"/>
        <v>51303.574385909</v>
      </c>
      <c r="D142" s="23">
        <f>Change!D92-Base!D92</f>
        <v>0.11354534677047923</v>
      </c>
      <c r="E142" s="23">
        <f>Change!E92-Base!E92</f>
        <v>7.6142158395668957E-3</v>
      </c>
      <c r="F142" s="23">
        <f>Change!F92-Base!F92</f>
        <v>2704.2783053390403</v>
      </c>
      <c r="G142" s="23">
        <f>Change!G92-Base!G92</f>
        <v>5765.9768047907683</v>
      </c>
      <c r="H142" s="23">
        <f>Change!H92-Base!H92</f>
        <v>5784.7250239937912</v>
      </c>
      <c r="I142" s="23">
        <f>Change!I92-Base!I92</f>
        <v>5801.737129024651</v>
      </c>
      <c r="J142" s="23">
        <f>Change!J92-Base!J92</f>
        <v>5995.5321898456959</v>
      </c>
      <c r="K142" s="23">
        <f>Change!K92-Base!K92</f>
        <v>5979.0052152080389</v>
      </c>
      <c r="L142" s="23">
        <f>Change!L92-Base!L92</f>
        <v>5876.1169586339975</v>
      </c>
      <c r="M142" s="23">
        <f>Change!M92-Base!M92</f>
        <v>5812.555857246969</v>
      </c>
      <c r="N142" s="23">
        <f>Change!N92-Base!N92</f>
        <v>5902.8026822390675</v>
      </c>
      <c r="O142" s="23">
        <f>Change!O92-Base!O92</f>
        <v>6041.4874874239695</v>
      </c>
      <c r="P142" s="23">
        <f>Change!P92-Base!P92</f>
        <v>5617.4270603697933</v>
      </c>
      <c r="Q142" s="23">
        <f>Change!Q92-Base!Q92</f>
        <v>5638.9270960477988</v>
      </c>
      <c r="R142" s="23">
        <f>Change!R92-Base!R92</f>
        <v>5557.7349383939836</v>
      </c>
      <c r="S142" s="23">
        <f>Change!S92-Base!S92</f>
        <v>5520.8318741346429</v>
      </c>
      <c r="T142" s="23">
        <f>Change!T92-Base!T92</f>
        <v>5637.5658348619872</v>
      </c>
      <c r="U142" s="23">
        <f>Change!U92-Base!U92</f>
        <v>5635.5788196512431</v>
      </c>
      <c r="V142" s="23">
        <f>Change!V92-Base!V92</f>
        <v>5753.2720070605419</v>
      </c>
      <c r="W142" s="23">
        <f>Change!W92-Base!W92</f>
        <v>5760.9935636845985</v>
      </c>
      <c r="X142" s="23">
        <f>Change!X92-Base!X92</f>
        <v>6037.6542245943156</v>
      </c>
    </row>
    <row r="143" spans="2:24" ht="15.75" x14ac:dyDescent="0.25">
      <c r="B143" s="38" t="s">
        <v>28</v>
      </c>
      <c r="C143" s="39">
        <f t="shared" si="152"/>
        <v>-6452.0077668341983</v>
      </c>
      <c r="D143" s="23">
        <f>Change!D93-Base!D93</f>
        <v>-1.2461092929006554</v>
      </c>
      <c r="E143" s="23">
        <f>Change!E93-Base!E93</f>
        <v>-0.18807497312081978</v>
      </c>
      <c r="F143" s="23">
        <f>Change!F93-Base!F93</f>
        <v>390.96052833002614</v>
      </c>
      <c r="G143" s="23">
        <f>Change!G93-Base!G93</f>
        <v>1518.003390878097</v>
      </c>
      <c r="H143" s="23">
        <f>Change!H93-Base!H93</f>
        <v>1947.0557003363865</v>
      </c>
      <c r="I143" s="23">
        <f>Change!I93-Base!I93</f>
        <v>-17.880114036765008</v>
      </c>
      <c r="J143" s="23">
        <f>Change!J93-Base!J93</f>
        <v>-948.36900756180694</v>
      </c>
      <c r="K143" s="23">
        <f>Change!K93-Base!K93</f>
        <v>-1087.9431699388515</v>
      </c>
      <c r="L143" s="23">
        <f>Change!L93-Base!L93</f>
        <v>-1395.9296579207294</v>
      </c>
      <c r="M143" s="23">
        <f>Change!M93-Base!M93</f>
        <v>-1575.5518138746702</v>
      </c>
      <c r="N143" s="23">
        <f>Change!N93-Base!N93</f>
        <v>-1306.9591726813524</v>
      </c>
      <c r="O143" s="23">
        <f>Change!O93-Base!O93</f>
        <v>-1293.387982453205</v>
      </c>
      <c r="P143" s="23">
        <f>Change!P93-Base!P93</f>
        <v>-1346.2839885656722</v>
      </c>
      <c r="Q143" s="23">
        <f>Change!Q93-Base!Q93</f>
        <v>-1503.5989483155572</v>
      </c>
      <c r="R143" s="23">
        <f>Change!R93-Base!R93</f>
        <v>-1820.8101649434539</v>
      </c>
      <c r="S143" s="23">
        <f>Change!S93-Base!S93</f>
        <v>-2172.8025118316436</v>
      </c>
      <c r="T143" s="23">
        <f>Change!T93-Base!T93</f>
        <v>-2129.5422700200579</v>
      </c>
      <c r="U143" s="23">
        <f>Change!U93-Base!U93</f>
        <v>-2222.3835622181941</v>
      </c>
      <c r="V143" s="23">
        <f>Change!V93-Base!V93</f>
        <v>-1591.1672797911742</v>
      </c>
      <c r="W143" s="23">
        <f>Change!W93-Base!W93</f>
        <v>-1530.2432091158407</v>
      </c>
      <c r="X143" s="23">
        <f>Change!X93-Base!X93</f>
        <v>-1308.5565757374279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-25I.LP.ST.r21.Geo.EP.2409MN.Integrated.159488 (LT. 159488 - 164561) v103.7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-189.703410917773</v>
      </c>
      <c r="D7" s="8">
        <f>IFERROR(Change!D7-Base!D7,"")</f>
        <v>-5.9825145104696276E-2</v>
      </c>
      <c r="E7" s="8">
        <f>IFERROR(Change!E7-Base!E7,"")</f>
        <v>-3.5362421937520594E-2</v>
      </c>
      <c r="F7" s="8">
        <f>IFERROR(Change!F7-Base!F7,"")</f>
        <v>-14.158982484461148</v>
      </c>
      <c r="G7" s="8">
        <f>IFERROR(Change!G7-Base!G7,"")</f>
        <v>-39.109102068450397</v>
      </c>
      <c r="H7" s="8">
        <f>IFERROR(Change!H7-Base!H7,"")</f>
        <v>-27.886852565590402</v>
      </c>
      <c r="I7" s="8">
        <f>IFERROR(Change!I7-Base!I7,"")</f>
        <v>-16.074417357832203</v>
      </c>
      <c r="J7" s="8">
        <f>IFERROR(Change!J7-Base!J7,"")</f>
        <v>1.4731397069015202</v>
      </c>
      <c r="K7" s="8">
        <f>IFERROR(Change!K7-Base!K7,"")</f>
        <v>-2.726040933382734</v>
      </c>
      <c r="L7" s="8">
        <f>IFERROR(Change!L7-Base!L7,"")</f>
        <v>2.6348113578641801</v>
      </c>
      <c r="M7" s="8">
        <f>IFERROR(Change!M7-Base!M7,"")</f>
        <v>5.3130158808508554</v>
      </c>
      <c r="N7" s="8">
        <f>IFERROR(Change!N7-Base!N7,"")</f>
        <v>2.4154348418811082</v>
      </c>
      <c r="O7" s="8">
        <f>IFERROR(Change!O7-Base!O7,"")</f>
        <v>0.53249571272604612</v>
      </c>
      <c r="P7" s="8">
        <f>IFERROR(Change!P7-Base!P7,"")</f>
        <v>-1.5299149389673516</v>
      </c>
      <c r="Q7" s="8">
        <f>IFERROR(Change!Q7-Base!Q7,"")</f>
        <v>-2.1073934808977128</v>
      </c>
      <c r="R7" s="8">
        <f>IFERROR(Change!R7-Base!R7,"")</f>
        <v>-1.7227677863467079</v>
      </c>
      <c r="S7" s="8">
        <f>IFERROR(Change!S7-Base!S7,"")</f>
        <v>-12.48274219009096</v>
      </c>
      <c r="T7" s="8">
        <f>IFERROR(Change!T7-Base!T7,"")</f>
        <v>-45.879406377741873</v>
      </c>
      <c r="U7" s="8">
        <f>IFERROR(Change!U7-Base!U7,"")</f>
        <v>-287.41476068926295</v>
      </c>
      <c r="V7" s="8">
        <f>IFERROR(Change!V7-Base!V7,"")</f>
        <v>-9.9697834932155729</v>
      </c>
      <c r="W7" s="8">
        <f>IFERROR(Change!W7-Base!W7,"")</f>
        <v>0.77982482427762534</v>
      </c>
      <c r="X7" s="8">
        <f>IFERROR(Change!X7-Base!X7,"")</f>
        <v>-2.6004472355745065</v>
      </c>
    </row>
    <row r="8" spans="1:24" ht="15.75" outlineLevel="1" x14ac:dyDescent="0.25">
      <c r="B8" s="4" t="s">
        <v>77</v>
      </c>
      <c r="C8" s="6">
        <f>IFERROR(Change!C8-Base!C8,"")</f>
        <v>-1.5098838876843956</v>
      </c>
      <c r="D8" s="43">
        <f>IFERROR(Change!D8-Base!D8,"")</f>
        <v>-4.7964480811586441E-3</v>
      </c>
      <c r="E8" s="43">
        <f>IFERROR(Change!E8-Base!E8,"")</f>
        <v>-7.2636936060632706E-4</v>
      </c>
      <c r="F8" s="43">
        <f>IFERROR(Change!F8-Base!F8,"")</f>
        <v>-0.80405130336165342</v>
      </c>
      <c r="G8" s="43">
        <f>IFERROR(Change!G8-Base!G8,"")</f>
        <v>-2.2831677979274474</v>
      </c>
      <c r="H8" s="43">
        <f>IFERROR(Change!H8-Base!H8,"")</f>
        <v>-1.8135560168628899</v>
      </c>
      <c r="I8" s="43">
        <f>IFERROR(Change!I8-Base!I8,"")</f>
        <v>-0.79768183224482314</v>
      </c>
      <c r="J8" s="43">
        <f>IFERROR(Change!J8-Base!J8,"")</f>
        <v>0.48329992786048592</v>
      </c>
      <c r="K8" s="43">
        <f>IFERROR(Change!K8-Base!K8,"")</f>
        <v>0.2680338036509653</v>
      </c>
      <c r="L8" s="43">
        <f>IFERROR(Change!L8-Base!L8,"")</f>
        <v>0.67271986666800032</v>
      </c>
      <c r="M8" s="43">
        <f>IFERROR(Change!M8-Base!M8,"")</f>
        <v>0.81534356776004202</v>
      </c>
      <c r="N8" s="43">
        <f>IFERROR(Change!N8-Base!N8,"")</f>
        <v>0.61078845729091924</v>
      </c>
      <c r="O8" s="43">
        <f>IFERROR(Change!O8-Base!O8,"")</f>
        <v>0.4670773612881991</v>
      </c>
      <c r="P8" s="43">
        <f>IFERROR(Change!P8-Base!P8,"")</f>
        <v>0.33727784432741359</v>
      </c>
      <c r="Q8" s="43">
        <f>IFERROR(Change!Q8-Base!Q8,"")</f>
        <v>0.34157138937982623</v>
      </c>
      <c r="R8" s="43">
        <f>IFERROR(Change!R8-Base!R8,"")</f>
        <v>0.4939642690039463</v>
      </c>
      <c r="S8" s="43">
        <f>IFERROR(Change!S8-Base!S8,"")</f>
        <v>-0.17738304980490582</v>
      </c>
      <c r="T8" s="43">
        <f>IFERROR(Change!T8-Base!T8,"")</f>
        <v>-1.0445769567049439</v>
      </c>
      <c r="U8" s="43">
        <f>IFERROR(Change!U8-Base!U8,"")</f>
        <v>2.0062299094504183</v>
      </c>
      <c r="V8" s="43">
        <f>IFERROR(Change!V8-Base!V8,"")</f>
        <v>9.5948438605809372E-2</v>
      </c>
      <c r="W8" s="43">
        <f>IFERROR(Change!W8-Base!W8,"")</f>
        <v>0.47415985786997794</v>
      </c>
      <c r="X8" s="43">
        <f>IFERROR(Change!X8-Base!X8,"")</f>
        <v>0.39855944744498117</v>
      </c>
    </row>
    <row r="9" spans="1:24" ht="15.75" outlineLevel="1" x14ac:dyDescent="0.25">
      <c r="B9" s="5" t="s">
        <v>78</v>
      </c>
      <c r="C9" s="44">
        <f>IFERROR(Change!C9-Base!C9,"")</f>
        <v>0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0</v>
      </c>
      <c r="I9" s="45">
        <f>IFERROR(Change!I9-Base!I9,"")</f>
        <v>0</v>
      </c>
      <c r="J9" s="45">
        <f>IFERROR(Change!J9-Base!J9,"")</f>
        <v>0</v>
      </c>
      <c r="K9" s="45">
        <f>IFERROR(Change!K9-Base!K9,"")</f>
        <v>0</v>
      </c>
      <c r="L9" s="45">
        <f>IFERROR(Change!L9-Base!L9,"")</f>
        <v>0</v>
      </c>
      <c r="M9" s="45">
        <f>IFERROR(Change!M9-Base!M9,"")</f>
        <v>0</v>
      </c>
      <c r="N9" s="45">
        <f>IFERROR(Change!N9-Base!N9,"")</f>
        <v>0</v>
      </c>
      <c r="O9" s="45">
        <f>IFERROR(Change!O9-Base!O9,"")</f>
        <v>0</v>
      </c>
      <c r="P9" s="45">
        <f>IFERROR(Change!P9-Base!P9,"")</f>
        <v>0</v>
      </c>
      <c r="Q9" s="45">
        <f>IFERROR(Change!Q9-Base!Q9,"")</f>
        <v>0</v>
      </c>
      <c r="R9" s="45">
        <f>IFERROR(Change!R9-Base!R9,"")</f>
        <v>0</v>
      </c>
      <c r="S9" s="45">
        <f>IFERROR(Change!S9-Base!S9,"")</f>
        <v>0</v>
      </c>
      <c r="T9" s="45">
        <f>IFERROR(Change!T9-Base!T9,"")</f>
        <v>0</v>
      </c>
      <c r="U9" s="45">
        <f>IFERROR(Change!U9-Base!U9,"")</f>
        <v>0</v>
      </c>
      <c r="V9" s="45">
        <f>IFERROR(Change!V9-Base!V9,"")</f>
        <v>0</v>
      </c>
      <c r="W9" s="45">
        <f>IFERROR(Change!W9-Base!W9,"")</f>
        <v>0</v>
      </c>
      <c r="X9" s="45">
        <f>IFERROR(Change!X9-Base!X9,"")</f>
        <v>0</v>
      </c>
    </row>
    <row r="10" spans="1:24" ht="15.75" outlineLevel="1" x14ac:dyDescent="0.25">
      <c r="B10" s="5" t="s">
        <v>79</v>
      </c>
      <c r="C10" s="44">
        <f>IFERROR(Change!C10-Base!C10,"")</f>
        <v>-73.834457094653544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-224.77025256465467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-0.77399981959803199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7.6927159589956773E-5</v>
      </c>
      <c r="L11" s="45">
        <f>IFERROR(Change!L11-Base!L11,"")</f>
        <v>1.7213351905098762E-4</v>
      </c>
      <c r="M11" s="45">
        <f>IFERROR(Change!M11-Base!M11,"")</f>
        <v>1.1315354602459138E-4</v>
      </c>
      <c r="N11" s="45">
        <f>IFERROR(Change!N11-Base!N11,"")</f>
        <v>4.6612116435085227E-5</v>
      </c>
      <c r="O11" s="45">
        <f>IFERROR(Change!O11-Base!O11,"")</f>
        <v>7.8563941329434783E-5</v>
      </c>
      <c r="P11" s="45">
        <f>IFERROR(Change!P11-Base!P11,"")</f>
        <v>3.0790357372012522E-4</v>
      </c>
      <c r="Q11" s="45">
        <f>IFERROR(Change!Q11-Base!Q11,"")</f>
        <v>1.2160400969207785E-4</v>
      </c>
      <c r="R11" s="45">
        <f>IFERROR(Change!R11-Base!R11,"")</f>
        <v>6.7119455767539193E-4</v>
      </c>
      <c r="S11" s="45">
        <f>IFERROR(Change!S11-Base!S11,"")</f>
        <v>1.2589578392940837E-4</v>
      </c>
      <c r="T11" s="45">
        <f>IFERROR(Change!T11-Base!T11,"")</f>
        <v>0.21171727811707619</v>
      </c>
      <c r="U11" s="45">
        <f>IFERROR(Change!U11-Base!U11,"")</f>
        <v>-2.5843574165591399</v>
      </c>
      <c r="V11" s="45">
        <f>IFERROR(Change!V11-Base!V11,"")</f>
        <v>1.7231780143000044E-4</v>
      </c>
      <c r="W11" s="45">
        <f>IFERROR(Change!W11-Base!W11,"")</f>
        <v>1.9089892104000089E-4</v>
      </c>
      <c r="X11" s="45">
        <f>IFERROR(Change!X11-Base!X11,"")</f>
        <v>2.5988352382000021E-4</v>
      </c>
    </row>
    <row r="12" spans="1:24" ht="15.75" outlineLevel="1" x14ac:dyDescent="0.25">
      <c r="B12" s="5" t="s">
        <v>109</v>
      </c>
      <c r="C12" s="44">
        <f>IFERROR(Change!C12-Base!C12,"")</f>
        <v>-7.9851823876206254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-1.3830355214849988E-5</v>
      </c>
      <c r="L12" s="45">
        <f>IFERROR(Change!L12-Base!L12,"")</f>
        <v>-4.6208407979975163E-5</v>
      </c>
      <c r="M12" s="45">
        <f>IFERROR(Change!M12-Base!M12,"")</f>
        <v>-3.6860267414340342E-5</v>
      </c>
      <c r="N12" s="45">
        <f>IFERROR(Change!N12-Base!N12,"")</f>
        <v>0</v>
      </c>
      <c r="O12" s="45">
        <f>IFERROR(Change!O12-Base!O12,"")</f>
        <v>-2.0135682802902011E-5</v>
      </c>
      <c r="P12" s="45">
        <f>IFERROR(Change!P12-Base!P12,"")</f>
        <v>0</v>
      </c>
      <c r="Q12" s="45">
        <f>IFERROR(Change!Q12-Base!Q12,"")</f>
        <v>0</v>
      </c>
      <c r="R12" s="45">
        <f>IFERROR(Change!R12-Base!R12,"")</f>
        <v>-3.9591776335328177E-3</v>
      </c>
      <c r="S12" s="45">
        <f>IFERROR(Change!S12-Base!S12,"")</f>
        <v>0</v>
      </c>
      <c r="T12" s="45">
        <f>IFERROR(Change!T12-Base!T12,"")</f>
        <v>-22.846265251972795</v>
      </c>
      <c r="U12" s="45">
        <f>IFERROR(Change!U12-Base!U12,"")</f>
        <v>-1.2424919830011927E-4</v>
      </c>
      <c r="V12" s="45">
        <f>IFERROR(Change!V12-Base!V12,"")</f>
        <v>8.9091577810007649E-5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-96.728205438956138</v>
      </c>
      <c r="D13" s="45">
        <f>IFERROR(Change!D13-Base!D13,"")</f>
        <v>-3.9995304953549748E-2</v>
      </c>
      <c r="E13" s="45">
        <f>IFERROR(Change!E13-Base!E13,"")</f>
        <v>-1.3618914716971631E-2</v>
      </c>
      <c r="F13" s="45">
        <f>IFERROR(Change!F13-Base!F13,"")</f>
        <v>-13.094220990839403</v>
      </c>
      <c r="G13" s="45">
        <f>IFERROR(Change!G13-Base!G13,"")</f>
        <v>-36.569659143713011</v>
      </c>
      <c r="H13" s="45">
        <f>IFERROR(Change!H13-Base!H13,"")</f>
        <v>-25.746372033417515</v>
      </c>
      <c r="I13" s="45">
        <f>IFERROR(Change!I13-Base!I13,"")</f>
        <v>-14.73090077827743</v>
      </c>
      <c r="J13" s="45">
        <f>IFERROR(Change!J13-Base!J13,"")</f>
        <v>1.7217355292610819</v>
      </c>
      <c r="K13" s="45">
        <f>IFERROR(Change!K13-Base!K13,"")</f>
        <v>-1.8010226579081632</v>
      </c>
      <c r="L13" s="45">
        <f>IFERROR(Change!L13-Base!L13,"")</f>
        <v>3.6993541666051897</v>
      </c>
      <c r="M13" s="45">
        <f>IFERROR(Change!M13-Base!M13,"")</f>
        <v>5.7723302749421919</v>
      </c>
      <c r="N13" s="45">
        <f>IFERROR(Change!N13-Base!N13,"")</f>
        <v>3.0985654275437469</v>
      </c>
      <c r="O13" s="45">
        <f>IFERROR(Change!O13-Base!O13,"")</f>
        <v>1.1463580925193924</v>
      </c>
      <c r="P13" s="45">
        <f>IFERROR(Change!P13-Base!P13,"")</f>
        <v>-0.88477245726846832</v>
      </c>
      <c r="Q13" s="45">
        <f>IFERROR(Change!Q13-Base!Q13,"")</f>
        <v>-1.3688408071172944</v>
      </c>
      <c r="R13" s="45">
        <f>IFERROR(Change!R13-Base!R13,"")</f>
        <v>-0.69980126750476757</v>
      </c>
      <c r="S13" s="45">
        <f>IFERROR(Change!S13-Base!S13,"")</f>
        <v>-11.267294037079978</v>
      </c>
      <c r="T13" s="45">
        <f>IFERROR(Change!T13-Base!T13,"")</f>
        <v>-21.528171269311144</v>
      </c>
      <c r="U13" s="45">
        <f>IFERROR(Change!U13-Base!U13,"")</f>
        <v>-57.552216817941257</v>
      </c>
      <c r="V13" s="45">
        <f>IFERROR(Change!V13-Base!V13,"")</f>
        <v>-8.7697704558106011</v>
      </c>
      <c r="W13" s="45">
        <f>IFERROR(Change!W13-Base!W13,"")</f>
        <v>-0.35697475915333143</v>
      </c>
      <c r="X13" s="45">
        <f>IFERROR(Change!X13-Base!X13,"")</f>
        <v>-3.1948586013032809</v>
      </c>
    </row>
    <row r="14" spans="1:24" ht="15.75" outlineLevel="1" x14ac:dyDescent="0.25">
      <c r="B14" s="5" t="s">
        <v>60</v>
      </c>
      <c r="C14" s="44">
        <f>IFERROR(Change!C14-Base!C14,"")</f>
        <v>-8.8716822892596099</v>
      </c>
      <c r="D14" s="45">
        <f>IFERROR(Change!D14-Base!D14,"")</f>
        <v>-1.5033392069998541E-2</v>
      </c>
      <c r="E14" s="45">
        <f>IFERROR(Change!E14-Base!E14,"")</f>
        <v>-2.1017137860001256E-2</v>
      </c>
      <c r="F14" s="45">
        <f>IFERROR(Change!F14-Base!F14,"")</f>
        <v>-0.26071019026000641</v>
      </c>
      <c r="G14" s="45">
        <f>IFERROR(Change!G14-Base!G14,"")</f>
        <v>-0.25627512680999942</v>
      </c>
      <c r="H14" s="45">
        <f>IFERROR(Change!H14-Base!H14,"")</f>
        <v>-0.32692451531000799</v>
      </c>
      <c r="I14" s="45">
        <f>IFERROR(Change!I14-Base!I14,"")</f>
        <v>-0.54583474730999981</v>
      </c>
      <c r="J14" s="45">
        <f>IFERROR(Change!J14-Base!J14,"")</f>
        <v>-0.73189575021999964</v>
      </c>
      <c r="K14" s="45">
        <f>IFERROR(Change!K14-Base!K14,"")</f>
        <v>-1.19311517593</v>
      </c>
      <c r="L14" s="45">
        <f>IFERROR(Change!L14-Base!L14,"")</f>
        <v>-1.737388600520001</v>
      </c>
      <c r="M14" s="45">
        <f>IFERROR(Change!M14-Base!M14,"")</f>
        <v>-1.2747342551300012</v>
      </c>
      <c r="N14" s="45">
        <f>IFERROR(Change!N14-Base!N14,"")</f>
        <v>-1.2939656550700001</v>
      </c>
      <c r="O14" s="45">
        <f>IFERROR(Change!O14-Base!O14,"")</f>
        <v>-1.0809981693400026</v>
      </c>
      <c r="P14" s="45">
        <f>IFERROR(Change!P14-Base!P14,"")</f>
        <v>-0.98272822959999928</v>
      </c>
      <c r="Q14" s="45">
        <f>IFERROR(Change!Q14-Base!Q14,"")</f>
        <v>-1.0802456671699971</v>
      </c>
      <c r="R14" s="45">
        <f>IFERROR(Change!R14-Base!R14,"")</f>
        <v>-1.5136428047700008</v>
      </c>
      <c r="S14" s="45">
        <f>IFERROR(Change!S14-Base!S14,"")</f>
        <v>-1.0381909989900002</v>
      </c>
      <c r="T14" s="45">
        <f>IFERROR(Change!T14-Base!T14,"")</f>
        <v>-0.6721101778699996</v>
      </c>
      <c r="U14" s="45">
        <f>IFERROR(Change!U14-Base!U14,"")</f>
        <v>-4.5140395503599997</v>
      </c>
      <c r="V14" s="45">
        <f>IFERROR(Change!V14-Base!V14,"")</f>
        <v>-1.2962228853899962</v>
      </c>
      <c r="W14" s="45">
        <f>IFERROR(Change!W14-Base!W14,"")</f>
        <v>0.66244882664000393</v>
      </c>
      <c r="X14" s="45">
        <f>IFERROR(Change!X14-Base!X14,"")</f>
        <v>0.19559203475999709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-303.0610763767163</v>
      </c>
      <c r="D16" s="8">
        <f>IFERROR(Change!D16-Base!D16,"")</f>
        <v>1.8689102925065981E-2</v>
      </c>
      <c r="E16" s="8">
        <f>IFERROR(Change!E16-Base!E16,"")</f>
        <v>1.0375606699994933E-2</v>
      </c>
      <c r="F16" s="8">
        <f>IFERROR(Change!F16-Base!F16,"")</f>
        <v>-61.041331502579794</v>
      </c>
      <c r="G16" s="8">
        <f>IFERROR(Change!G16-Base!G16,"")</f>
        <v>-121.81353801224537</v>
      </c>
      <c r="H16" s="8">
        <f>IFERROR(Change!H16-Base!H16,"")</f>
        <v>-87.945474451951782</v>
      </c>
      <c r="I16" s="8">
        <f>IFERROR(Change!I16-Base!I16,"")</f>
        <v>-27.515825941180537</v>
      </c>
      <c r="J16" s="8">
        <f>IFERROR(Change!J16-Base!J16,"")</f>
        <v>-3.8156443320616518</v>
      </c>
      <c r="K16" s="8">
        <f>IFERROR(Change!K16-Base!K16,"")</f>
        <v>-9.8658071325473315</v>
      </c>
      <c r="L16" s="8">
        <f>IFERROR(Change!L16-Base!L16,"")</f>
        <v>-11.278172734893872</v>
      </c>
      <c r="M16" s="8">
        <f>IFERROR(Change!M16-Base!M16,"")</f>
        <v>-8.8673985216976234</v>
      </c>
      <c r="N16" s="8">
        <f>IFERROR(Change!N16-Base!N16,"")</f>
        <v>-7.9193259774077092</v>
      </c>
      <c r="O16" s="8">
        <f>IFERROR(Change!O16-Base!O16,"")</f>
        <v>-13.827766667173478</v>
      </c>
      <c r="P16" s="8">
        <f>IFERROR(Change!P16-Base!P16,"")</f>
        <v>-10.826519303822579</v>
      </c>
      <c r="Q16" s="8">
        <f>IFERROR(Change!Q16-Base!Q16,"")</f>
        <v>-17.133512829455299</v>
      </c>
      <c r="R16" s="8">
        <f>IFERROR(Change!R16-Base!R16,"")</f>
        <v>-13.680831947319462</v>
      </c>
      <c r="S16" s="8">
        <f>IFERROR(Change!S16-Base!S16,"")</f>
        <v>-20.083836524098615</v>
      </c>
      <c r="T16" s="8">
        <f>IFERROR(Change!T16-Base!T16,"")</f>
        <v>-66.303050081238496</v>
      </c>
      <c r="U16" s="8">
        <f>IFERROR(Change!U16-Base!U16,"")</f>
        <v>38.669404243394865</v>
      </c>
      <c r="V16" s="8">
        <f>IFERROR(Change!V16-Base!V16,"")</f>
        <v>-5.622160273096938</v>
      </c>
      <c r="W16" s="8">
        <f>IFERROR(Change!W16-Base!W16,"")</f>
        <v>-18.14163452602088</v>
      </c>
      <c r="X16" s="8">
        <f>IFERROR(Change!X16-Base!X16,"")</f>
        <v>-3.685235904675892</v>
      </c>
    </row>
    <row r="17" spans="1:24" ht="15.75" outlineLevel="1" x14ac:dyDescent="0.25">
      <c r="B17" s="4" t="s">
        <v>81</v>
      </c>
      <c r="C17" s="6">
        <f>IFERROR(Change!C17-Base!C17,"")</f>
        <v>-3.4614620329649313</v>
      </c>
      <c r="D17" s="43">
        <f>IFERROR(Change!D17-Base!D17,"")</f>
        <v>6.1058991434936871E-4</v>
      </c>
      <c r="E17" s="43">
        <f>IFERROR(Change!E17-Base!E17,"")</f>
        <v>7.8736957733305246E-5</v>
      </c>
      <c r="F17" s="43">
        <f>IFERROR(Change!F17-Base!F17,"")</f>
        <v>-0.67270664595978946</v>
      </c>
      <c r="G17" s="43">
        <f>IFERROR(Change!G17-Base!G17,"")</f>
        <v>-1.3992134774199219</v>
      </c>
      <c r="H17" s="43">
        <f>IFERROR(Change!H17-Base!H17,"")</f>
        <v>-0.96788637518789011</v>
      </c>
      <c r="I17" s="43">
        <f>IFERROR(Change!I17-Base!I17,"")</f>
        <v>-0.1982574611919703</v>
      </c>
      <c r="J17" s="43">
        <f>IFERROR(Change!J17-Base!J17,"")</f>
        <v>8.5166098510491395E-2</v>
      </c>
      <c r="K17" s="43">
        <f>IFERROR(Change!K17-Base!K17,"")</f>
        <v>-4.8142504762028526E-2</v>
      </c>
      <c r="L17" s="43">
        <f>IFERROR(Change!L17-Base!L17,"")</f>
        <v>-0.10478630697839941</v>
      </c>
      <c r="M17" s="43">
        <f>IFERROR(Change!M17-Base!M17,"")</f>
        <v>-1.6585737630971487E-2</v>
      </c>
      <c r="N17" s="43">
        <f>IFERROR(Change!N17-Base!N17,"")</f>
        <v>-8.7452833615780268E-2</v>
      </c>
      <c r="O17" s="43">
        <f>IFERROR(Change!O17-Base!O17,"")</f>
        <v>-0.13857099037632103</v>
      </c>
      <c r="P17" s="43">
        <f>IFERROR(Change!P17-Base!P17,"")</f>
        <v>-0.1747452145485302</v>
      </c>
      <c r="Q17" s="43">
        <f>IFERROR(Change!Q17-Base!Q17,"")</f>
        <v>-0.27138348309750748</v>
      </c>
      <c r="R17" s="43">
        <f>IFERROR(Change!R17-Base!R17,"")</f>
        <v>-0.20895829369333185</v>
      </c>
      <c r="S17" s="43">
        <f>IFERROR(Change!S17-Base!S17,"")</f>
        <v>-0.26995364930897736</v>
      </c>
      <c r="T17" s="43">
        <f>IFERROR(Change!T17-Base!T17,"")</f>
        <v>-0.61726414903330085</v>
      </c>
      <c r="U17" s="43">
        <f>IFERROR(Change!U17-Base!U17,"")</f>
        <v>0.32120787123303707</v>
      </c>
      <c r="V17" s="43">
        <f>IFERROR(Change!V17-Base!V17,"")</f>
        <v>-0.25035620037299111</v>
      </c>
      <c r="W17" s="43">
        <f>IFERROR(Change!W17-Base!W17,"")</f>
        <v>-0.44764048226452591</v>
      </c>
      <c r="X17" s="43">
        <f>IFERROR(Change!X17-Base!X17,"")</f>
        <v>-0.43016706743998157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-1.3969909547685955</v>
      </c>
      <c r="D19" s="45">
        <f>IFERROR(Change!D19-Base!D19,"")</f>
        <v>9.579492756972563E-5</v>
      </c>
      <c r="E19" s="45">
        <f>IFERROR(Change!E19-Base!E19,"")</f>
        <v>4.0013838884034314E-4</v>
      </c>
      <c r="F19" s="45">
        <f>IFERROR(Change!F19-Base!F19,"")</f>
        <v>-0.33456262428701977</v>
      </c>
      <c r="G19" s="45">
        <f>IFERROR(Change!G19-Base!G19,"")</f>
        <v>-0.4905809488352999</v>
      </c>
      <c r="H19" s="45">
        <f>IFERROR(Change!H19-Base!H19,"")</f>
        <v>-0.25084367616632008</v>
      </c>
      <c r="I19" s="45">
        <f>IFERROR(Change!I19-Base!I19,"")</f>
        <v>-0.18020823875456993</v>
      </c>
      <c r="J19" s="45">
        <f>IFERROR(Change!J19-Base!J19,"")</f>
        <v>-5.583005831536958E-2</v>
      </c>
      <c r="K19" s="45">
        <f>IFERROR(Change!K19-Base!K19,"")</f>
        <v>-7.7741277921269947E-2</v>
      </c>
      <c r="L19" s="45">
        <f>IFERROR(Change!L19-Base!L19,"")</f>
        <v>-8.0158198384859991E-2</v>
      </c>
      <c r="M19" s="45">
        <f>IFERROR(Change!M19-Base!M19,"")</f>
        <v>-8.1755437156140032E-2</v>
      </c>
      <c r="N19" s="45">
        <f>IFERROR(Change!N19-Base!N19,"")</f>
        <v>-7.8876023595369882E-2</v>
      </c>
      <c r="O19" s="45">
        <f>IFERROR(Change!O19-Base!O19,"")</f>
        <v>-7.2942853320450141E-2</v>
      </c>
      <c r="P19" s="45">
        <f>IFERROR(Change!P19-Base!P19,"")</f>
        <v>-2.9390878686090027E-2</v>
      </c>
      <c r="Q19" s="45">
        <f>IFERROR(Change!Q19-Base!Q19,"")</f>
        <v>-4.4385129407439883E-2</v>
      </c>
      <c r="R19" s="45">
        <f>IFERROR(Change!R19-Base!R19,"")</f>
        <v>-6.4540169978789863E-2</v>
      </c>
      <c r="S19" s="45">
        <f>IFERROR(Change!S19-Base!S19,"")</f>
        <v>-6.7269066244819931E-2</v>
      </c>
      <c r="T19" s="45">
        <f>IFERROR(Change!T19-Base!T19,"")</f>
        <v>-0.19384453977036997</v>
      </c>
      <c r="U19" s="45">
        <f>IFERROR(Change!U19-Base!U19,"")</f>
        <v>4.2712380410689949E-2</v>
      </c>
      <c r="V19" s="45">
        <f>IFERROR(Change!V19-Base!V19,"")</f>
        <v>-6.1654256945149921E-2</v>
      </c>
      <c r="W19" s="45">
        <f>IFERROR(Change!W19-Base!W19,"")</f>
        <v>-5.0729604850050125E-2</v>
      </c>
      <c r="X19" s="45">
        <f>IFERROR(Change!X19-Base!X19,"")</f>
        <v>-3.6295932606140058E-2</v>
      </c>
    </row>
    <row r="20" spans="1:24" ht="15.75" outlineLevel="1" x14ac:dyDescent="0.25">
      <c r="B20" s="5" t="s">
        <v>84</v>
      </c>
      <c r="C20" s="44">
        <f>IFERROR(Change!C20-Base!C20,"")</f>
        <v>9.782370221739825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-1.5024357573461486</v>
      </c>
      <c r="H20" s="45">
        <f>IFERROR(Change!H20-Base!H20,"")</f>
        <v>-0.88374099064888867</v>
      </c>
      <c r="I20" s="45">
        <f>IFERROR(Change!I20-Base!I20,"")</f>
        <v>-0.94057924338197552</v>
      </c>
      <c r="J20" s="45">
        <f>IFERROR(Change!J20-Base!J20,"")</f>
        <v>-0.86781761738673424</v>
      </c>
      <c r="K20" s="45">
        <f>IFERROR(Change!K20-Base!K20,"")</f>
        <v>-0.53985278396139336</v>
      </c>
      <c r="L20" s="45">
        <f>IFERROR(Change!L20-Base!L20,"")</f>
        <v>-0.58750732414193862</v>
      </c>
      <c r="M20" s="45">
        <f>IFERROR(Change!M20-Base!M20,"")</f>
        <v>-0.75493377949807439</v>
      </c>
      <c r="N20" s="45">
        <f>IFERROR(Change!N20-Base!N20,"")</f>
        <v>-0.74595380697654434</v>
      </c>
      <c r="O20" s="45">
        <f>IFERROR(Change!O20-Base!O20,"")</f>
        <v>-0.69107471118869057</v>
      </c>
      <c r="P20" s="45">
        <f>IFERROR(Change!P20-Base!P20,"")</f>
        <v>-0.69486456725141466</v>
      </c>
      <c r="Q20" s="45">
        <f>IFERROR(Change!Q20-Base!Q20,"")</f>
        <v>-0.62295158192539191</v>
      </c>
      <c r="R20" s="45">
        <f>IFERROR(Change!R20-Base!R20,"")</f>
        <v>-0.83632046866368626</v>
      </c>
      <c r="S20" s="45">
        <f>IFERROR(Change!S20-Base!S20,"")</f>
        <v>0</v>
      </c>
      <c r="T20" s="45">
        <f>IFERROR(Change!T20-Base!T20,"")</f>
        <v>0</v>
      </c>
      <c r="U20" s="45">
        <f>IFERROR(Change!U20-Base!U20,"")</f>
        <v>0</v>
      </c>
      <c r="V20" s="45">
        <f>IFERROR(Change!V20-Base!V20,"")</f>
        <v>25.206162729271</v>
      </c>
      <c r="W20" s="45">
        <f>IFERROR(Change!W20-Base!W20,"")</f>
        <v>13.705970146686852</v>
      </c>
      <c r="X20" s="45">
        <f>IFERROR(Change!X20-Base!X20,"")</f>
        <v>13.697331999048913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-299.23029506844659</v>
      </c>
      <c r="D23" s="45">
        <f>IFERROR(Change!D23-Base!D23,"")</f>
        <v>1.9760691773171857E-2</v>
      </c>
      <c r="E23" s="45">
        <f>IFERROR(Change!E23-Base!E23,"")</f>
        <v>7.3482705533933768E-3</v>
      </c>
      <c r="F23" s="45">
        <f>IFERROR(Change!F23-Base!F23,"")</f>
        <v>-59.214614943533036</v>
      </c>
      <c r="G23" s="45">
        <f>IFERROR(Change!G23-Base!G23,"")</f>
        <v>-117.27666820989396</v>
      </c>
      <c r="H23" s="45">
        <f>IFERROR(Change!H23-Base!H23,"")</f>
        <v>-84.750311390348656</v>
      </c>
      <c r="I23" s="45">
        <f>IFERROR(Change!I23-Base!I23,"")</f>
        <v>-25.908944379552025</v>
      </c>
      <c r="J23" s="45">
        <f>IFERROR(Change!J23-Base!J23,"")</f>
        <v>-2.3984391820000042</v>
      </c>
      <c r="K23" s="45">
        <f>IFERROR(Change!K23-Base!K23,"")</f>
        <v>-8.4815452237725708</v>
      </c>
      <c r="L23" s="45">
        <f>IFERROR(Change!L23-Base!L23,"")</f>
        <v>-9.7042757469087064</v>
      </c>
      <c r="M23" s="45">
        <f>IFERROR(Change!M23-Base!M23,"")</f>
        <v>-6.9089899753523412</v>
      </c>
      <c r="N23" s="45">
        <f>IFERROR(Change!N23-Base!N23,"")</f>
        <v>-6.116599313120048</v>
      </c>
      <c r="O23" s="45">
        <f>IFERROR(Change!O23-Base!O23,"")</f>
        <v>-11.783204454988038</v>
      </c>
      <c r="P23" s="45">
        <f>IFERROR(Change!P23-Base!P23,"")</f>
        <v>-8.7585005155265492</v>
      </c>
      <c r="Q23" s="45">
        <f>IFERROR(Change!Q23-Base!Q23,"")</f>
        <v>-15.100273289694968</v>
      </c>
      <c r="R23" s="45">
        <f>IFERROR(Change!R23-Base!R23,"")</f>
        <v>-11.445377208493625</v>
      </c>
      <c r="S23" s="45">
        <f>IFERROR(Change!S23-Base!S23,"")</f>
        <v>-18.621933063744848</v>
      </c>
      <c r="T23" s="45">
        <f>IFERROR(Change!T23-Base!T23,"")</f>
        <v>-62.649488576794909</v>
      </c>
      <c r="U23" s="45">
        <f>IFERROR(Change!U23-Base!U23,"")</f>
        <v>38.838150075231169</v>
      </c>
      <c r="V23" s="45">
        <f>IFERROR(Change!V23-Base!V23,"")</f>
        <v>-29.021196146429759</v>
      </c>
      <c r="W23" s="45">
        <f>IFERROR(Change!W23-Base!W23,"")</f>
        <v>-31.410039007013211</v>
      </c>
      <c r="X23" s="45">
        <f>IFERROR(Change!X23-Base!X23,"")</f>
        <v>-17.43576414648868</v>
      </c>
    </row>
    <row r="24" spans="1:24" ht="15.75" outlineLevel="1" x14ac:dyDescent="0.25">
      <c r="B24" s="5" t="s">
        <v>9</v>
      </c>
      <c r="C24" s="44">
        <f>IFERROR(Change!C24-Base!C24,"")</f>
        <v>-8.7546985422752215</v>
      </c>
      <c r="D24" s="45">
        <f>IFERROR(Change!D24-Base!D24,"")</f>
        <v>-1.7779736900020993E-3</v>
      </c>
      <c r="E24" s="45">
        <f>IFERROR(Change!E24-Base!E24,"")</f>
        <v>2.5484607999981534E-3</v>
      </c>
      <c r="F24" s="45">
        <f>IFERROR(Change!F24-Base!F24,"")</f>
        <v>-0.81944728880000017</v>
      </c>
      <c r="G24" s="45">
        <f>IFERROR(Change!G24-Base!G24,"")</f>
        <v>-1.144639618750003</v>
      </c>
      <c r="H24" s="45">
        <f>IFERROR(Change!H24-Base!H24,"")</f>
        <v>-1.0926920195999967</v>
      </c>
      <c r="I24" s="45">
        <f>IFERROR(Change!I24-Base!I24,"")</f>
        <v>-0.28783661830000273</v>
      </c>
      <c r="J24" s="45">
        <f>IFERROR(Change!J24-Base!J24,"")</f>
        <v>-0.57872357287000309</v>
      </c>
      <c r="K24" s="45">
        <f>IFERROR(Change!K24-Base!K24,"")</f>
        <v>-0.71852534213000041</v>
      </c>
      <c r="L24" s="45">
        <f>IFERROR(Change!L24-Base!L24,"")</f>
        <v>-0.80144515847999909</v>
      </c>
      <c r="M24" s="45">
        <f>IFERROR(Change!M24-Base!M24,"")</f>
        <v>-1.1051335920600014</v>
      </c>
      <c r="N24" s="45">
        <f>IFERROR(Change!N24-Base!N24,"")</f>
        <v>-0.8904440000999978</v>
      </c>
      <c r="O24" s="45">
        <f>IFERROR(Change!O24-Base!O24,"")</f>
        <v>-1.1419736572999977</v>
      </c>
      <c r="P24" s="45">
        <f>IFERROR(Change!P24-Base!P24,"")</f>
        <v>-1.1690181278100011</v>
      </c>
      <c r="Q24" s="45">
        <f>IFERROR(Change!Q24-Base!Q24,"")</f>
        <v>-1.0945193453300028</v>
      </c>
      <c r="R24" s="45">
        <f>IFERROR(Change!R24-Base!R24,"")</f>
        <v>-1.1256358064900009</v>
      </c>
      <c r="S24" s="45">
        <f>IFERROR(Change!S24-Base!S24,"")</f>
        <v>-1.1246807447999974</v>
      </c>
      <c r="T24" s="45">
        <f>IFERROR(Change!T24-Base!T24,"")</f>
        <v>-2.8424528156399953</v>
      </c>
      <c r="U24" s="45">
        <f>IFERROR(Change!U24-Base!U24,"")</f>
        <v>-0.53266608347999878</v>
      </c>
      <c r="V24" s="45">
        <f>IFERROR(Change!V24-Base!V24,"")</f>
        <v>-1.4951163986199969</v>
      </c>
      <c r="W24" s="45">
        <f>IFERROR(Change!W24-Base!W24,"")</f>
        <v>6.080442142000031E-2</v>
      </c>
      <c r="X24" s="45">
        <f>IFERROR(Change!X24-Base!X24,"")</f>
        <v>0.51965924280999864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0.90300348354409721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0.33133055689999935</v>
      </c>
      <c r="H26" s="8">
        <f>IFERROR(Change!H26-Base!H26,"")</f>
        <v>0</v>
      </c>
      <c r="I26" s="8">
        <f>IFERROR(Change!I26-Base!I26,"")</f>
        <v>0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18.041040000000002</v>
      </c>
      <c r="V26" s="8">
        <f>IFERROR(Change!V26-Base!V26,"")</f>
        <v>-17.105550000000001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0.90300348354411852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0.33133055689999935</v>
      </c>
      <c r="H28" s="45">
        <f>IFERROR(Change!H28-Base!H28,"")</f>
        <v>0</v>
      </c>
      <c r="I28" s="45">
        <f>IFERROR(Change!I28-Base!I28,"")</f>
        <v>0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18.041040000000002</v>
      </c>
      <c r="V28" s="45">
        <f>IFERROR(Change!V28-Base!V28,"")</f>
        <v>-17.105550000000001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-5.6871671931696781</v>
      </c>
      <c r="D30" s="8">
        <f>IFERROR(Change!D30-Base!D30,"")</f>
        <v>2.1779421370382579E-5</v>
      </c>
      <c r="E30" s="8">
        <f>IFERROR(Change!E30-Base!E30,"")</f>
        <v>2.7450981407994846E-5</v>
      </c>
      <c r="F30" s="8">
        <f>IFERROR(Change!F30-Base!F30,"")</f>
        <v>-5.7693826919162374</v>
      </c>
      <c r="G30" s="8">
        <f>IFERROR(Change!G30-Base!G30,"")</f>
        <v>-0.6616439414109001</v>
      </c>
      <c r="H30" s="8">
        <f>IFERROR(Change!H30-Base!H30,"")</f>
        <v>-5.3709643888969996E-2</v>
      </c>
      <c r="I30" s="8">
        <f>IFERROR(Change!I30-Base!I30,"")</f>
        <v>0</v>
      </c>
      <c r="J30" s="8">
        <f>IFERROR(Change!J30-Base!J30,"")</f>
        <v>0</v>
      </c>
      <c r="K30" s="8">
        <f>IFERROR(Change!K30-Base!K30,"")</f>
        <v>0</v>
      </c>
      <c r="L30" s="8">
        <f>IFERROR(Change!L30-Base!L30,"")</f>
        <v>-0.15991915231584999</v>
      </c>
      <c r="M30" s="8">
        <f>IFERROR(Change!M30-Base!M30,"")</f>
        <v>-1.335527485607E-2</v>
      </c>
      <c r="N30" s="8">
        <f>IFERROR(Change!N30-Base!N30,"")</f>
        <v>-0.14728815509980001</v>
      </c>
      <c r="O30" s="8">
        <f>IFERROR(Change!O30-Base!O30,"")</f>
        <v>0</v>
      </c>
      <c r="P30" s="8">
        <f>IFERROR(Change!P30-Base!P30,"")</f>
        <v>-0.31626314535268002</v>
      </c>
      <c r="Q30" s="8">
        <f>IFERROR(Change!Q30-Base!Q30,"")</f>
        <v>0</v>
      </c>
      <c r="R30" s="8">
        <f>IFERROR(Change!R30-Base!R30,"")</f>
        <v>-6.0210944644609965E-2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-5.6871671931696781</v>
      </c>
      <c r="D32" s="44">
        <f>IFERROR(Change!D32-Base!D32,"")</f>
        <v>2.1779421370382579E-5</v>
      </c>
      <c r="E32" s="44">
        <f>IFERROR(Change!E32-Base!E32,"")</f>
        <v>2.7450981407994846E-5</v>
      </c>
      <c r="F32" s="44">
        <f>IFERROR(Change!F32-Base!F32,"")</f>
        <v>-5.7693826919162374</v>
      </c>
      <c r="G32" s="44">
        <f>IFERROR(Change!G32-Base!G32,"")</f>
        <v>-0.6616439414109001</v>
      </c>
      <c r="H32" s="44">
        <f>IFERROR(Change!H32-Base!H32,"")</f>
        <v>-5.3709643888969996E-2</v>
      </c>
      <c r="I32" s="44">
        <f>IFERROR(Change!I32-Base!I32,"")</f>
        <v>0</v>
      </c>
      <c r="J32" s="44">
        <f>IFERROR(Change!J32-Base!J32,"")</f>
        <v>0</v>
      </c>
      <c r="K32" s="44">
        <f>IFERROR(Change!K32-Base!K32,"")</f>
        <v>0</v>
      </c>
      <c r="L32" s="44">
        <f>IFERROR(Change!L32-Base!L32,"")</f>
        <v>-0.15991915231584999</v>
      </c>
      <c r="M32" s="44">
        <f>IFERROR(Change!M32-Base!M32,"")</f>
        <v>-1.335527485607E-2</v>
      </c>
      <c r="N32" s="44">
        <f>IFERROR(Change!N32-Base!N32,"")</f>
        <v>-0.14728815509980001</v>
      </c>
      <c r="O32" s="44">
        <f>IFERROR(Change!O32-Base!O32,"")</f>
        <v>0</v>
      </c>
      <c r="P32" s="44">
        <f>IFERROR(Change!P32-Base!P32,"")</f>
        <v>-0.31626314535268002</v>
      </c>
      <c r="Q32" s="44">
        <f>IFERROR(Change!Q32-Base!Q32,"")</f>
        <v>0</v>
      </c>
      <c r="R32" s="44">
        <f>IFERROR(Change!R32-Base!R32,"")</f>
        <v>-6.0210944644609965E-2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235.09254105970922</v>
      </c>
      <c r="D34" s="8">
        <f>IFERROR(Change!D34-Base!D34,"")</f>
        <v>-7.8450000003726927E-4</v>
      </c>
      <c r="E34" s="8">
        <f>IFERROR(Change!E34-Base!E34,"")</f>
        <v>2.5480538090505434E-4</v>
      </c>
      <c r="F34" s="8">
        <f>IFERROR(Change!F34-Base!F34,"")</f>
        <v>-118.34568511485833</v>
      </c>
      <c r="G34" s="8">
        <f>IFERROR(Change!G34-Base!G34,"")</f>
        <v>-285.25137079411388</v>
      </c>
      <c r="H34" s="8">
        <f>IFERROR(Change!H34-Base!H34,"")</f>
        <v>-241.9659519812069</v>
      </c>
      <c r="I34" s="8">
        <f>IFERROR(Change!I34-Base!I34,"")</f>
        <v>-55.40399449264612</v>
      </c>
      <c r="J34" s="8">
        <f>IFERROR(Change!J34-Base!J34,"")</f>
        <v>60.959647753644276</v>
      </c>
      <c r="K34" s="8">
        <f>IFERROR(Change!K34-Base!K34,"")</f>
        <v>60.082148627259016</v>
      </c>
      <c r="L34" s="8">
        <f>IFERROR(Change!L34-Base!L34,"")</f>
        <v>83.856189610014326</v>
      </c>
      <c r="M34" s="8">
        <f>IFERROR(Change!M34-Base!M34,"")</f>
        <v>100.2391135569228</v>
      </c>
      <c r="N34" s="8">
        <f>IFERROR(Change!N34-Base!N34,"")</f>
        <v>86.009969562028004</v>
      </c>
      <c r="O34" s="8">
        <f>IFERROR(Change!O34-Base!O34,"")</f>
        <v>67.179591782549437</v>
      </c>
      <c r="P34" s="8">
        <f>IFERROR(Change!P34-Base!P34,"")</f>
        <v>249.10020641161668</v>
      </c>
      <c r="Q34" s="8">
        <f>IFERROR(Change!Q34-Base!Q34,"")</f>
        <v>435.72913537997363</v>
      </c>
      <c r="R34" s="8">
        <f>IFERROR(Change!R34-Base!R34,"")</f>
        <v>405.27074681220995</v>
      </c>
      <c r="S34" s="8">
        <f>IFERROR(Change!S34-Base!S34,"")</f>
        <v>166.0049727861869</v>
      </c>
      <c r="T34" s="8">
        <f>IFERROR(Change!T34-Base!T34,"")</f>
        <v>9.4729790517398555</v>
      </c>
      <c r="U34" s="8">
        <f>IFERROR(Change!U34-Base!U34,"")</f>
        <v>2.4390822879524272</v>
      </c>
      <c r="V34" s="8">
        <f>IFERROR(Change!V34-Base!V34,"")</f>
        <v>-3.8958019233832459</v>
      </c>
      <c r="W34" s="8">
        <f>IFERROR(Change!W34-Base!W34,"")</f>
        <v>-3.6873904592690963</v>
      </c>
      <c r="X34" s="8">
        <f>IFERROR(Change!X34-Base!X34,"")</f>
        <v>-1.5321876293681385</v>
      </c>
    </row>
    <row r="35" spans="1:24" ht="15.75" outlineLevel="1" x14ac:dyDescent="0.25">
      <c r="B35" s="4" t="s">
        <v>87</v>
      </c>
      <c r="C35" s="6">
        <f>IFERROR(Change!C35-Base!C35,"")</f>
        <v>847.97284300528599</v>
      </c>
      <c r="D35" s="43">
        <f>IFERROR(Change!D35-Base!D35,"")</f>
        <v>-1.0497367122275225E-5</v>
      </c>
      <c r="E35" s="43">
        <f>IFERROR(Change!E35-Base!E35,"")</f>
        <v>-1.7487101108315528E-4</v>
      </c>
      <c r="F35" s="43">
        <f>IFERROR(Change!F35-Base!F35,"")</f>
        <v>-0.95369895697271545</v>
      </c>
      <c r="G35" s="43">
        <f>IFERROR(Change!G35-Base!G35,"")</f>
        <v>-26.794492482297613</v>
      </c>
      <c r="H35" s="43">
        <f>IFERROR(Change!H35-Base!H35,"")</f>
        <v>-7.8262334605971091</v>
      </c>
      <c r="I35" s="43">
        <f>IFERROR(Change!I35-Base!I35,"")</f>
        <v>48.171573156802879</v>
      </c>
      <c r="J35" s="43">
        <f>IFERROR(Change!J35-Base!J35,"")</f>
        <v>142.40905694173995</v>
      </c>
      <c r="K35" s="43">
        <f>IFERROR(Change!K35-Base!K35,"")</f>
        <v>146.67244591582505</v>
      </c>
      <c r="L35" s="43">
        <f>IFERROR(Change!L35-Base!L35,"")</f>
        <v>164.17581867279551</v>
      </c>
      <c r="M35" s="43">
        <f>IFERROR(Change!M35-Base!M35,"")</f>
        <v>176.94862646698522</v>
      </c>
      <c r="N35" s="43">
        <f>IFERROR(Change!N35-Base!N35,"")</f>
        <v>151.61284382819628</v>
      </c>
      <c r="O35" s="43">
        <f>IFERROR(Change!O35-Base!O35,"")</f>
        <v>167.70189403426735</v>
      </c>
      <c r="P35" s="43">
        <f>IFERROR(Change!P35-Base!P35,"")</f>
        <v>169.21649824975913</v>
      </c>
      <c r="Q35" s="43">
        <f>IFERROR(Change!Q35-Base!Q35,"")</f>
        <v>215.29142258443949</v>
      </c>
      <c r="R35" s="43">
        <f>IFERROR(Change!R35-Base!R35,"")</f>
        <v>220.94646903464047</v>
      </c>
      <c r="S35" s="43">
        <f>IFERROR(Change!S35-Base!S35,"")</f>
        <v>134.64673524767761</v>
      </c>
      <c r="T35" s="43">
        <f>IFERROR(Change!T35-Base!T35,"")</f>
        <v>18.296333300725479</v>
      </c>
      <c r="U35" s="43">
        <f>IFERROR(Change!U35-Base!U35,"")</f>
        <v>9.3106604960407253</v>
      </c>
      <c r="V35" s="43">
        <f>IFERROR(Change!V35-Base!V35,"")</f>
        <v>2.5612458108406955</v>
      </c>
      <c r="W35" s="43">
        <f>IFERROR(Change!W35-Base!W35,"")</f>
        <v>1.2907803525955188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1147.5788441247096</v>
      </c>
      <c r="D36" s="45">
        <f>IFERROR(Change!D36-Base!D36,"")</f>
        <v>-7.7348980329361439E-4</v>
      </c>
      <c r="E36" s="45">
        <f>IFERROR(Change!E36-Base!E36,"")</f>
        <v>4.2909077274089213E-4</v>
      </c>
      <c r="F36" s="45">
        <f>IFERROR(Change!F36-Base!F36,"")</f>
        <v>1.0281951098891113</v>
      </c>
      <c r="G36" s="45">
        <f>IFERROR(Change!G36-Base!G36,"")</f>
        <v>6.7293378182133665</v>
      </c>
      <c r="H36" s="45">
        <f>IFERROR(Change!H36-Base!H36,"")</f>
        <v>37.344511311026395</v>
      </c>
      <c r="I36" s="45">
        <f>IFERROR(Change!I36-Base!I36,"")</f>
        <v>169.59009886410831</v>
      </c>
      <c r="J36" s="45">
        <f>IFERROR(Change!J36-Base!J36,"")</f>
        <v>209.51362330351355</v>
      </c>
      <c r="K36" s="45">
        <f>IFERROR(Change!K36-Base!K36,"")</f>
        <v>208.96196846692476</v>
      </c>
      <c r="L36" s="45">
        <f>IFERROR(Change!L36-Base!L36,"")</f>
        <v>208.57799268402039</v>
      </c>
      <c r="M36" s="45">
        <f>IFERROR(Change!M36-Base!M36,"")</f>
        <v>216.96573937524187</v>
      </c>
      <c r="N36" s="45">
        <f>IFERROR(Change!N36-Base!N36,"")</f>
        <v>239.84965724914863</v>
      </c>
      <c r="O36" s="45">
        <f>IFERROR(Change!O36-Base!O36,"")</f>
        <v>221.56119065373281</v>
      </c>
      <c r="P36" s="45">
        <f>IFERROR(Change!P36-Base!P36,"")</f>
        <v>227.72517102307398</v>
      </c>
      <c r="Q36" s="45">
        <f>IFERROR(Change!Q36-Base!Q36,"")</f>
        <v>220.53354422830245</v>
      </c>
      <c r="R36" s="45">
        <f>IFERROR(Change!R36-Base!R36,"")</f>
        <v>184.72811165309591</v>
      </c>
      <c r="S36" s="45">
        <f>IFERROR(Change!S36-Base!S36,"")</f>
        <v>31.480731438151963</v>
      </c>
      <c r="T36" s="45">
        <f>IFERROR(Change!T36-Base!T36,"")</f>
        <v>-8.6161385814116898</v>
      </c>
      <c r="U36" s="45">
        <f>IFERROR(Change!U36-Base!U36,"")</f>
        <v>-6.8140314401670281</v>
      </c>
      <c r="V36" s="45">
        <f>IFERROR(Change!V36-Base!V36,"")</f>
        <v>-6.4180407737870624</v>
      </c>
      <c r="W36" s="45">
        <f>IFERROR(Change!W36-Base!W36,"")</f>
        <v>-4.9587065585881085</v>
      </c>
      <c r="X36" s="45">
        <f>IFERROR(Change!X36-Base!X36,"")</f>
        <v>-1.5300253809181399</v>
      </c>
    </row>
    <row r="37" spans="1:24" ht="15.75" outlineLevel="1" x14ac:dyDescent="0.25">
      <c r="B37" s="5" t="s">
        <v>89</v>
      </c>
      <c r="C37" s="44">
        <f>IFERROR(Change!C37-Base!C37,"")</f>
        <v>-6.2719523691935619E-4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1.6955680481000007E-4</v>
      </c>
      <c r="J37" s="45">
        <f>IFERROR(Change!J37-Base!J37,"")</f>
        <v>-1.2973666467999885E-4</v>
      </c>
      <c r="K37" s="45">
        <f>IFERROR(Change!K37-Base!K37,"")</f>
        <v>-1.3394876010999952E-4</v>
      </c>
      <c r="L37" s="45">
        <f>IFERROR(Change!L37-Base!L37,"")</f>
        <v>-4.2438874923999832E-4</v>
      </c>
      <c r="M37" s="45">
        <f>IFERROR(Change!M37-Base!M37,"")</f>
        <v>-4.2920925815999951E-4</v>
      </c>
      <c r="N37" s="45">
        <f>IFERROR(Change!N37-Base!N37,"")</f>
        <v>-2.581542779800008E-4</v>
      </c>
      <c r="O37" s="45">
        <f>IFERROR(Change!O37-Base!O37,"")</f>
        <v>9.6271891559999751E-5</v>
      </c>
      <c r="P37" s="45">
        <f>IFERROR(Change!P37-Base!P37,"")</f>
        <v>6.876412520001509E-6</v>
      </c>
      <c r="Q37" s="45">
        <f>IFERROR(Change!Q37-Base!Q37,"")</f>
        <v>-2.2189531791999822E-4</v>
      </c>
      <c r="R37" s="45">
        <f>IFERROR(Change!R37-Base!R37,"")</f>
        <v>-3.5164115892999913E-4</v>
      </c>
      <c r="S37" s="45">
        <f>IFERROR(Change!S37-Base!S37,"")</f>
        <v>-9.151875899999877E-6</v>
      </c>
      <c r="T37" s="45">
        <f>IFERROR(Change!T37-Base!T37,"")</f>
        <v>-3.0539111149999957E-5</v>
      </c>
      <c r="U37" s="45">
        <f>IFERROR(Change!U37-Base!U37,"")</f>
        <v>2.0029221067000013E-4</v>
      </c>
      <c r="V37" s="45">
        <f>IFERROR(Change!V37-Base!V37,"")</f>
        <v>7.8161392189999971E-5</v>
      </c>
      <c r="W37" s="45">
        <f>IFERROR(Change!W37-Base!W37,"")</f>
        <v>2.095917156900005E-4</v>
      </c>
      <c r="X37" s="45">
        <f>IFERROR(Change!X37-Base!X37,"")</f>
        <v>2.6993671814000018E-4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-1760.3008204975613</v>
      </c>
      <c r="D40" s="45">
        <f>IFERROR(Change!D40-Base!D40,"")</f>
        <v>-5.1282964008692034E-7</v>
      </c>
      <c r="E40" s="45">
        <f>IFERROR(Change!E40-Base!E40,"")</f>
        <v>5.1285695334968295E-7</v>
      </c>
      <c r="F40" s="45">
        <f>IFERROR(Change!F40-Base!F40,"")</f>
        <v>-118.41931466495249</v>
      </c>
      <c r="G40" s="45">
        <f>IFERROR(Change!G40-Base!G40,"")</f>
        <v>-265.18599378112623</v>
      </c>
      <c r="H40" s="45">
        <f>IFERROR(Change!H40-Base!H40,"")</f>
        <v>-271.48425374701588</v>
      </c>
      <c r="I40" s="45">
        <f>IFERROR(Change!I40-Base!I40,"")</f>
        <v>-273.16581977920532</v>
      </c>
      <c r="J40" s="45">
        <f>IFERROR(Change!J40-Base!J40,"")</f>
        <v>-290.96327223901369</v>
      </c>
      <c r="K40" s="45">
        <f>IFERROR(Change!K40-Base!K40,"")</f>
        <v>-295.55202549927327</v>
      </c>
      <c r="L40" s="45">
        <f>IFERROR(Change!L40-Base!L40,"")</f>
        <v>-288.89709742308821</v>
      </c>
      <c r="M40" s="45">
        <f>IFERROR(Change!M40-Base!M40,"")</f>
        <v>-293.67465994757742</v>
      </c>
      <c r="N40" s="45">
        <f>IFERROR(Change!N40-Base!N40,"")</f>
        <v>-305.45236862764966</v>
      </c>
      <c r="O40" s="45">
        <f>IFERROR(Change!O40-Base!O40,"")</f>
        <v>-322.08354745873203</v>
      </c>
      <c r="P40" s="45">
        <f>IFERROR(Change!P40-Base!P40,"")</f>
        <v>-147.8415171021586</v>
      </c>
      <c r="Q40" s="45">
        <f>IFERROR(Change!Q40-Base!Q40,"")</f>
        <v>-9.5798610773044857E-2</v>
      </c>
      <c r="R40" s="45">
        <f>IFERROR(Change!R40-Base!R40,"")</f>
        <v>-8.4935955694390941E-2</v>
      </c>
      <c r="S40" s="45">
        <f>IFERROR(Change!S40-Base!S40,"")</f>
        <v>-0.1228182469957062</v>
      </c>
      <c r="T40" s="45">
        <f>IFERROR(Change!T40-Base!T40,"")</f>
        <v>-0.11805353325941326</v>
      </c>
      <c r="U40" s="45">
        <f>IFERROR(Change!U40-Base!U40,"")</f>
        <v>-5.782092037306974E-2</v>
      </c>
      <c r="V40" s="45">
        <f>IFERROR(Change!V40-Base!V40,"")</f>
        <v>-3.9085121829078417E-2</v>
      </c>
      <c r="W40" s="45">
        <f>IFERROR(Change!W40-Base!W40,"")</f>
        <v>-1.9673844992210476E-2</v>
      </c>
      <c r="X40" s="45">
        <f>IFERROR(Change!X40-Base!X40,"")</f>
        <v>-2.4321851681499973E-3</v>
      </c>
    </row>
    <row r="41" spans="1:24" ht="15.75" outlineLevel="1" x14ac:dyDescent="0.25">
      <c r="B41" s="5" t="s">
        <v>8</v>
      </c>
      <c r="C41" s="44">
        <f>IFERROR(Change!C41-Base!C41,"")</f>
        <v>-7.32903257980623E-4</v>
      </c>
      <c r="D41" s="45">
        <f>IFERROR(Change!D41-Base!D41,"")</f>
        <v>0</v>
      </c>
      <c r="E41" s="45">
        <f>IFERROR(Change!E41-Base!E41,"")</f>
        <v>7.2762200000429933E-8</v>
      </c>
      <c r="F41" s="45">
        <f>IFERROR(Change!F41-Base!F41,"")</f>
        <v>-8.6660282216999935E-4</v>
      </c>
      <c r="G41" s="45">
        <f>IFERROR(Change!G41-Base!G41,"")</f>
        <v>-2.2234890333000005E-4</v>
      </c>
      <c r="H41" s="45">
        <f>IFERROR(Change!H41-Base!H41,"")</f>
        <v>2.3915379600000004E-5</v>
      </c>
      <c r="I41" s="45">
        <f>IFERROR(Change!I41-Base!I41,"")</f>
        <v>-1.6291156760000011E-5</v>
      </c>
      <c r="J41" s="45">
        <f>IFERROR(Change!J41-Base!J41,"")</f>
        <v>3.694840690699995E-4</v>
      </c>
      <c r="K41" s="45">
        <f>IFERROR(Change!K41-Base!K41,"")</f>
        <v>-1.0630745740999935E-4</v>
      </c>
      <c r="L41" s="45">
        <f>IFERROR(Change!L41-Base!L41,"")</f>
        <v>-9.9934963860000151E-5</v>
      </c>
      <c r="M41" s="45">
        <f>IFERROR(Change!M41-Base!M41,"")</f>
        <v>-1.6312846851999929E-4</v>
      </c>
      <c r="N41" s="45">
        <f>IFERROR(Change!N41-Base!N41,"")</f>
        <v>9.5266610670000128E-5</v>
      </c>
      <c r="O41" s="45">
        <f>IFERROR(Change!O41-Base!O41,"")</f>
        <v>-4.1718610259999702E-5</v>
      </c>
      <c r="P41" s="45">
        <f>IFERROR(Change!P41-Base!P41,"")</f>
        <v>4.7364529700000485E-5</v>
      </c>
      <c r="Q41" s="45">
        <f>IFERROR(Change!Q41-Base!Q41,"")</f>
        <v>1.8907332270000116E-4</v>
      </c>
      <c r="R41" s="45">
        <f>IFERROR(Change!R41-Base!R41,"")</f>
        <v>3.1154842403999781E-4</v>
      </c>
      <c r="S41" s="45">
        <f>IFERROR(Change!S41-Base!S41,"")</f>
        <v>3.3349922891999766E-4</v>
      </c>
      <c r="T41" s="45">
        <f>IFERROR(Change!T41-Base!T41,"")</f>
        <v>-7.8996572161000114E-4</v>
      </c>
      <c r="U41" s="45">
        <f>IFERROR(Change!U41-Base!U41,"")</f>
        <v>7.3860241140000005E-5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-0.15696547423322643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-0.31885782709718996</v>
      </c>
      <c r="S45" s="45">
        <f>IFERROR(Change!S45-Base!S45,"")</f>
        <v>0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2695.2787640313691</v>
      </c>
      <c r="D47" s="8">
        <f>IFERROR(Change!D47-Base!D47,"")</f>
        <v>0</v>
      </c>
      <c r="E47" s="8">
        <f>IFERROR(Change!E47-Base!E47,"")</f>
        <v>3.7767888208974796</v>
      </c>
      <c r="F47" s="8">
        <f>IFERROR(Change!F47-Base!F47,"")</f>
        <v>341.97508489645617</v>
      </c>
      <c r="G47" s="8">
        <f>IFERROR(Change!G47-Base!G47,"")</f>
        <v>612.22784933833771</v>
      </c>
      <c r="H47" s="8">
        <f>IFERROR(Change!H47-Base!H47,"")</f>
        <v>568.34304846270356</v>
      </c>
      <c r="I47" s="8">
        <f>IFERROR(Change!I47-Base!I47,"")</f>
        <v>312.18058003151782</v>
      </c>
      <c r="J47" s="8">
        <f>IFERROR(Change!J47-Base!J47,"")</f>
        <v>213.35081932255162</v>
      </c>
      <c r="K47" s="8">
        <f>IFERROR(Change!K47-Base!K47,"")</f>
        <v>221.63944330939489</v>
      </c>
      <c r="L47" s="8">
        <f>IFERROR(Change!L47-Base!L47,"")</f>
        <v>212.36666527353282</v>
      </c>
      <c r="M47" s="8">
        <f>IFERROR(Change!M47-Base!M47,"")</f>
        <v>202.22840328957409</v>
      </c>
      <c r="N47" s="8">
        <f>IFERROR(Change!N47-Base!N47,"")</f>
        <v>180.05012982984499</v>
      </c>
      <c r="O47" s="8">
        <f>IFERROR(Change!O47-Base!O47,"")</f>
        <v>181.34170499102629</v>
      </c>
      <c r="P47" s="8">
        <f>IFERROR(Change!P47-Base!P47,"")</f>
        <v>189.01414288769706</v>
      </c>
      <c r="Q47" s="8">
        <f>IFERROR(Change!Q47-Base!Q47,"")</f>
        <v>158.05773349946503</v>
      </c>
      <c r="R47" s="8">
        <f>IFERROR(Change!R47-Base!R47,"")</f>
        <v>194.83106725564221</v>
      </c>
      <c r="S47" s="8">
        <f>IFERROR(Change!S47-Base!S47,"")</f>
        <v>276.74721684103451</v>
      </c>
      <c r="T47" s="8">
        <f>IFERROR(Change!T47-Base!T47,"")</f>
        <v>326.43949475534555</v>
      </c>
      <c r="U47" s="8">
        <f>IFERROR(Change!U47-Base!U47,"")</f>
        <v>186.90136617201642</v>
      </c>
      <c r="V47" s="8">
        <f>IFERROR(Change!V47-Base!V47,"")</f>
        <v>206.16495787329814</v>
      </c>
      <c r="W47" s="8">
        <f>IFERROR(Change!W47-Base!W47,"")</f>
        <v>133.02568796464766</v>
      </c>
      <c r="X47" s="8">
        <f>IFERROR(Change!X47-Base!X47,"")</f>
        <v>24.942306988889868</v>
      </c>
    </row>
    <row r="48" spans="1:24" ht="15.75" outlineLevel="1" x14ac:dyDescent="0.25">
      <c r="B48" s="4" t="s">
        <v>93</v>
      </c>
      <c r="C48" s="6">
        <f>IFERROR(Change!C48-Base!C48,"")</f>
        <v>2087.5822562702187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258.06188871452912</v>
      </c>
      <c r="G48" s="6">
        <f>IFERROR(Change!G48-Base!G48,"")</f>
        <v>467.7609915236747</v>
      </c>
      <c r="H48" s="6">
        <f>IFERROR(Change!H48-Base!H48,"")</f>
        <v>438.55029556016257</v>
      </c>
      <c r="I48" s="6">
        <f>IFERROR(Change!I48-Base!I48,"")</f>
        <v>244.34800073155202</v>
      </c>
      <c r="J48" s="6">
        <f>IFERROR(Change!J48-Base!J48,"")</f>
        <v>178.10641995669164</v>
      </c>
      <c r="K48" s="6">
        <f>IFERROR(Change!K48-Base!K48,"")</f>
        <v>168.20760337254524</v>
      </c>
      <c r="L48" s="6">
        <f>IFERROR(Change!L48-Base!L48,"")</f>
        <v>163.60397882795758</v>
      </c>
      <c r="M48" s="6">
        <f>IFERROR(Change!M48-Base!M48,"")</f>
        <v>154.82866620117704</v>
      </c>
      <c r="N48" s="6">
        <f>IFERROR(Change!N48-Base!N48,"")</f>
        <v>133.23069014657176</v>
      </c>
      <c r="O48" s="6">
        <f>IFERROR(Change!O48-Base!O48,"")</f>
        <v>125.24463167956264</v>
      </c>
      <c r="P48" s="6">
        <f>IFERROR(Change!P48-Base!P48,"")</f>
        <v>131.14220976072465</v>
      </c>
      <c r="Q48" s="6">
        <f>IFERROR(Change!Q48-Base!Q48,"")</f>
        <v>111.11066245979111</v>
      </c>
      <c r="R48" s="6">
        <f>IFERROR(Change!R48-Base!R48,"")</f>
        <v>161.60402895002517</v>
      </c>
      <c r="S48" s="6">
        <f>IFERROR(Change!S48-Base!S48,"")</f>
        <v>176.74371551485228</v>
      </c>
      <c r="T48" s="6">
        <f>IFERROR(Change!T48-Base!T48,"")</f>
        <v>165.87104255511804</v>
      </c>
      <c r="U48" s="6">
        <f>IFERROR(Change!U48-Base!U48,"")</f>
        <v>166.86043040716186</v>
      </c>
      <c r="V48" s="6">
        <f>IFERROR(Change!V48-Base!V48,"")</f>
        <v>179.081745655433</v>
      </c>
      <c r="W48" s="6">
        <f>IFERROR(Change!W48-Base!W48,"")</f>
        <v>165.72416354752409</v>
      </c>
      <c r="X48" s="6">
        <f>IFERROR(Change!X48-Base!X48,"")</f>
        <v>148.64749493435693</v>
      </c>
    </row>
    <row r="49" spans="1:24" ht="15.75" outlineLevel="1" x14ac:dyDescent="0.25">
      <c r="B49" s="5" t="s">
        <v>94</v>
      </c>
      <c r="C49" s="44">
        <f>IFERROR(Change!C49-Base!C49,"")</f>
        <v>-552.73017383782371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</v>
      </c>
      <c r="G49" s="44">
        <f>IFERROR(Change!G49-Base!G49,"")</f>
        <v>-6.7771239820046532</v>
      </c>
      <c r="H49" s="44">
        <f>IFERROR(Change!H49-Base!H49,"")</f>
        <v>-11.100774325698211</v>
      </c>
      <c r="I49" s="44">
        <f>IFERROR(Change!I49-Base!I49,"")</f>
        <v>-41.710714901412956</v>
      </c>
      <c r="J49" s="44">
        <f>IFERROR(Change!J49-Base!J49,"")</f>
        <v>-55.953969893289383</v>
      </c>
      <c r="K49" s="44">
        <f>IFERROR(Change!K49-Base!K49,"")</f>
        <v>-43.370617474890395</v>
      </c>
      <c r="L49" s="44">
        <f>IFERROR(Change!L49-Base!L49,"")</f>
        <v>-47.321235923236969</v>
      </c>
      <c r="M49" s="44">
        <f>IFERROR(Change!M49-Base!M49,"")</f>
        <v>-48.452031481876759</v>
      </c>
      <c r="N49" s="44">
        <f>IFERROR(Change!N49-Base!N49,"")</f>
        <v>-47.043535314051667</v>
      </c>
      <c r="O49" s="44">
        <f>IFERROR(Change!O49-Base!O49,"")</f>
        <v>-44.992855673901715</v>
      </c>
      <c r="P49" s="44">
        <f>IFERROR(Change!P49-Base!P49,"")</f>
        <v>-46.53719048742704</v>
      </c>
      <c r="Q49" s="44">
        <f>IFERROR(Change!Q49-Base!Q49,"")</f>
        <v>-60.2839854237194</v>
      </c>
      <c r="R49" s="44">
        <f>IFERROR(Change!R49-Base!R49,"")</f>
        <v>-69.608673288297268</v>
      </c>
      <c r="S49" s="44">
        <f>IFERROR(Change!S49-Base!S49,"")</f>
        <v>-80.592803055681145</v>
      </c>
      <c r="T49" s="44">
        <f>IFERROR(Change!T49-Base!T49,"")</f>
        <v>-50.117709382895384</v>
      </c>
      <c r="U49" s="44">
        <f>IFERROR(Change!U49-Base!U49,"")</f>
        <v>-151.47946117830634</v>
      </c>
      <c r="V49" s="44">
        <f>IFERROR(Change!V49-Base!V49,"")</f>
        <v>-155.67331324735176</v>
      </c>
      <c r="W49" s="44">
        <f>IFERROR(Change!W49-Base!W49,"")</f>
        <v>-196.08216578833435</v>
      </c>
      <c r="X49" s="44">
        <f>IFERROR(Change!X49-Base!X49,"")</f>
        <v>-268.89215204957259</v>
      </c>
    </row>
    <row r="50" spans="1:24" ht="15.75" outlineLevel="1" x14ac:dyDescent="0.25">
      <c r="B50" s="5" t="s">
        <v>95</v>
      </c>
      <c r="C50" s="44">
        <f>IFERROR(Change!C50-Base!C50,"")</f>
        <v>-212.47467683699415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0.63093036898892763</v>
      </c>
      <c r="G50" s="45">
        <f>IFERROR(Change!G50-Base!G50,"")</f>
        <v>6.9508614637825161</v>
      </c>
      <c r="H50" s="45">
        <f>IFERROR(Change!H50-Base!H50,"")</f>
        <v>3.0233562573760224</v>
      </c>
      <c r="I50" s="45">
        <f>IFERROR(Change!I50-Base!I50,"")</f>
        <v>-9.3884813127087057</v>
      </c>
      <c r="J50" s="45">
        <f>IFERROR(Change!J50-Base!J50,"")</f>
        <v>-25.080277809754506</v>
      </c>
      <c r="K50" s="45">
        <f>IFERROR(Change!K50-Base!K50,"")</f>
        <v>-27.655668829573955</v>
      </c>
      <c r="L50" s="45">
        <f>IFERROR(Change!L50-Base!L50,"")</f>
        <v>-29.539249193533891</v>
      </c>
      <c r="M50" s="45">
        <f>IFERROR(Change!M50-Base!M50,"")</f>
        <v>-30.94035508424605</v>
      </c>
      <c r="N50" s="45">
        <f>IFERROR(Change!N50-Base!N50,"")</f>
        <v>-29.456088325234589</v>
      </c>
      <c r="O50" s="45">
        <f>IFERROR(Change!O50-Base!O50,"")</f>
        <v>-32.789198846782512</v>
      </c>
      <c r="P50" s="45">
        <f>IFERROR(Change!P50-Base!P50,"")</f>
        <v>-33.106052069323027</v>
      </c>
      <c r="Q50" s="45">
        <f>IFERROR(Change!Q50-Base!Q50,"")</f>
        <v>-35.712422213617714</v>
      </c>
      <c r="R50" s="45">
        <f>IFERROR(Change!R50-Base!R50,"")</f>
        <v>-41.568290956519888</v>
      </c>
      <c r="S50" s="45">
        <f>IFERROR(Change!S50-Base!S50,"")</f>
        <v>-38.532764139513148</v>
      </c>
      <c r="T50" s="45">
        <f>IFERROR(Change!T50-Base!T50,"")</f>
        <v>-35.79694990706011</v>
      </c>
      <c r="U50" s="45">
        <f>IFERROR(Change!U50-Base!U50,"")</f>
        <v>-36.577320988615725</v>
      </c>
      <c r="V50" s="45">
        <f>IFERROR(Change!V50-Base!V50,"")</f>
        <v>-36.417967708402387</v>
      </c>
      <c r="W50" s="45">
        <f>IFERROR(Change!W50-Base!W50,"")</f>
        <v>-36.392415631889122</v>
      </c>
      <c r="X50" s="45">
        <f>IFERROR(Change!X50-Base!X50,"")</f>
        <v>-36.55572646702052</v>
      </c>
    </row>
    <row r="51" spans="1:24" ht="15.75" outlineLevel="1" x14ac:dyDescent="0.25">
      <c r="B51" s="5" t="s">
        <v>96</v>
      </c>
      <c r="C51" s="44">
        <f>IFERROR(Change!C51-Base!C51,"")</f>
        <v>-428.83440884148695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-0.71947629037646266</v>
      </c>
      <c r="H51" s="45">
        <f>IFERROR(Change!H51-Base!H51,"")</f>
        <v>-7.7665595933852387</v>
      </c>
      <c r="I51" s="45">
        <f>IFERROR(Change!I51-Base!I51,"")</f>
        <v>-45.647626693970949</v>
      </c>
      <c r="J51" s="45">
        <f>IFERROR(Change!J51-Base!J51,"")</f>
        <v>-51.939123109025871</v>
      </c>
      <c r="K51" s="45">
        <f>IFERROR(Change!K51-Base!K51,"")</f>
        <v>-53.067646879960421</v>
      </c>
      <c r="L51" s="45">
        <f>IFERROR(Change!L51-Base!L51,"")</f>
        <v>-54.15170558527916</v>
      </c>
      <c r="M51" s="45">
        <f>IFERROR(Change!M51-Base!M51,"")</f>
        <v>-56.480042103499727</v>
      </c>
      <c r="N51" s="45">
        <f>IFERROR(Change!N51-Base!N51,"")</f>
        <v>-64.818260560093734</v>
      </c>
      <c r="O51" s="45">
        <f>IFERROR(Change!O51-Base!O51,"")</f>
        <v>-59.498278241966375</v>
      </c>
      <c r="P51" s="45">
        <f>IFERROR(Change!P51-Base!P51,"")</f>
        <v>-60.378862305190637</v>
      </c>
      <c r="Q51" s="45">
        <f>IFERROR(Change!Q51-Base!Q51,"")</f>
        <v>-59.46440637293847</v>
      </c>
      <c r="R51" s="45">
        <f>IFERROR(Change!R51-Base!R51,"")</f>
        <v>-60.760732872265237</v>
      </c>
      <c r="S51" s="45">
        <f>IFERROR(Change!S51-Base!S51,"")</f>
        <v>-62.808561860972304</v>
      </c>
      <c r="T51" s="45">
        <f>IFERROR(Change!T51-Base!T51,"")</f>
        <v>-63.620236064731273</v>
      </c>
      <c r="U51" s="45">
        <f>IFERROR(Change!U51-Base!U51,"")</f>
        <v>-65.007152898618642</v>
      </c>
      <c r="V51" s="45">
        <f>IFERROR(Change!V51-Base!V51,"")</f>
        <v>-65.571387520653161</v>
      </c>
      <c r="W51" s="45">
        <f>IFERROR(Change!W51-Base!W51,"")</f>
        <v>-67.000847329204987</v>
      </c>
      <c r="X51" s="45">
        <f>IFERROR(Change!X51-Base!X51,"")</f>
        <v>-72.259751737693364</v>
      </c>
    </row>
    <row r="52" spans="1:24" ht="15.75" outlineLevel="1" x14ac:dyDescent="0.25">
      <c r="B52" s="5" t="s">
        <v>97</v>
      </c>
      <c r="C52" s="44">
        <f>IFERROR(Change!C52-Base!C52,"")</f>
        <v>211.48947788736791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</v>
      </c>
      <c r="G52" s="45">
        <f>IFERROR(Change!G52-Base!G52,"")</f>
        <v>-4.1421551477376681</v>
      </c>
      <c r="H52" s="45">
        <f>IFERROR(Change!H52-Base!H52,"")</f>
        <v>-6.7626192750918221</v>
      </c>
      <c r="I52" s="45">
        <f>IFERROR(Change!I52-Base!I52,"")</f>
        <v>8.6480950232910629</v>
      </c>
      <c r="J52" s="45">
        <f>IFERROR(Change!J52-Base!J52,"")</f>
        <v>8.8240337745597515</v>
      </c>
      <c r="K52" s="45">
        <f>IFERROR(Change!K52-Base!K52,"")</f>
        <v>14.640048520086054</v>
      </c>
      <c r="L52" s="45">
        <f>IFERROR(Change!L52-Base!L52,"")</f>
        <v>13.325448992597842</v>
      </c>
      <c r="M52" s="45">
        <f>IFERROR(Change!M52-Base!M52,"")</f>
        <v>13.253328881257744</v>
      </c>
      <c r="N52" s="45">
        <f>IFERROR(Change!N52-Base!N52,"")</f>
        <v>14.382166641100298</v>
      </c>
      <c r="O52" s="45">
        <f>IFERROR(Change!O52-Base!O52,"")</f>
        <v>15.835863671525914</v>
      </c>
      <c r="P52" s="45">
        <f>IFERROR(Change!P52-Base!P52,"")</f>
        <v>16.16675751544318</v>
      </c>
      <c r="Q52" s="45">
        <f>IFERROR(Change!Q52-Base!Q52,"")</f>
        <v>16.736389121521398</v>
      </c>
      <c r="R52" s="45">
        <f>IFERROR(Change!R52-Base!R52,"")</f>
        <v>15.512022444894114</v>
      </c>
      <c r="S52" s="45">
        <f>IFERROR(Change!S52-Base!S52,"")</f>
        <v>88.117052132458809</v>
      </c>
      <c r="T52" s="45">
        <f>IFERROR(Change!T52-Base!T52,"")</f>
        <v>113.93179058193286</v>
      </c>
      <c r="U52" s="45">
        <f>IFERROR(Change!U52-Base!U52,"")</f>
        <v>72.548481084141031</v>
      </c>
      <c r="V52" s="45">
        <f>IFERROR(Change!V52-Base!V52,"")</f>
        <v>79.870511806408842</v>
      </c>
      <c r="W52" s="45">
        <f>IFERROR(Change!W52-Base!W52,"")</f>
        <v>57.464631978316902</v>
      </c>
      <c r="X52" s="45">
        <f>IFERROR(Change!X52-Base!X52,"")</f>
        <v>41.470965484373266</v>
      </c>
    </row>
    <row r="53" spans="1:24" ht="15.75" outlineLevel="1" x14ac:dyDescent="0.25">
      <c r="B53" s="5" t="s">
        <v>98</v>
      </c>
      <c r="C53" s="44">
        <f>IFERROR(Change!C53-Base!C53,"")</f>
        <v>1588.1637891721673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83.282067522387933</v>
      </c>
      <c r="G53" s="45">
        <f>IFERROR(Change!G53-Base!G53,"")</f>
        <v>149.1475440233045</v>
      </c>
      <c r="H53" s="45">
        <f>IFERROR(Change!H53-Base!H53,"")</f>
        <v>152.39895827785273</v>
      </c>
      <c r="I53" s="45">
        <f>IFERROR(Change!I53-Base!I53,"")</f>
        <v>155.72125720260979</v>
      </c>
      <c r="J53" s="45">
        <f>IFERROR(Change!J53-Base!J53,"")</f>
        <v>159.1159739680607</v>
      </c>
      <c r="K53" s="45">
        <f>IFERROR(Change!K53-Base!K53,"")</f>
        <v>162.58470698600971</v>
      </c>
      <c r="L53" s="45">
        <f>IFERROR(Change!L53-Base!L53,"")</f>
        <v>166.12905466826817</v>
      </c>
      <c r="M53" s="45">
        <f>IFERROR(Change!M53-Base!M53,"")</f>
        <v>169.75066435759391</v>
      </c>
      <c r="N53" s="45">
        <f>IFERROR(Change!N53-Base!N53,"")</f>
        <v>173.45123232773247</v>
      </c>
      <c r="O53" s="45">
        <f>IFERROR(Change!O53-Base!O53,"")</f>
        <v>177.23247116276602</v>
      </c>
      <c r="P53" s="45">
        <f>IFERROR(Change!P53-Base!P53,"")</f>
        <v>181.14735745302821</v>
      </c>
      <c r="Q53" s="45">
        <f>IFERROR(Change!Q53-Base!Q53,"")</f>
        <v>185.09635535785262</v>
      </c>
      <c r="R53" s="45">
        <f>IFERROR(Change!R53-Base!R53,"")</f>
        <v>189.13146350088263</v>
      </c>
      <c r="S53" s="45">
        <f>IFERROR(Change!S53-Base!S53,"")</f>
        <v>193.25452547003493</v>
      </c>
      <c r="T53" s="45">
        <f>IFERROR(Change!T53-Base!T53,"")</f>
        <v>196.30192032291086</v>
      </c>
      <c r="U53" s="45">
        <f>IFERROR(Change!U53-Base!U53,"")</f>
        <v>200.58128888016975</v>
      </c>
      <c r="V53" s="45">
        <f>IFERROR(Change!V53-Base!V53,"")</f>
        <v>204.72328695019638</v>
      </c>
      <c r="W53" s="45">
        <f>IFERROR(Change!W53-Base!W53,"")</f>
        <v>209.18626572242405</v>
      </c>
      <c r="X53" s="45">
        <f>IFERROR(Change!X53-Base!X53,"")</f>
        <v>212.56530232913136</v>
      </c>
    </row>
    <row r="54" spans="1:24" ht="15.75" outlineLevel="1" x14ac:dyDescent="0.25">
      <c r="B54" s="5" t="s">
        <v>13</v>
      </c>
      <c r="C54" s="44">
        <f>IFERROR(Change!C54-Base!C54,"")</f>
        <v>2.0825002179202401</v>
      </c>
      <c r="D54" s="45">
        <f>IFERROR(Change!D54-Base!D54,"")</f>
        <v>0</v>
      </c>
      <c r="E54" s="45">
        <f>IFERROR(Change!E54-Base!E54,"")</f>
        <v>-1.8104513000100422E-7</v>
      </c>
      <c r="F54" s="45">
        <f>IFERROR(Change!F54-Base!F54,"")</f>
        <v>1.9829055019999738E-4</v>
      </c>
      <c r="G54" s="45">
        <f>IFERROR(Change!G54-Base!G54,"")</f>
        <v>7.2077476947800187E-3</v>
      </c>
      <c r="H54" s="45">
        <f>IFERROR(Change!H54-Base!H54,"")</f>
        <v>3.9156148757998888E-4</v>
      </c>
      <c r="I54" s="45">
        <f>IFERROR(Change!I54-Base!I54,"")</f>
        <v>0.21004998215768</v>
      </c>
      <c r="J54" s="45">
        <f>IFERROR(Change!J54-Base!J54,"")</f>
        <v>0.27776243530909961</v>
      </c>
      <c r="K54" s="45">
        <f>IFERROR(Change!K54-Base!K54,"")</f>
        <v>0.30101761517883996</v>
      </c>
      <c r="L54" s="45">
        <f>IFERROR(Change!L54-Base!L54,"")</f>
        <v>0.32037348675908978</v>
      </c>
      <c r="M54" s="45">
        <f>IFERROR(Change!M54-Base!M54,"")</f>
        <v>0.26817251916820989</v>
      </c>
      <c r="N54" s="45">
        <f>IFERROR(Change!N54-Base!N54,"")</f>
        <v>0.30392491382007958</v>
      </c>
      <c r="O54" s="45">
        <f>IFERROR(Change!O54-Base!O54,"")</f>
        <v>0.30907123982221008</v>
      </c>
      <c r="P54" s="45">
        <f>IFERROR(Change!P54-Base!P54,"")</f>
        <v>0.5799230204416298</v>
      </c>
      <c r="Q54" s="45">
        <f>IFERROR(Change!Q54-Base!Q54,"")</f>
        <v>0.57514057057560974</v>
      </c>
      <c r="R54" s="45">
        <f>IFERROR(Change!R54-Base!R54,"")</f>
        <v>0.52124947692263035</v>
      </c>
      <c r="S54" s="45">
        <f>IFERROR(Change!S54-Base!S54,"")</f>
        <v>0.5660527798554007</v>
      </c>
      <c r="T54" s="45">
        <f>IFERROR(Change!T54-Base!T54,"")</f>
        <v>-0.13036334992934884</v>
      </c>
      <c r="U54" s="45">
        <f>IFERROR(Change!U54-Base!U54,"")</f>
        <v>-2.4899133916129745E-2</v>
      </c>
      <c r="V54" s="45">
        <f>IFERROR(Change!V54-Base!V54,"")</f>
        <v>0.15208193766746236</v>
      </c>
      <c r="W54" s="45">
        <f>IFERROR(Change!W54-Base!W54,"")</f>
        <v>0.12605546581058946</v>
      </c>
      <c r="X54" s="45">
        <f>IFERROR(Change!X54-Base!X54,"")</f>
        <v>-3.382550468491119E-2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-61.115293700372149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-0.43184365195799757</v>
      </c>
      <c r="G56" s="8">
        <f>IFERROR(Change!G56-Base!G56,"")</f>
        <v>-1.2234403219372183</v>
      </c>
      <c r="H56" s="8">
        <f>IFERROR(Change!H56-Base!H56,"")</f>
        <v>-3.5775423259586034</v>
      </c>
      <c r="I56" s="8">
        <f>IFERROR(Change!I56-Base!I56,"")</f>
        <v>-9.7459030679707013</v>
      </c>
      <c r="J56" s="8">
        <f>IFERROR(Change!J56-Base!J56,"")</f>
        <v>-15.496065995141734</v>
      </c>
      <c r="K56" s="8">
        <f>IFERROR(Change!K56-Base!K56,"")</f>
        <v>-15.636579914697393</v>
      </c>
      <c r="L56" s="8">
        <f>IFERROR(Change!L56-Base!L56,"")</f>
        <v>-16.737714861979214</v>
      </c>
      <c r="M56" s="8">
        <f>IFERROR(Change!M56-Base!M56,"")</f>
        <v>-17.821438513347886</v>
      </c>
      <c r="N56" s="8">
        <f>IFERROR(Change!N56-Base!N56,"")</f>
        <v>-15.615921796064328</v>
      </c>
      <c r="O56" s="8">
        <f>IFERROR(Change!O56-Base!O56,"")</f>
        <v>-16.9296751610093</v>
      </c>
      <c r="P56" s="8">
        <f>IFERROR(Change!P56-Base!P56,"")</f>
        <v>-18.847819777546192</v>
      </c>
      <c r="Q56" s="8">
        <f>IFERROR(Change!Q56-Base!Q56,"")</f>
        <v>-13.479735053190836</v>
      </c>
      <c r="R56" s="8">
        <f>IFERROR(Change!R56-Base!R56,"")</f>
        <v>-6.4691257006776368</v>
      </c>
      <c r="S56" s="8">
        <f>IFERROR(Change!S56-Base!S56,"")</f>
        <v>-2.317468364627814</v>
      </c>
      <c r="T56" s="8">
        <f>IFERROR(Change!T56-Base!T56,"")</f>
        <v>12.584000279887846</v>
      </c>
      <c r="U56" s="8">
        <f>IFERROR(Change!U56-Base!U56,"")</f>
        <v>3.1684210242090671</v>
      </c>
      <c r="V56" s="8">
        <f>IFERROR(Change!V56-Base!V56,"")</f>
        <v>7.5937738483958128</v>
      </c>
      <c r="W56" s="8">
        <f>IFERROR(Change!W56-Base!W56,"")</f>
        <v>19.562074213116034</v>
      </c>
      <c r="X56" s="8">
        <f>IFERROR(Change!X56-Base!X56,"")</f>
        <v>30.644044369475182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-44.846044941188453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-0.11155353424852121</v>
      </c>
      <c r="H58" s="45">
        <f>IFERROR(Change!H58-Base!H58,"")</f>
        <v>-0.1272703561656785</v>
      </c>
      <c r="I58" s="45">
        <f>IFERROR(Change!I58-Base!I58,"")</f>
        <v>-2.8751274781319891</v>
      </c>
      <c r="J58" s="45">
        <f>IFERROR(Change!J58-Base!J58,"")</f>
        <v>-7.1498076712207581</v>
      </c>
      <c r="K58" s="45">
        <f>IFERROR(Change!K58-Base!K58,"")</f>
        <v>-6.9874337534164912</v>
      </c>
      <c r="L58" s="45">
        <f>IFERROR(Change!L58-Base!L58,"")</f>
        <v>-7.0188175342376162</v>
      </c>
      <c r="M58" s="45">
        <f>IFERROR(Change!M58-Base!M58,"")</f>
        <v>-6.8454538082075516</v>
      </c>
      <c r="N58" s="45">
        <f>IFERROR(Change!N58-Base!N58,"")</f>
        <v>-6.7479317260191225</v>
      </c>
      <c r="O58" s="45">
        <f>IFERROR(Change!O58-Base!O58,"")</f>
        <v>-7.4345354520418843</v>
      </c>
      <c r="P58" s="45">
        <f>IFERROR(Change!P58-Base!P58,"")</f>
        <v>-10.83070877356101</v>
      </c>
      <c r="Q58" s="45">
        <f>IFERROR(Change!Q58-Base!Q58,"")</f>
        <v>-11.232175842054405</v>
      </c>
      <c r="R58" s="45">
        <f>IFERROR(Change!R58-Base!R58,"")</f>
        <v>-10.799414746163643</v>
      </c>
      <c r="S58" s="45">
        <f>IFERROR(Change!S58-Base!S58,"")</f>
        <v>-10.547636444796334</v>
      </c>
      <c r="T58" s="45">
        <f>IFERROR(Change!T58-Base!T58,"")</f>
        <v>3.4918940165746442</v>
      </c>
      <c r="U58" s="45">
        <f>IFERROR(Change!U58-Base!U58,"")</f>
        <v>-2.2546159999963713</v>
      </c>
      <c r="V58" s="45">
        <f>IFERROR(Change!V58-Base!V58,"")</f>
        <v>-2.9149020274009274</v>
      </c>
      <c r="W58" s="45">
        <f>IFERROR(Change!W58-Base!W58,"")</f>
        <v>-3.3915824657550573</v>
      </c>
      <c r="X58" s="45">
        <f>IFERROR(Change!X58-Base!X58,"")</f>
        <v>0.19310947944286738</v>
      </c>
    </row>
    <row r="59" spans="1:24" ht="15.75" outlineLevel="1" x14ac:dyDescent="0.25">
      <c r="B59" s="5" t="s">
        <v>101</v>
      </c>
      <c r="C59" s="44">
        <f>IFERROR(Change!C59-Base!C59,"")</f>
        <v>-16.269248759183483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-0.43184365195799757</v>
      </c>
      <c r="G59" s="45">
        <f>IFERROR(Change!G59-Base!G59,"")</f>
        <v>-1.1118867876886966</v>
      </c>
      <c r="H59" s="45">
        <f>IFERROR(Change!H59-Base!H59,"")</f>
        <v>-3.4502719697929223</v>
      </c>
      <c r="I59" s="45">
        <f>IFERROR(Change!I59-Base!I59,"")</f>
        <v>-6.8707755898387148</v>
      </c>
      <c r="J59" s="45">
        <f>IFERROR(Change!J59-Base!J59,"")</f>
        <v>-8.3462583239209778</v>
      </c>
      <c r="K59" s="45">
        <f>IFERROR(Change!K59-Base!K59,"")</f>
        <v>-8.6491461612809246</v>
      </c>
      <c r="L59" s="45">
        <f>IFERROR(Change!L59-Base!L59,"")</f>
        <v>-9.7188973277416153</v>
      </c>
      <c r="M59" s="45">
        <f>IFERROR(Change!M59-Base!M59,"")</f>
        <v>-10.97598470514032</v>
      </c>
      <c r="N59" s="45">
        <f>IFERROR(Change!N59-Base!N59,"")</f>
        <v>-8.8679900700452094</v>
      </c>
      <c r="O59" s="45">
        <f>IFERROR(Change!O59-Base!O59,"")</f>
        <v>-9.4951397089673719</v>
      </c>
      <c r="P59" s="45">
        <f>IFERROR(Change!P59-Base!P59,"")</f>
        <v>-8.0171110039851783</v>
      </c>
      <c r="Q59" s="45">
        <f>IFERROR(Change!Q59-Base!Q59,"")</f>
        <v>-2.2475592111364335</v>
      </c>
      <c r="R59" s="45">
        <f>IFERROR(Change!R59-Base!R59,"")</f>
        <v>4.3302890454860403</v>
      </c>
      <c r="S59" s="45">
        <f>IFERROR(Change!S59-Base!S59,"")</f>
        <v>8.2301680801685393</v>
      </c>
      <c r="T59" s="45">
        <f>IFERROR(Change!T59-Base!T59,"")</f>
        <v>9.0921062633132124</v>
      </c>
      <c r="U59" s="45">
        <f>IFERROR(Change!U59-Base!U59,"")</f>
        <v>5.4230370242054278</v>
      </c>
      <c r="V59" s="45">
        <f>IFERROR(Change!V59-Base!V59,"")</f>
        <v>10.508675875796712</v>
      </c>
      <c r="W59" s="45">
        <f>IFERROR(Change!W59-Base!W59,"")</f>
        <v>22.953656678871084</v>
      </c>
      <c r="X59" s="45">
        <f>IFERROR(Change!X59-Base!X59,"")</f>
        <v>30.450934890032272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-97.195686413923227</v>
      </c>
      <c r="D62" s="8">
        <f>IFERROR(Change!D62-Base!D62,"")</f>
        <v>2.2721639405347105E-2</v>
      </c>
      <c r="E62" s="8">
        <f>IFERROR(Change!E62-Base!E62,"")</f>
        <v>7.8564573480761624E-3</v>
      </c>
      <c r="F62" s="8">
        <f>IFERROR(Change!F62-Base!F62,"")</f>
        <v>-20.094175373824015</v>
      </c>
      <c r="G62" s="8">
        <f>IFERROR(Change!G62-Base!G62,"")</f>
        <v>-34.157480195341336</v>
      </c>
      <c r="H62" s="8">
        <f>IFERROR(Change!H62-Base!H62,"")</f>
        <v>-46.702386821090855</v>
      </c>
      <c r="I62" s="8">
        <f>IFERROR(Change!I62-Base!I62,"")</f>
        <v>-15.338187264210205</v>
      </c>
      <c r="J62" s="8">
        <f>IFERROR(Change!J62-Base!J62,"")</f>
        <v>-8.6719571878390411E-2</v>
      </c>
      <c r="K62" s="8">
        <f>IFERROR(Change!K62-Base!K62,"")</f>
        <v>-0.19846598105081625</v>
      </c>
      <c r="L62" s="8">
        <f>IFERROR(Change!L62-Base!L62,"")</f>
        <v>-2.3620896268631384</v>
      </c>
      <c r="M62" s="8">
        <f>IFERROR(Change!M62-Base!M62,"")</f>
        <v>4.898582309996911</v>
      </c>
      <c r="N62" s="8">
        <f>IFERROR(Change!N62-Base!N62,"")</f>
        <v>-0.58132627275301729</v>
      </c>
      <c r="O62" s="8">
        <f>IFERROR(Change!O62-Base!O62,"")</f>
        <v>-3.4673914773721037</v>
      </c>
      <c r="P62" s="8">
        <f>IFERROR(Change!P62-Base!P62,"")</f>
        <v>-2.9818992761464642</v>
      </c>
      <c r="Q62" s="8">
        <f>IFERROR(Change!Q62-Base!Q62,"")</f>
        <v>-6.3063612448450215</v>
      </c>
      <c r="R62" s="8">
        <f>IFERROR(Change!R62-Base!R62,"")</f>
        <v>-3.8862051178950026</v>
      </c>
      <c r="S62" s="8">
        <f>IFERROR(Change!S62-Base!S62,"")</f>
        <v>-2.7317104248826354</v>
      </c>
      <c r="T62" s="8">
        <f>IFERROR(Change!T62-Base!T62,"")</f>
        <v>-1.1748550362231356</v>
      </c>
      <c r="U62" s="8">
        <f>IFERROR(Change!U62-Base!U62,"")</f>
        <v>16.6781436089544</v>
      </c>
      <c r="V62" s="8">
        <f>IFERROR(Change!V62-Base!V62,"")</f>
        <v>-7.4445649926984174</v>
      </c>
      <c r="W62" s="8">
        <f>IFERROR(Change!W62-Base!W62,"")</f>
        <v>-9.0412068562003469</v>
      </c>
      <c r="X62" s="8">
        <f>IFERROR(Change!X62-Base!X62,"")</f>
        <v>-6.4732339053387307</v>
      </c>
    </row>
    <row r="63" spans="1:24" ht="15.75" outlineLevel="1" x14ac:dyDescent="0.25">
      <c r="B63" s="4" t="s">
        <v>15</v>
      </c>
      <c r="C63" s="6">
        <f>IFERROR(Change!C63-Base!C63,"")</f>
        <v>-1.8610665569428875</v>
      </c>
      <c r="D63" s="43">
        <f>IFERROR(Change!D63-Base!D63,"")</f>
        <v>8.9619886696823414E-4</v>
      </c>
      <c r="E63" s="43">
        <f>IFERROR(Change!E63-Base!E63,"")</f>
        <v>2.8094661284683298E-4</v>
      </c>
      <c r="F63" s="43">
        <f>IFERROR(Change!F63-Base!F63,"")</f>
        <v>-0.76238616024124894</v>
      </c>
      <c r="G63" s="43">
        <f>IFERROR(Change!G63-Base!G63,"")</f>
        <v>-1.4065890726420491</v>
      </c>
      <c r="H63" s="43">
        <f>IFERROR(Change!H63-Base!H63,"")</f>
        <v>-1.893028655612909</v>
      </c>
      <c r="I63" s="43">
        <f>IFERROR(Change!I63-Base!I63,"")</f>
        <v>-0.5301533232038409</v>
      </c>
      <c r="J63" s="43">
        <f>IFERROR(Change!J63-Base!J63,"")</f>
        <v>0.54651789834248632</v>
      </c>
      <c r="K63" s="43">
        <f>IFERROR(Change!K63-Base!K63,"")</f>
        <v>0.51873925628450479</v>
      </c>
      <c r="L63" s="43">
        <f>IFERROR(Change!L63-Base!L63,"")</f>
        <v>0.70341500837695747</v>
      </c>
      <c r="M63" s="43">
        <f>IFERROR(Change!M63-Base!M63,"")</f>
        <v>1.0577754972031386</v>
      </c>
      <c r="N63" s="43">
        <f>IFERROR(Change!N63-Base!N63,"")</f>
        <v>0.71312711502136494</v>
      </c>
      <c r="O63" s="43">
        <f>IFERROR(Change!O63-Base!O63,"")</f>
        <v>0.34986317711829429</v>
      </c>
      <c r="P63" s="43">
        <f>IFERROR(Change!P63-Base!P63,"")</f>
        <v>4.4317781638170572E-2</v>
      </c>
      <c r="Q63" s="43">
        <f>IFERROR(Change!Q63-Base!Q63,"")</f>
        <v>-0.36889869443569978</v>
      </c>
      <c r="R63" s="43">
        <f>IFERROR(Change!R63-Base!R63,"")</f>
        <v>-0.45543110314469004</v>
      </c>
      <c r="S63" s="43">
        <f>IFERROR(Change!S63-Base!S63,"")</f>
        <v>-9.1684665367694151E-2</v>
      </c>
      <c r="T63" s="43">
        <f>IFERROR(Change!T63-Base!T63,"")</f>
        <v>-0.72480814028926943</v>
      </c>
      <c r="U63" s="43">
        <f>IFERROR(Change!U63-Base!U63,"")</f>
        <v>1.0736814526191694</v>
      </c>
      <c r="V63" s="43">
        <f>IFERROR(Change!V63-Base!V63,"")</f>
        <v>-0.57511279360009837</v>
      </c>
      <c r="W63" s="43">
        <f>IFERROR(Change!W63-Base!W63,"")</f>
        <v>-0.7146522658449328</v>
      </c>
      <c r="X63" s="43">
        <f>IFERROR(Change!X63-Base!X63,"")</f>
        <v>0.3238475580007929</v>
      </c>
    </row>
    <row r="64" spans="1:24" ht="15.75" outlineLevel="1" x14ac:dyDescent="0.25">
      <c r="B64" s="5" t="s">
        <v>16</v>
      </c>
      <c r="C64" s="44">
        <f>IFERROR(Change!C64-Base!C64,"")</f>
        <v>-95.334619856979771</v>
      </c>
      <c r="D64" s="45">
        <f>IFERROR(Change!D64-Base!D64,"")</f>
        <v>2.1825440538378871E-2</v>
      </c>
      <c r="E64" s="45">
        <f>IFERROR(Change!E64-Base!E64,"")</f>
        <v>7.5755107352293294E-3</v>
      </c>
      <c r="F64" s="45">
        <f>IFERROR(Change!F64-Base!F64,"")</f>
        <v>-19.331789213582759</v>
      </c>
      <c r="G64" s="45">
        <f>IFERROR(Change!G64-Base!G64,"")</f>
        <v>-32.750891122699279</v>
      </c>
      <c r="H64" s="45">
        <f>IFERROR(Change!H64-Base!H64,"")</f>
        <v>-44.809358165477946</v>
      </c>
      <c r="I64" s="45">
        <f>IFERROR(Change!I64-Base!I64,"")</f>
        <v>-14.808033941006357</v>
      </c>
      <c r="J64" s="45">
        <f>IFERROR(Change!J64-Base!J64,"")</f>
        <v>-0.63323747022087673</v>
      </c>
      <c r="K64" s="45">
        <f>IFERROR(Change!K64-Base!K64,"")</f>
        <v>-0.71720523733532104</v>
      </c>
      <c r="L64" s="45">
        <f>IFERROR(Change!L64-Base!L64,"")</f>
        <v>-3.065504635240103</v>
      </c>
      <c r="M64" s="45">
        <f>IFERROR(Change!M64-Base!M64,"")</f>
        <v>3.8408068127937725</v>
      </c>
      <c r="N64" s="45">
        <f>IFERROR(Change!N64-Base!N64,"")</f>
        <v>-1.2944533877743822</v>
      </c>
      <c r="O64" s="45">
        <f>IFERROR(Change!O64-Base!O64,"")</f>
        <v>-3.817254654490398</v>
      </c>
      <c r="P64" s="45">
        <f>IFERROR(Change!P64-Base!P64,"")</f>
        <v>-3.0262170577846064</v>
      </c>
      <c r="Q64" s="45">
        <f>IFERROR(Change!Q64-Base!Q64,"")</f>
        <v>-5.9374625504093217</v>
      </c>
      <c r="R64" s="45">
        <f>IFERROR(Change!R64-Base!R64,"")</f>
        <v>-3.4307740147503125</v>
      </c>
      <c r="S64" s="45">
        <f>IFERROR(Change!S64-Base!S64,"")</f>
        <v>-2.6400257595149412</v>
      </c>
      <c r="T64" s="45">
        <f>IFERROR(Change!T64-Base!T64,"")</f>
        <v>-0.45004689593386615</v>
      </c>
      <c r="U64" s="45">
        <f>IFERROR(Change!U64-Base!U64,"")</f>
        <v>15.604462156335217</v>
      </c>
      <c r="V64" s="45">
        <f>IFERROR(Change!V64-Base!V64,"")</f>
        <v>-6.8694521990983048</v>
      </c>
      <c r="W64" s="45">
        <f>IFERROR(Change!W64-Base!W64,"")</f>
        <v>-8.3265545903553857</v>
      </c>
      <c r="X64" s="45">
        <f>IFERROR(Change!X64-Base!X64,"")</f>
        <v>-6.7970814633395094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-299.22730923360598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2.730780371406377</v>
      </c>
      <c r="G66" s="8">
        <f>IFERROR(Change!G66-Base!G66,"")</f>
        <v>0.19170683161807744</v>
      </c>
      <c r="H66" s="8">
        <f>IFERROR(Change!H66-Base!H66,"")</f>
        <v>0.77039451901773859</v>
      </c>
      <c r="I66" s="8">
        <f>IFERROR(Change!I66-Base!I66,"")</f>
        <v>-53.621494922992241</v>
      </c>
      <c r="J66" s="8">
        <f>IFERROR(Change!J66-Base!J66,"")</f>
        <v>-54.790441225341212</v>
      </c>
      <c r="K66" s="8">
        <f>IFERROR(Change!K66-Base!K66,"")</f>
        <v>-55.984874491891539</v>
      </c>
      <c r="L66" s="8">
        <f>IFERROR(Change!L66-Base!L66,"")</f>
        <v>-57.205345124247614</v>
      </c>
      <c r="M66" s="8">
        <f>IFERROR(Change!M66-Base!M66,"")</f>
        <v>-58.452420373044504</v>
      </c>
      <c r="N66" s="8">
        <f>IFERROR(Change!N66-Base!N66,"")</f>
        <v>-41.526763118807949</v>
      </c>
      <c r="O66" s="8">
        <f>IFERROR(Change!O66-Base!O66,"")</f>
        <v>-42.432047026511412</v>
      </c>
      <c r="P66" s="8">
        <f>IFERROR(Change!P66-Base!P66,"")</f>
        <v>-43.357066452197856</v>
      </c>
      <c r="Q66" s="8">
        <f>IFERROR(Change!Q66-Base!Q66,"")</f>
        <v>19.042002537736522</v>
      </c>
      <c r="R66" s="8">
        <f>IFERROR(Change!R66-Base!R66,"")</f>
        <v>-41.349959813740554</v>
      </c>
      <c r="S66" s="8">
        <f>IFERROR(Change!S66-Base!S66,"")</f>
        <v>-42.251388077331399</v>
      </c>
      <c r="T66" s="8">
        <f>IFERROR(Change!T66-Base!T66,"")</f>
        <v>-43.172470221481262</v>
      </c>
      <c r="U66" s="8">
        <f>IFERROR(Change!U66-Base!U66,"")</f>
        <v>-44.113627145980644</v>
      </c>
      <c r="V66" s="8">
        <f>IFERROR(Change!V66-Base!V66,"")</f>
        <v>-45.075304719277455</v>
      </c>
      <c r="W66" s="8">
        <f>IFERROR(Change!W66-Base!W66,"")</f>
        <v>-38.120205014397186</v>
      </c>
      <c r="X66" s="8">
        <f>IFERROR(Change!X66-Base!X66,"")</f>
        <v>29.25569754311482</v>
      </c>
    </row>
    <row r="67" spans="1:24" ht="15.75" outlineLevel="1" x14ac:dyDescent="0.25">
      <c r="B67" s="47" t="s">
        <v>18</v>
      </c>
      <c r="C67" s="6">
        <f>IFERROR(Change!C67-Base!C67,"")</f>
        <v>-299.22730923360598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2.730780371406377</v>
      </c>
      <c r="G67" s="6">
        <f>IFERROR(Change!G67-Base!G67,"")</f>
        <v>0.19170683161807744</v>
      </c>
      <c r="H67" s="6">
        <f>IFERROR(Change!H67-Base!H67,"")</f>
        <v>0.77039451901773859</v>
      </c>
      <c r="I67" s="6">
        <f>IFERROR(Change!I67-Base!I67,"")</f>
        <v>-53.621494922992241</v>
      </c>
      <c r="J67" s="6">
        <f>IFERROR(Change!J67-Base!J67,"")</f>
        <v>-54.790441225341212</v>
      </c>
      <c r="K67" s="6">
        <f>IFERROR(Change!K67-Base!K67,"")</f>
        <v>-55.984874491891539</v>
      </c>
      <c r="L67" s="6">
        <f>IFERROR(Change!L67-Base!L67,"")</f>
        <v>-57.205345124247614</v>
      </c>
      <c r="M67" s="6">
        <f>IFERROR(Change!M67-Base!M67,"")</f>
        <v>-58.452420373044504</v>
      </c>
      <c r="N67" s="6">
        <f>IFERROR(Change!N67-Base!N67,"")</f>
        <v>-41.526763118807949</v>
      </c>
      <c r="O67" s="6">
        <f>IFERROR(Change!O67-Base!O67,"")</f>
        <v>-42.432047026511412</v>
      </c>
      <c r="P67" s="6">
        <f>IFERROR(Change!P67-Base!P67,"")</f>
        <v>-43.357066452197856</v>
      </c>
      <c r="Q67" s="6">
        <f>IFERROR(Change!Q67-Base!Q67,"")</f>
        <v>19.042002537736522</v>
      </c>
      <c r="R67" s="6">
        <f>IFERROR(Change!R67-Base!R67,"")</f>
        <v>-41.349959813740554</v>
      </c>
      <c r="S67" s="6">
        <f>IFERROR(Change!S67-Base!S67,"")</f>
        <v>-42.251388077331399</v>
      </c>
      <c r="T67" s="6">
        <f>IFERROR(Change!T67-Base!T67,"")</f>
        <v>-43.172470221481262</v>
      </c>
      <c r="U67" s="6">
        <f>IFERROR(Change!U67-Base!U67,"")</f>
        <v>-44.113627145980644</v>
      </c>
      <c r="V67" s="6">
        <f>IFERROR(Change!V67-Base!V67,"")</f>
        <v>-45.075304719277455</v>
      </c>
      <c r="W67" s="6">
        <f>IFERROR(Change!W67-Base!W67,"")</f>
        <v>-38.120205014397186</v>
      </c>
      <c r="X67" s="6">
        <f>IFERROR(Change!X67-Base!X67,"")</f>
        <v>29.25569754311482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1975.2843647390619</v>
      </c>
      <c r="D70" s="50">
        <f>IFERROR(Change!D70-Base!D70,"")</f>
        <v>-1.9420935341031509E-2</v>
      </c>
      <c r="E70" s="50">
        <f>IFERROR(Change!E70-Base!E70,"")</f>
        <v>3.7596969073028959</v>
      </c>
      <c r="F70" s="50">
        <f>IFERROR(Change!F70-Base!F70,"")</f>
        <v>124.86446444826515</v>
      </c>
      <c r="G70" s="50">
        <f>IFERROR(Change!G70-Base!G70,"")</f>
        <v>130.53431139335703</v>
      </c>
      <c r="H70" s="50">
        <f>IFERROR(Change!H70-Base!H70,"")</f>
        <v>160.98152519203404</v>
      </c>
      <c r="I70" s="50">
        <f>IFERROR(Change!I70-Base!I70,"")</f>
        <v>134.48075698468574</v>
      </c>
      <c r="J70" s="50">
        <f>IFERROR(Change!J70-Base!J70,"")</f>
        <v>201.59473565867461</v>
      </c>
      <c r="K70" s="50">
        <f>IFERROR(Change!K70-Base!K70,"")</f>
        <v>197.30982348308453</v>
      </c>
      <c r="L70" s="50">
        <f>IFERROR(Change!L70-Base!L70,"")</f>
        <v>211.11442474111163</v>
      </c>
      <c r="M70" s="50">
        <f>IFERROR(Change!M70-Base!M70,"")</f>
        <v>227.5245023543996</v>
      </c>
      <c r="N70" s="50">
        <f>IFERROR(Change!N70-Base!N70,"")</f>
        <v>202.68490891362103</v>
      </c>
      <c r="O70" s="50">
        <f>IFERROR(Change!O70-Base!O70,"")</f>
        <v>172.396912154235</v>
      </c>
      <c r="P70" s="50">
        <f>IFERROR(Change!P70-Base!P70,"")</f>
        <v>360.25486640528061</v>
      </c>
      <c r="Q70" s="50">
        <f>IFERROR(Change!Q70-Base!Q70,"")</f>
        <v>573.80186880878546</v>
      </c>
      <c r="R70" s="50">
        <f>IFERROR(Change!R70-Base!R70,"")</f>
        <v>532.93271275722827</v>
      </c>
      <c r="S70" s="50">
        <f>IFERROR(Change!S70-Base!S70,"")</f>
        <v>362.88504404618925</v>
      </c>
      <c r="T70" s="50">
        <f>IFERROR(Change!T70-Base!T70,"")</f>
        <v>191.96669237028937</v>
      </c>
      <c r="U70" s="50">
        <f>IFERROR(Change!U70-Base!U70,"")</f>
        <v>-65.630930498715315</v>
      </c>
      <c r="V70" s="50">
        <f>IFERROR(Change!V70-Base!V70,"")</f>
        <v>124.64556632002223</v>
      </c>
      <c r="W70" s="50">
        <f>IFERROR(Change!W70-Base!W70,"")</f>
        <v>84.377150146153326</v>
      </c>
      <c r="X70" s="51">
        <f>IFERROR(Change!X70-Base!X70,"")</f>
        <v>70.550944226522915</v>
      </c>
    </row>
    <row r="71" spans="1:24" ht="15.75" outlineLevel="1" x14ac:dyDescent="0.25">
      <c r="B71" s="52" t="s">
        <v>20</v>
      </c>
      <c r="C71" s="53">
        <f>IFERROR(Change!C71-Base!C71,"")</f>
        <v>1052.4315532684195</v>
      </c>
      <c r="D71" s="53">
        <f>IFERROR(Change!D71-Base!D71,"")</f>
        <v>0</v>
      </c>
      <c r="E71" s="53">
        <f>IFERROR(Change!E71-Base!E71,"")</f>
        <v>-1.8104515220329631E-7</v>
      </c>
      <c r="F71" s="53">
        <f>IFERROR(Change!F71-Base!F71,"")</f>
        <v>83.913196181926992</v>
      </c>
      <c r="G71" s="53">
        <f>IFERROR(Change!G71-Base!G71,"")</f>
        <v>149.96132306197308</v>
      </c>
      <c r="H71" s="53">
        <f>IFERROR(Change!H71-Base!H71,"")</f>
        <v>139.88251588142487</v>
      </c>
      <c r="I71" s="53">
        <f>IFERROR(Change!I71-Base!I71,"")</f>
        <v>105.72758747986518</v>
      </c>
      <c r="J71" s="53">
        <f>IFERROR(Change!J71-Base!J71,"")</f>
        <v>83.180743970541698</v>
      </c>
      <c r="K71" s="53">
        <f>IFERROR(Change!K71-Base!K71,"")</f>
        <v>89.275170874362175</v>
      </c>
      <c r="L71" s="53">
        <f>IFERROR(Change!L71-Base!L71,"")</f>
        <v>88.477597510432361</v>
      </c>
      <c r="M71" s="53">
        <f>IFERROR(Change!M71-Base!M71,"")</f>
        <v>88.251380982568435</v>
      </c>
      <c r="N71" s="53">
        <f>IFERROR(Change!N71-Base!N71,"")</f>
        <v>86.369089464329136</v>
      </c>
      <c r="O71" s="53">
        <f>IFERROR(Change!O71-Base!O71,"")</f>
        <v>92.964318822134601</v>
      </c>
      <c r="P71" s="53">
        <f>IFERROR(Change!P71-Base!P71,"")</f>
        <v>92.883550273587161</v>
      </c>
      <c r="Q71" s="53">
        <f>IFERROR(Change!Q71-Base!Q71,"")</f>
        <v>95.375929039413904</v>
      </c>
      <c r="R71" s="53">
        <f>IFERROR(Change!R71-Base!R71,"")</f>
        <v>91.19997637908682</v>
      </c>
      <c r="S71" s="53">
        <f>IFERROR(Change!S71-Base!S71,"")</f>
        <v>170.04866793706697</v>
      </c>
      <c r="T71" s="53">
        <f>IFERROR(Change!T71-Base!T71,"")</f>
        <v>214.17805559969793</v>
      </c>
      <c r="U71" s="53">
        <f>IFERROR(Change!U71-Base!U71,"")</f>
        <v>-37.463431621490827</v>
      </c>
      <c r="V71" s="53">
        <f>IFERROR(Change!V71-Base!V71,"")</f>
        <v>187.94223616708746</v>
      </c>
      <c r="W71" s="53">
        <f>IFERROR(Change!W71-Base!W71,"")</f>
        <v>173.69807788638923</v>
      </c>
      <c r="X71" s="53">
        <f>IFERROR(Change!X71-Base!X71,"")</f>
        <v>159.07740558259752</v>
      </c>
    </row>
    <row r="72" spans="1:24" ht="15.75" outlineLevel="1" x14ac:dyDescent="0.25">
      <c r="B72" s="5" t="s">
        <v>21</v>
      </c>
      <c r="C72" s="44">
        <f>IFERROR(Change!C72-Base!C72,"")</f>
        <v>-312.77196172814251</v>
      </c>
      <c r="D72" s="44">
        <f>IFERROR(Change!D72-Base!D72,"")</f>
        <v>-1.9420935340917822E-2</v>
      </c>
      <c r="E72" s="44">
        <f>IFERROR(Change!E72-Base!E72,"")</f>
        <v>-1.7091913594640573E-2</v>
      </c>
      <c r="F72" s="44">
        <f>IFERROR(Change!F72-Base!F72,"")</f>
        <v>-219.84140081959788</v>
      </c>
      <c r="G72" s="44">
        <f>IFERROR(Change!G72-Base!G72,"")</f>
        <v>-480.60258604190449</v>
      </c>
      <c r="H72" s="44">
        <f>IFERROR(Change!H72-Base!H72,"")</f>
        <v>-407.12090644287269</v>
      </c>
      <c r="I72" s="44">
        <f>IFERROR(Change!I72-Base!I72,"")</f>
        <v>-120.26262140232586</v>
      </c>
      <c r="J72" s="44">
        <f>IFERROR(Change!J72-Base!J72,"")</f>
        <v>51.051982850071681</v>
      </c>
      <c r="K72" s="44">
        <f>IFERROR(Change!K72-Base!K72,"")</f>
        <v>39.182541202958646</v>
      </c>
      <c r="L72" s="44">
        <f>IFERROR(Change!L72-Base!L72,"")</f>
        <v>63.559429450205926</v>
      </c>
      <c r="M72" s="44">
        <f>IFERROR(Change!M72-Base!M72,"")</f>
        <v>91.348907025574704</v>
      </c>
      <c r="N72" s="44">
        <f>IFERROR(Change!N72-Base!N72,"")</f>
        <v>71.65542773558002</v>
      </c>
      <c r="O72" s="44">
        <f>IFERROR(Change!O72-Base!O72,"")</f>
        <v>41.612864352951249</v>
      </c>
      <c r="P72" s="44">
        <f>IFERROR(Change!P72-Base!P72,"")</f>
        <v>226.12336331059402</v>
      </c>
      <c r="Q72" s="44">
        <f>IFERROR(Change!Q72-Base!Q72,"")</f>
        <v>408.55726019556448</v>
      </c>
      <c r="R72" s="44">
        <f>IFERROR(Change!R72-Base!R72,"")</f>
        <v>391.08734053015394</v>
      </c>
      <c r="S72" s="44">
        <f>IFERROR(Change!S72-Base!S72,"")</f>
        <v>138.93685172728317</v>
      </c>
      <c r="T72" s="44">
        <f>IFERROR(Change!T72-Base!T72,"")</f>
        <v>-94.792226180150465</v>
      </c>
      <c r="U72" s="44">
        <f>IFERROR(Change!U72-Base!U72,"")</f>
        <v>0.56515903989861727</v>
      </c>
      <c r="V72" s="44">
        <f>IFERROR(Change!V72-Base!V72,"")</f>
        <v>-41.629797535868192</v>
      </c>
      <c r="W72" s="44">
        <f>IFERROR(Change!W72-Base!W72,"")</f>
        <v>-20.842720485028394</v>
      </c>
      <c r="X72" s="44">
        <f>IFERROR(Change!X72-Base!X72,"")</f>
        <v>2.4624982160262334</v>
      </c>
    </row>
    <row r="73" spans="1:24" ht="15.75" outlineLevel="1" x14ac:dyDescent="0.25">
      <c r="B73" s="5" t="s">
        <v>103</v>
      </c>
      <c r="C73" s="44">
        <f>IFERROR(Change!C73-Base!C73,"")</f>
        <v>1235.6247731987878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260.79266908593547</v>
      </c>
      <c r="G73" s="44">
        <f>IFERROR(Change!G73-Base!G73,"")</f>
        <v>461.1755743732881</v>
      </c>
      <c r="H73" s="44">
        <f>IFERROR(Change!H73-Base!H73,"")</f>
        <v>428.21991575348204</v>
      </c>
      <c r="I73" s="44">
        <f>IFERROR(Change!I73-Base!I73,"")</f>
        <v>149.01579090714677</v>
      </c>
      <c r="J73" s="44">
        <f>IFERROR(Change!J73-Base!J73,"")</f>
        <v>67.362008838061001</v>
      </c>
      <c r="K73" s="44">
        <f>IFERROR(Change!K73-Base!K73,"")</f>
        <v>68.852111405763253</v>
      </c>
      <c r="L73" s="44">
        <f>IFERROR(Change!L73-Base!L73,"")</f>
        <v>59.07739778047312</v>
      </c>
      <c r="M73" s="44">
        <f>IFERROR(Change!M73-Base!M73,"")</f>
        <v>47.924214346255894</v>
      </c>
      <c r="N73" s="44">
        <f>IFERROR(Change!N73-Base!N73,"")</f>
        <v>44.660391713711988</v>
      </c>
      <c r="O73" s="44">
        <f>IFERROR(Change!O73-Base!O73,"")</f>
        <v>37.819728979149431</v>
      </c>
      <c r="P73" s="44">
        <f>IFERROR(Change!P73-Base!P73,"")</f>
        <v>41.247952821099716</v>
      </c>
      <c r="Q73" s="44">
        <f>IFERROR(Change!Q73-Base!Q73,"")</f>
        <v>69.868679573808322</v>
      </c>
      <c r="R73" s="44">
        <f>IFERROR(Change!R73-Base!R73,"")</f>
        <v>50.645395847987402</v>
      </c>
      <c r="S73" s="44">
        <f>IFERROR(Change!S73-Base!S73,"")</f>
        <v>53.89952438183991</v>
      </c>
      <c r="T73" s="44">
        <f>IFERROR(Change!T73-Base!T73,"")</f>
        <v>72.580862950741448</v>
      </c>
      <c r="U73" s="44">
        <f>IFERROR(Change!U73-Base!U73,"")</f>
        <v>-28.732657917125152</v>
      </c>
      <c r="V73" s="44">
        <f>IFERROR(Change!V73-Base!V73,"")</f>
        <v>-21.66687231119613</v>
      </c>
      <c r="W73" s="44">
        <f>IFERROR(Change!W73-Base!W73,"")</f>
        <v>-68.478207255207053</v>
      </c>
      <c r="X73" s="44">
        <f>IFERROR(Change!X73-Base!X73,"")</f>
        <v>-90.988959572101066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1956.0338155013997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2328.0817641827271</v>
      </c>
      <c r="D78" s="44">
        <f>IFERROR(Change!D78-Base!D78,"")</f>
        <v>1.3716616884905122</v>
      </c>
      <c r="E78" s="44">
        <f>IFERROR(Change!E78-Base!E78,"")</f>
        <v>1.4265501630713686</v>
      </c>
      <c r="F78" s="44">
        <f>IFERROR(Change!F78-Base!F78,"")</f>
        <v>2.3084991605698342</v>
      </c>
      <c r="G78" s="44">
        <f>IFERROR(Change!G78-Base!G78,"")</f>
        <v>1.5589812444202273</v>
      </c>
      <c r="H78" s="44">
        <f>IFERROR(Change!H78-Base!H78,"")</f>
        <v>0.8094065091955791</v>
      </c>
      <c r="I78" s="44">
        <f>IFERROR(Change!I78-Base!I78,"")</f>
        <v>13.049986613230864</v>
      </c>
      <c r="J78" s="44">
        <f>IFERROR(Change!J78-Base!J78,"")</f>
        <v>17.650262892734911</v>
      </c>
      <c r="K78" s="44">
        <f>IFERROR(Change!K78-Base!K78,"")</f>
        <v>14.180613910342394</v>
      </c>
      <c r="L78" s="44">
        <f>IFERROR(Change!L78-Base!L78,"")</f>
        <v>17.76755081707844</v>
      </c>
      <c r="M78" s="44">
        <f>IFERROR(Change!M78-Base!M78,"")</f>
        <v>13.195071383897487</v>
      </c>
      <c r="N78" s="44">
        <f>IFERROR(Change!N78-Base!N78,"")</f>
        <v>15.394317904098529</v>
      </c>
      <c r="O78" s="44">
        <f>IFERROR(Change!O78-Base!O78,"")</f>
        <v>81.15197475309806</v>
      </c>
      <c r="P78" s="44">
        <f>IFERROR(Change!P78-Base!P78,"")</f>
        <v>59.808105645832754</v>
      </c>
      <c r="Q78" s="44">
        <f>IFERROR(Change!Q78-Base!Q78,"")</f>
        <v>83.910656272065097</v>
      </c>
      <c r="R78" s="44">
        <f>IFERROR(Change!R78-Base!R78,"")</f>
        <v>80.358163826515948</v>
      </c>
      <c r="S78" s="44">
        <f>IFERROR(Change!S78-Base!S78,"")</f>
        <v>73.5576639817873</v>
      </c>
      <c r="T78" s="44">
        <f>IFERROR(Change!T78-Base!T78,"")</f>
        <v>54.863429873831038</v>
      </c>
      <c r="U78" s="44">
        <f>IFERROR(Change!U78-Base!U78,"")</f>
        <v>68.323666348320529</v>
      </c>
      <c r="V78" s="44">
        <f>IFERROR(Change!V78-Base!V78,"")</f>
        <v>108.07247746623786</v>
      </c>
      <c r="W78" s="44">
        <f>IFERROR(Change!W78-Base!W78,"")</f>
        <v>101.70224350068466</v>
      </c>
      <c r="X78" s="44">
        <f>IFERROR(Change!X78-Base!X78,"")</f>
        <v>102.61634082126277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-1195.0164237353019</v>
      </c>
      <c r="D82" s="64">
        <f>IFERROR(Change!D82-Base!D82,"")</f>
        <v>-1.933187354781694</v>
      </c>
      <c r="E82" s="64">
        <f>IFERROR(Change!E82-Base!E82,"")</f>
        <v>-0.7120774132454244</v>
      </c>
      <c r="F82" s="64">
        <f>IFERROR(Change!F82-Base!F82,"")</f>
        <v>-520.6977739973554</v>
      </c>
      <c r="G82" s="64">
        <f>IFERROR(Change!G82-Base!G82,"")</f>
        <v>-1423.5194382842528</v>
      </c>
      <c r="H82" s="64">
        <f>IFERROR(Change!H82-Base!H82,"")</f>
        <v>-987.60750219611145</v>
      </c>
      <c r="I82" s="64">
        <f>IFERROR(Change!I82-Base!I82,"")</f>
        <v>-309.23547217048053</v>
      </c>
      <c r="J82" s="64">
        <f>IFERROR(Change!J82-Base!J82,"")</f>
        <v>199.19509243903758</v>
      </c>
      <c r="K82" s="64">
        <f>IFERROR(Change!K82-Base!K82,"")</f>
        <v>122.55634019290119</v>
      </c>
      <c r="L82" s="64">
        <f>IFERROR(Change!L82-Base!L82,"")</f>
        <v>263.193284434411</v>
      </c>
      <c r="M82" s="64">
        <f>IFERROR(Change!M82-Base!M82,"")</f>
        <v>302.29639211887206</v>
      </c>
      <c r="N82" s="64">
        <f>IFERROR(Change!N82-Base!N82,"")</f>
        <v>211.31066054024996</v>
      </c>
      <c r="O82" s="64">
        <f>IFERROR(Change!O82-Base!O82,"")</f>
        <v>155.60834231083209</v>
      </c>
      <c r="P82" s="64">
        <f>IFERROR(Change!P82-Base!P82,"")</f>
        <v>121.47413533946929</v>
      </c>
      <c r="Q82" s="64">
        <f>IFERROR(Change!Q82-Base!Q82,"")</f>
        <v>123.03118004707176</v>
      </c>
      <c r="R82" s="64">
        <f>IFERROR(Change!R82-Base!R82,"")</f>
        <v>149.67853755584201</v>
      </c>
      <c r="S82" s="64">
        <f>IFERROR(Change!S82-Base!S82,"")</f>
        <v>-45.56537581109842</v>
      </c>
      <c r="T82" s="64">
        <f>IFERROR(Change!T82-Base!T82,"")</f>
        <v>-307.05319483908897</v>
      </c>
      <c r="U82" s="64">
        <f>IFERROR(Change!U82-Base!U82,"")</f>
        <v>541.82933131143</v>
      </c>
      <c r="V82" s="64">
        <f>IFERROR(Change!V82-Base!V82,"")</f>
        <v>7.760670116991605</v>
      </c>
      <c r="W82" s="64">
        <f>IFERROR(Change!W82-Base!W82,"")</f>
        <v>117.27054549858622</v>
      </c>
      <c r="X82" s="64">
        <f>IFERROR(Change!X82-Base!X82,"")</f>
        <v>86.103086425562651</v>
      </c>
    </row>
    <row r="83" spans="1:24" ht="15.75" outlineLevel="1" x14ac:dyDescent="0.25">
      <c r="B83" s="5" t="s">
        <v>105</v>
      </c>
      <c r="C83" s="65">
        <f>IFERROR(Change!C83-Base!C83,"")</f>
        <v>-1370.6082476576266</v>
      </c>
      <c r="D83" s="45">
        <f>IFERROR(Change!D83-Base!D83,"")</f>
        <v>1.8745459999996994E-5</v>
      </c>
      <c r="E83" s="45">
        <f>IFERROR(Change!E83-Base!E83,"")</f>
        <v>0</v>
      </c>
      <c r="F83" s="45">
        <f>IFERROR(Change!F83-Base!F83,"")</f>
        <v>-1.6685425010000005E-2</v>
      </c>
      <c r="G83" s="45">
        <f>IFERROR(Change!G83-Base!G83,"")</f>
        <v>-3.4259722169999923E-2</v>
      </c>
      <c r="H83" s="45">
        <f>IFERROR(Change!H83-Base!H83,"")</f>
        <v>-3.309151353999995E-2</v>
      </c>
      <c r="I83" s="45">
        <f>IFERROR(Change!I83-Base!I83,"")</f>
        <v>8.2652157302618434E-3</v>
      </c>
      <c r="J83" s="45">
        <f>IFERROR(Change!J83-Base!J83,"")</f>
        <v>2.5886776100378484E-2</v>
      </c>
      <c r="K83" s="45">
        <f>IFERROR(Change!K83-Base!K83,"")</f>
        <v>4.5114224199096498E-3</v>
      </c>
      <c r="L83" s="45">
        <f>IFERROR(Change!L83-Base!L83,"")</f>
        <v>9.9005706802017812E-3</v>
      </c>
      <c r="M83" s="45">
        <f>IFERROR(Change!M83-Base!M83,"")</f>
        <v>6.3825481197454792E-3</v>
      </c>
      <c r="N83" s="45">
        <f>IFERROR(Change!N83-Base!N83,"")</f>
        <v>2.559698869845306E-3</v>
      </c>
      <c r="O83" s="45">
        <f>IFERROR(Change!O83-Base!O83,"")</f>
        <v>4.2476063399590203E-3</v>
      </c>
      <c r="P83" s="45">
        <f>IFERROR(Change!P83-Base!P83,"")</f>
        <v>1.6265376320006908E-2</v>
      </c>
      <c r="Q83" s="45">
        <f>IFERROR(Change!Q83-Base!Q83,"")</f>
        <v>6.3007258900142915E-3</v>
      </c>
      <c r="R83" s="45">
        <f>IFERROR(Change!R83-Base!R83,"")</f>
        <v>3.9103561799493036E-2</v>
      </c>
      <c r="S83" s="45">
        <f>IFERROR(Change!S83-Base!S83,"")</f>
        <v>2.9903986689987505E-2</v>
      </c>
      <c r="T83" s="45">
        <f>IFERROR(Change!T83-Base!T83,"")</f>
        <v>124.03234494970684</v>
      </c>
      <c r="U83" s="45">
        <f>IFERROR(Change!U83-Base!U83,"")</f>
        <v>-1494.8803473923394</v>
      </c>
      <c r="V83" s="45">
        <f>IFERROR(Change!V83-Base!V83,"")</f>
        <v>4.0621728849999705E-2</v>
      </c>
      <c r="W83" s="45">
        <f>IFERROR(Change!W83-Base!W83,"")</f>
        <v>5.7822669370000357E-2</v>
      </c>
      <c r="X83" s="45">
        <f>IFERROR(Change!X83-Base!X83,"")</f>
        <v>7.2000813079999615E-2</v>
      </c>
    </row>
    <row r="84" spans="1:24" ht="15.75" outlineLevel="1" x14ac:dyDescent="0.25">
      <c r="B84" s="5" t="s">
        <v>106</v>
      </c>
      <c r="C84" s="65">
        <f>IFERROR(Change!C84-Base!C84,"")</f>
        <v>-2891.6526927728319</v>
      </c>
      <c r="D84" s="45">
        <f>IFERROR(Change!D84-Base!D84,"")</f>
        <v>0.14089328702971216</v>
      </c>
      <c r="E84" s="45">
        <f>IFERROR(Change!E84-Base!E84,"")</f>
        <v>0.76630716181080061</v>
      </c>
      <c r="F84" s="45">
        <f>IFERROR(Change!F84-Base!F84,"")</f>
        <v>-567.96829587658021</v>
      </c>
      <c r="G84" s="45">
        <f>IFERROR(Change!G84-Base!G84,"")</f>
        <v>-762.69007376290006</v>
      </c>
      <c r="H84" s="45">
        <f>IFERROR(Change!H84-Base!H84,"")</f>
        <v>-392.34885774829024</v>
      </c>
      <c r="I84" s="45">
        <f>IFERROR(Change!I84-Base!I84,"")</f>
        <v>-248.37907460220015</v>
      </c>
      <c r="J84" s="45">
        <f>IFERROR(Change!J84-Base!J84,"")</f>
        <v>-83.006553157320127</v>
      </c>
      <c r="K84" s="45">
        <f>IFERROR(Change!K84-Base!K84,"")</f>
        <v>-90.660593321579881</v>
      </c>
      <c r="L84" s="45">
        <f>IFERROR(Change!L84-Base!L84,"")</f>
        <v>-83.472973939810345</v>
      </c>
      <c r="M84" s="45">
        <f>IFERROR(Change!M84-Base!M84,"")</f>
        <v>-76.498612121479823</v>
      </c>
      <c r="N84" s="45">
        <f>IFERROR(Change!N84-Base!N84,"")</f>
        <v>-74.36336480356988</v>
      </c>
      <c r="O84" s="45">
        <f>IFERROR(Change!O84-Base!O84,"")</f>
        <v>-69.171911844619956</v>
      </c>
      <c r="P84" s="45">
        <f>IFERROR(Change!P84-Base!P84,"")</f>
        <v>-29.161777187050177</v>
      </c>
      <c r="Q84" s="45">
        <f>IFERROR(Change!Q84-Base!Q84,"")</f>
        <v>-44.883862918890259</v>
      </c>
      <c r="R84" s="45">
        <f>IFERROR(Change!R84-Base!R84,"")</f>
        <v>-38.128255647220044</v>
      </c>
      <c r="S84" s="45">
        <f>IFERROR(Change!S84-Base!S84,"")</f>
        <v>-73.691478102060046</v>
      </c>
      <c r="T84" s="45">
        <f>IFERROR(Change!T84-Base!T84,"")</f>
        <v>-199.41608924281002</v>
      </c>
      <c r="U84" s="45">
        <f>IFERROR(Change!U84-Base!U84,"")</f>
        <v>49.833308589549944</v>
      </c>
      <c r="V84" s="45">
        <f>IFERROR(Change!V84-Base!V84,"")</f>
        <v>-77.086487998730064</v>
      </c>
      <c r="W84" s="45">
        <f>IFERROR(Change!W84-Base!W84,"")</f>
        <v>-20.91395740397013</v>
      </c>
      <c r="X84" s="45">
        <f>IFERROR(Change!X84-Base!X84,"")</f>
        <v>-10.550982132140007</v>
      </c>
    </row>
    <row r="85" spans="1:24" ht="15.75" outlineLevel="1" x14ac:dyDescent="0.25">
      <c r="B85" s="5" t="s">
        <v>107</v>
      </c>
      <c r="C85" s="65">
        <f>IFERROR(Change!C85-Base!C85,"")</f>
        <v>-172.85489927725939</v>
      </c>
      <c r="D85" s="45">
        <f>IFERROR(Change!D85-Base!D85,"")</f>
        <v>-1.3515653840045161E-2</v>
      </c>
      <c r="E85" s="45">
        <f>IFERROR(Change!E85-Base!E85,"")</f>
        <v>-7.8311710629918707E-2</v>
      </c>
      <c r="F85" s="45">
        <f>IFERROR(Change!F85-Base!F85,"")</f>
        <v>-10.967290887529884</v>
      </c>
      <c r="G85" s="45">
        <f>IFERROR(Change!G85-Base!G85,"")</f>
        <v>-28.149195353659593</v>
      </c>
      <c r="H85" s="45">
        <f>IFERROR(Change!H85-Base!H85,"")</f>
        <v>-48.018163537669579</v>
      </c>
      <c r="I85" s="45">
        <f>IFERROR(Change!I85-Base!I85,"")</f>
        <v>-17.466291734229912</v>
      </c>
      <c r="J85" s="45">
        <f>IFERROR(Change!J85-Base!J85,"")</f>
        <v>-1.1980357280501721</v>
      </c>
      <c r="K85" s="45">
        <f>IFERROR(Change!K85-Base!K85,"")</f>
        <v>1.2801639617098317</v>
      </c>
      <c r="L85" s="45">
        <f>IFERROR(Change!L85-Base!L85,"")</f>
        <v>13.388849380060265</v>
      </c>
      <c r="M85" s="45">
        <f>IFERROR(Change!M85-Base!M85,"")</f>
        <v>10.644628386360068</v>
      </c>
      <c r="N85" s="45">
        <f>IFERROR(Change!N85-Base!N85,"")</f>
        <v>-2.1030036144101132</v>
      </c>
      <c r="O85" s="45">
        <f>IFERROR(Change!O85-Base!O85,"")</f>
        <v>-4.0977808310099135</v>
      </c>
      <c r="P85" s="45">
        <f>IFERROR(Change!P85-Base!P85,"")</f>
        <v>-18.948277177809928</v>
      </c>
      <c r="Q85" s="45">
        <f>IFERROR(Change!Q85-Base!Q85,"")</f>
        <v>-15.228735445620032</v>
      </c>
      <c r="R85" s="45">
        <f>IFERROR(Change!R85-Base!R85,"")</f>
        <v>-12.225012187840093</v>
      </c>
      <c r="S85" s="45">
        <f>IFERROR(Change!S85-Base!S85,"")</f>
        <v>-29.091039035349922</v>
      </c>
      <c r="T85" s="45">
        <f>IFERROR(Change!T85-Base!T85,"")</f>
        <v>18.39923777964998</v>
      </c>
      <c r="U85" s="45">
        <f>IFERROR(Change!U85-Base!U85,"")</f>
        <v>-7.3544299073297452</v>
      </c>
      <c r="V85" s="45">
        <f>IFERROR(Change!V85-Base!V85,"")</f>
        <v>-10.710492075549951</v>
      </c>
      <c r="W85" s="45">
        <f>IFERROR(Change!W85-Base!W85,"")</f>
        <v>-9.1672375563798596</v>
      </c>
      <c r="X85" s="45">
        <f>IFERROR(Change!X85-Base!X85,"")</f>
        <v>-1.7509663481303051</v>
      </c>
    </row>
    <row r="86" spans="1:24" ht="15.75" outlineLevel="1" x14ac:dyDescent="0.25">
      <c r="B86" s="5" t="s">
        <v>108</v>
      </c>
      <c r="C86" s="65">
        <f>IFERROR(Change!C86-Base!C86,"")</f>
        <v>-1592.5240458290791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-5.5184941640791294</v>
      </c>
      <c r="G86" s="45">
        <f>IFERROR(Change!G86-Base!G86,"")</f>
        <v>-12.56129253529889</v>
      </c>
      <c r="H86" s="45">
        <f>IFERROR(Change!H86-Base!H86,"")</f>
        <v>-34.852001844915776</v>
      </c>
      <c r="I86" s="45">
        <f>IFERROR(Change!I86-Base!I86,"")</f>
        <v>-69.312276883250888</v>
      </c>
      <c r="J86" s="45">
        <f>IFERROR(Change!J86-Base!J86,"")</f>
        <v>-90.794594045102713</v>
      </c>
      <c r="K86" s="45">
        <f>IFERROR(Change!K86-Base!K86,"")</f>
        <v>-95.512245211328263</v>
      </c>
      <c r="L86" s="45">
        <f>IFERROR(Change!L86-Base!L86,"")</f>
        <v>-113.49518230041031</v>
      </c>
      <c r="M86" s="45">
        <f>IFERROR(Change!M86-Base!M86,"")</f>
        <v>-131.62883354804217</v>
      </c>
      <c r="N86" s="45">
        <f>IFERROR(Change!N86-Base!N86,"")</f>
        <v>-132.8943396445793</v>
      </c>
      <c r="O86" s="45">
        <f>IFERROR(Change!O86-Base!O86,"")</f>
        <v>-149.45111386606368</v>
      </c>
      <c r="P86" s="45">
        <f>IFERROR(Change!P86-Base!P86,"")</f>
        <v>-146.91121877543628</v>
      </c>
      <c r="Q86" s="45">
        <f>IFERROR(Change!Q86-Base!Q86,"")</f>
        <v>-132.63585899925965</v>
      </c>
      <c r="R86" s="45">
        <f>IFERROR(Change!R86-Base!R86,"")</f>
        <v>-110.46828358279708</v>
      </c>
      <c r="S86" s="45">
        <f>IFERROR(Change!S86-Base!S86,"")</f>
        <v>-97.977413628710565</v>
      </c>
      <c r="T86" s="45">
        <f>IFERROR(Change!T86-Base!T86,"")</f>
        <v>-96.144110439867291</v>
      </c>
      <c r="U86" s="45">
        <f>IFERROR(Change!U86-Base!U86,"")</f>
        <v>-105.91257345789745</v>
      </c>
      <c r="V86" s="45">
        <f>IFERROR(Change!V86-Base!V86,"")</f>
        <v>-72.66031773386203</v>
      </c>
      <c r="W86" s="45">
        <f>IFERROR(Change!W86-Base!W86,"")</f>
        <v>-17.71386221852481</v>
      </c>
      <c r="X86" s="45">
        <f>IFERROR(Change!X86-Base!X86,"")</f>
        <v>23.963615279304577</v>
      </c>
    </row>
    <row r="87" spans="1:24" ht="15.75" outlineLevel="1" x14ac:dyDescent="0.25">
      <c r="B87" s="5" t="s">
        <v>25</v>
      </c>
      <c r="C87" s="65">
        <f>IFERROR(Change!C87-Base!C87,"")</f>
        <v>-1.5739592436148087E-2</v>
      </c>
      <c r="D87" s="45">
        <f>IFERROR(Change!D87-Base!D87,"")</f>
        <v>0</v>
      </c>
      <c r="E87" s="45">
        <f>IFERROR(Change!E87-Base!E87,"")</f>
        <v>-6.4516129998537508E-4</v>
      </c>
      <c r="F87" s="45">
        <f>IFERROR(Change!F87-Base!F87,"")</f>
        <v>-2.4772657499738671E-3</v>
      </c>
      <c r="G87" s="45">
        <f>IFERROR(Change!G87-Base!G87,"")</f>
        <v>-2.6344086099925335E-3</v>
      </c>
      <c r="H87" s="45">
        <f>IFERROR(Change!H87-Base!H87,"")</f>
        <v>6.0000002997639967E-4</v>
      </c>
      <c r="I87" s="45">
        <f>IFERROR(Change!I87-Base!I87,"")</f>
        <v>-4.0537634899919794E-3</v>
      </c>
      <c r="J87" s="45">
        <f>IFERROR(Change!J87-Base!J87,"")</f>
        <v>3.2258064999268754E-4</v>
      </c>
      <c r="K87" s="45">
        <f>IFERROR(Change!K87-Base!K87,"")</f>
        <v>-7.383018300402E-4</v>
      </c>
      <c r="L87" s="45">
        <f>IFERROR(Change!L87-Base!L87,"")</f>
        <v>-1.778494609993686E-3</v>
      </c>
      <c r="M87" s="45">
        <f>IFERROR(Change!M87-Base!M87,"")</f>
        <v>6.7258063995723205E-4</v>
      </c>
      <c r="N87" s="45">
        <f>IFERROR(Change!N87-Base!N87,"")</f>
        <v>-8.9447003995246632E-4</v>
      </c>
      <c r="O87" s="45">
        <f>IFERROR(Change!O87-Base!O87,"")</f>
        <v>-3.0272154599515488E-3</v>
      </c>
      <c r="P87" s="45">
        <f>IFERROR(Change!P87-Base!P87,"")</f>
        <v>-2.4064516399562308E-3</v>
      </c>
      <c r="Q87" s="45">
        <f>IFERROR(Change!Q87-Base!Q87,"")</f>
        <v>-2.2319508499890617E-3</v>
      </c>
      <c r="R87" s="45">
        <f>IFERROR(Change!R87-Base!R87,"")</f>
        <v>9.6774194997806262E-4</v>
      </c>
      <c r="S87" s="45">
        <f>IFERROR(Change!S87-Base!S87,"")</f>
        <v>-4.7901372005298981E-4</v>
      </c>
      <c r="T87" s="45">
        <f>IFERROR(Change!T87-Base!T87,"")</f>
        <v>-3.0453917200361502E-3</v>
      </c>
      <c r="U87" s="45">
        <f>IFERROR(Change!U87-Base!U87,"")</f>
        <v>5.9907834003070093E-4</v>
      </c>
      <c r="V87" s="45">
        <f>IFERROR(Change!V87-Base!V87,"")</f>
        <v>-3.7715538700240359E-3</v>
      </c>
      <c r="W87" s="45">
        <f>IFERROR(Change!W87-Base!W87,"")</f>
        <v>5.2270300899976974E-3</v>
      </c>
      <c r="X87" s="45">
        <f>IFERROR(Change!X87-Base!X87,"")</f>
        <v>4.0548387499939054E-3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-8136.0222329781973</v>
      </c>
      <c r="D89" s="45">
        <f>IFERROR(Change!D89-Base!D89,"")</f>
        <v>0.51899262791630463</v>
      </c>
      <c r="E89" s="45">
        <f>IFERROR(Change!E89-Base!E89,"")</f>
        <v>-0.14359596038229938</v>
      </c>
      <c r="F89" s="45">
        <f>IFERROR(Change!F89-Base!F89,"")</f>
        <v>-1191.6499721835808</v>
      </c>
      <c r="G89" s="45">
        <f>IFERROR(Change!G89-Base!G89,"")</f>
        <v>-2434.0531285574798</v>
      </c>
      <c r="H89" s="45">
        <f>IFERROR(Change!H89-Base!H89,"")</f>
        <v>-1725.685664899449</v>
      </c>
      <c r="I89" s="45">
        <f>IFERROR(Change!I89-Base!I89,"")</f>
        <v>-335.48639202160848</v>
      </c>
      <c r="J89" s="45">
        <f>IFERROR(Change!J89-Base!J89,"")</f>
        <v>56.291815120890533</v>
      </c>
      <c r="K89" s="45">
        <f>IFERROR(Change!K89-Base!K89,"")</f>
        <v>-75.820128259616467</v>
      </c>
      <c r="L89" s="45">
        <f>IFERROR(Change!L89-Base!L89,"")</f>
        <v>-118.48227417509224</v>
      </c>
      <c r="M89" s="45">
        <f>IFERROR(Change!M89-Base!M89,"")</f>
        <v>-33.482637101268665</v>
      </c>
      <c r="N89" s="45">
        <f>IFERROR(Change!N89-Base!N89,"")</f>
        <v>-29.8428367776296</v>
      </c>
      <c r="O89" s="45">
        <f>IFERROR(Change!O89-Base!O89,"")</f>
        <v>-155.08971471388941</v>
      </c>
      <c r="P89" s="45">
        <f>IFERROR(Change!P89-Base!P89,"")</f>
        <v>-148.78559048394254</v>
      </c>
      <c r="Q89" s="45">
        <f>IFERROR(Change!Q89-Base!Q89,"")</f>
        <v>-256.9126092723086</v>
      </c>
      <c r="R89" s="45">
        <f>IFERROR(Change!R89-Base!R89,"")</f>
        <v>-178.10875974070132</v>
      </c>
      <c r="S89" s="45">
        <f>IFERROR(Change!S89-Base!S89,"")</f>
        <v>-274.21042847889112</v>
      </c>
      <c r="T89" s="45">
        <f>IFERROR(Change!T89-Base!T89,"")</f>
        <v>-767.43624121949142</v>
      </c>
      <c r="U89" s="45">
        <f>IFERROR(Change!U89-Base!U89,"")</f>
        <v>485.40361754644073</v>
      </c>
      <c r="V89" s="45">
        <f>IFERROR(Change!V89-Base!V89,"")</f>
        <v>-303.8081327892005</v>
      </c>
      <c r="W89" s="45">
        <f>IFERROR(Change!W89-Base!W89,"")</f>
        <v>-420.55400419661328</v>
      </c>
      <c r="X89" s="45">
        <f>IFERROR(Change!X89-Base!X89,"")</f>
        <v>-228.68454744231803</v>
      </c>
    </row>
    <row r="90" spans="1:24" ht="15.75" outlineLevel="1" x14ac:dyDescent="0.25">
      <c r="B90" s="5" t="s">
        <v>28</v>
      </c>
      <c r="C90" s="65">
        <f>IFERROR(Change!C90-Base!C90,"")</f>
        <v>-49832.410774931399</v>
      </c>
      <c r="D90" s="45">
        <f>IFERROR(Change!D90-Base!D90,"")</f>
        <v>2.9148799499125744E-3</v>
      </c>
      <c r="E90" s="45">
        <f>IFERROR(Change!E90-Base!E90,"")</f>
        <v>5.3401553104777122E-3</v>
      </c>
      <c r="F90" s="45">
        <f>IFERROR(Change!F90-Base!F90,"")</f>
        <v>18.083253632979904</v>
      </c>
      <c r="G90" s="45">
        <f>IFERROR(Change!G90-Base!G90,"")</f>
        <v>593.43457899056102</v>
      </c>
      <c r="H90" s="45">
        <f>IFERROR(Change!H90-Base!H90,"")</f>
        <v>167.37030707785016</v>
      </c>
      <c r="I90" s="45">
        <f>IFERROR(Change!I90-Base!I90,"")</f>
        <v>-1118.9948785826364</v>
      </c>
      <c r="J90" s="45">
        <f>IFERROR(Change!J90-Base!J90,"")</f>
        <v>-2969.8600508086347</v>
      </c>
      <c r="K90" s="45">
        <f>IFERROR(Change!K90-Base!K90,"")</f>
        <v>-3033.7905658912914</v>
      </c>
      <c r="L90" s="45">
        <f>IFERROR(Change!L90-Base!L90,"")</f>
        <v>-3480.9932461665758</v>
      </c>
      <c r="M90" s="45">
        <f>IFERROR(Change!M90-Base!M90,"")</f>
        <v>-3651.3394183934506</v>
      </c>
      <c r="N90" s="45">
        <f>IFERROR(Change!N90-Base!N90,"")</f>
        <v>-2967.726195229061</v>
      </c>
      <c r="O90" s="45">
        <f>IFERROR(Change!O90-Base!O90,"")</f>
        <v>-3403.0508716205604</v>
      </c>
      <c r="P90" s="45">
        <f>IFERROR(Change!P90-Base!P90,"")</f>
        <v>-3123.6528696194946</v>
      </c>
      <c r="Q90" s="45">
        <f>IFERROR(Change!Q90-Base!Q90,"")</f>
        <v>-3379.0706338066666</v>
      </c>
      <c r="R90" s="45">
        <f>IFERROR(Change!R90-Base!R90,"")</f>
        <v>-3825.163498968901</v>
      </c>
      <c r="S90" s="45">
        <f>IFERROR(Change!S90-Base!S90,"")</f>
        <v>-3552.2419362114379</v>
      </c>
      <c r="T90" s="45">
        <f>IFERROR(Change!T90-Base!T90,"")</f>
        <v>-3014.2674806748601</v>
      </c>
      <c r="U90" s="45">
        <f>IFERROR(Change!U90-Base!U90,"")</f>
        <v>-3356.7819843035741</v>
      </c>
      <c r="V90" s="45">
        <f>IFERROR(Change!V90-Base!V90,"")</f>
        <v>-3187.5830289606165</v>
      </c>
      <c r="W90" s="45">
        <f>IFERROR(Change!W90-Base!W90,"")</f>
        <v>-3242.3527241583633</v>
      </c>
      <c r="X90" s="45">
        <f>IFERROR(Change!X90-Base!X90,"")</f>
        <v>-3304.4377862719084</v>
      </c>
    </row>
    <row r="91" spans="1:24" ht="15.75" outlineLevel="1" x14ac:dyDescent="0.25">
      <c r="B91" s="5" t="s">
        <v>29</v>
      </c>
      <c r="C91" s="65">
        <f>IFERROR(Change!C91-Base!C91,"")</f>
        <v>-61030.04316906142</v>
      </c>
      <c r="D91" s="45">
        <f>IFERROR(Change!D91-Base!D91,"")</f>
        <v>-5.3947061229337123E-2</v>
      </c>
      <c r="E91" s="45">
        <f>IFERROR(Change!E91-Base!E91,"")</f>
        <v>-1.0882141721594962E-2</v>
      </c>
      <c r="F91" s="45">
        <f>IFERROR(Change!F91-Base!F91,"")</f>
        <v>-34.580040842110975</v>
      </c>
      <c r="G91" s="45">
        <f>IFERROR(Change!G91-Base!G91,"")</f>
        <v>-180.39797027885106</v>
      </c>
      <c r="H91" s="45">
        <f>IFERROR(Change!H91-Base!H91,"")</f>
        <v>-816.49494899532147</v>
      </c>
      <c r="I91" s="45">
        <f>IFERROR(Change!I91-Base!I91,"")</f>
        <v>-3720.7470685192511</v>
      </c>
      <c r="J91" s="45">
        <f>IFERROR(Change!J91-Base!J91,"")</f>
        <v>-4054.5550805850817</v>
      </c>
      <c r="K91" s="45">
        <f>IFERROR(Change!K91-Base!K91,"")</f>
        <v>-3895.0051297382761</v>
      </c>
      <c r="L91" s="45">
        <f>IFERROR(Change!L91-Base!L91,"")</f>
        <v>-3752.1931958633832</v>
      </c>
      <c r="M91" s="45">
        <f>IFERROR(Change!M91-Base!M91,"")</f>
        <v>-3808.1062455913998</v>
      </c>
      <c r="N91" s="45">
        <f>IFERROR(Change!N91-Base!N91,"")</f>
        <v>-4214.1444406202536</v>
      </c>
      <c r="O91" s="45">
        <f>IFERROR(Change!O91-Base!O91,"")</f>
        <v>-3709.6236397027315</v>
      </c>
      <c r="P91" s="45">
        <f>IFERROR(Change!P91-Base!P91,"")</f>
        <v>-3617.7393099558903</v>
      </c>
      <c r="Q91" s="45">
        <f>IFERROR(Change!Q91-Base!Q91,"")</f>
        <v>-3436.8295927427207</v>
      </c>
      <c r="R91" s="45">
        <f>IFERROR(Change!R91-Base!R91,"")</f>
        <v>-3364.169902069556</v>
      </c>
      <c r="S91" s="45">
        <f>IFERROR(Change!S91-Base!S91,"")</f>
        <v>-3620.8861396716966</v>
      </c>
      <c r="T91" s="45">
        <f>IFERROR(Change!T91-Base!T91,"")</f>
        <v>-3525.219525803579</v>
      </c>
      <c r="U91" s="45">
        <f>IFERROR(Change!U91-Base!U91,"")</f>
        <v>-3970.0999033340631</v>
      </c>
      <c r="V91" s="45">
        <f>IFERROR(Change!V91-Base!V91,"")</f>
        <v>-3700.3883475857365</v>
      </c>
      <c r="W91" s="45">
        <f>IFERROR(Change!W91-Base!W91,"")</f>
        <v>-3697.8685824646418</v>
      </c>
      <c r="X91" s="45">
        <f>IFERROR(Change!X91-Base!X91,"")</f>
        <v>-3910.9292754939343</v>
      </c>
    </row>
    <row r="92" spans="1:24" ht="15.75" outlineLevel="1" x14ac:dyDescent="0.25">
      <c r="B92" s="66" t="s">
        <v>30</v>
      </c>
      <c r="C92" s="67">
        <f>IFERROR(Change!C92-Base!C92,"")</f>
        <v>106824.32423210758</v>
      </c>
      <c r="D92" s="68">
        <f>IFERROR(Change!D92-Base!D92,"")</f>
        <v>0.11354534677047923</v>
      </c>
      <c r="E92" s="68">
        <f>IFERROR(Change!E92-Base!E92,"")</f>
        <v>7.6142158395668957E-3</v>
      </c>
      <c r="F92" s="68">
        <f>IFERROR(Change!F92-Base!F92,"")</f>
        <v>2704.2783053390403</v>
      </c>
      <c r="G92" s="68">
        <f>IFERROR(Change!G92-Base!G92,"")</f>
        <v>5765.9768047907683</v>
      </c>
      <c r="H92" s="68">
        <f>IFERROR(Change!H92-Base!H92,"")</f>
        <v>5784.7250239937912</v>
      </c>
      <c r="I92" s="68">
        <f>IFERROR(Change!I92-Base!I92,"")</f>
        <v>5801.737129024651</v>
      </c>
      <c r="J92" s="68">
        <f>IFERROR(Change!J92-Base!J92,"")</f>
        <v>5995.5321898456959</v>
      </c>
      <c r="K92" s="68">
        <f>IFERROR(Change!K92-Base!K92,"")</f>
        <v>5979.0052152080389</v>
      </c>
      <c r="L92" s="68">
        <f>IFERROR(Change!L92-Base!L92,"")</f>
        <v>5876.1169586339975</v>
      </c>
      <c r="M92" s="68">
        <f>IFERROR(Change!M92-Base!M92,"")</f>
        <v>5812.555857246969</v>
      </c>
      <c r="N92" s="68">
        <f>IFERROR(Change!N92-Base!N92,"")</f>
        <v>5902.8026822390675</v>
      </c>
      <c r="O92" s="68">
        <f>IFERROR(Change!O92-Base!O92,"")</f>
        <v>6041.4874874239695</v>
      </c>
      <c r="P92" s="68">
        <f>IFERROR(Change!P92-Base!P92,"")</f>
        <v>5617.4270603697933</v>
      </c>
      <c r="Q92" s="68">
        <f>IFERROR(Change!Q92-Base!Q92,"")</f>
        <v>5638.9270960477988</v>
      </c>
      <c r="R92" s="68">
        <f>IFERROR(Change!R92-Base!R92,"")</f>
        <v>5557.7349383939836</v>
      </c>
      <c r="S92" s="68">
        <f>IFERROR(Change!S92-Base!S92,"")</f>
        <v>5520.8318741346429</v>
      </c>
      <c r="T92" s="68">
        <f>IFERROR(Change!T92-Base!T92,"")</f>
        <v>5637.5658348619872</v>
      </c>
      <c r="U92" s="68">
        <f>IFERROR(Change!U92-Base!U92,"")</f>
        <v>5635.5788196512431</v>
      </c>
      <c r="V92" s="68">
        <f>IFERROR(Change!V92-Base!V92,"")</f>
        <v>5753.2720070605419</v>
      </c>
      <c r="W92" s="68">
        <f>IFERROR(Change!W92-Base!W92,"")</f>
        <v>5760.9935636845985</v>
      </c>
      <c r="X92" s="68">
        <f>IFERROR(Change!X92-Base!X92,"")</f>
        <v>6037.6542245943156</v>
      </c>
    </row>
    <row r="93" spans="1:24" ht="15.75" outlineLevel="1" x14ac:dyDescent="0.25">
      <c r="B93" s="38" t="s">
        <v>1</v>
      </c>
      <c r="C93" s="23">
        <f>IFERROR(Change!C93-Base!C93,"")</f>
        <v>-19396.82399372803</v>
      </c>
      <c r="D93" s="69">
        <f>IFERROR(Change!D93-Base!D93,"")</f>
        <v>-1.2461092929006554</v>
      </c>
      <c r="E93" s="69">
        <f>IFERROR(Change!E93-Base!E93,"")</f>
        <v>-0.18807497312081978</v>
      </c>
      <c r="F93" s="69">
        <f>IFERROR(Change!F93-Base!F93,"")</f>
        <v>390.96052833002614</v>
      </c>
      <c r="G93" s="69">
        <f>IFERROR(Change!G93-Base!G93,"")</f>
        <v>1518.003390878097</v>
      </c>
      <c r="H93" s="69">
        <f>IFERROR(Change!H93-Base!H93,"")</f>
        <v>1947.0557003363865</v>
      </c>
      <c r="I93" s="69">
        <f>IFERROR(Change!I93-Base!I93,"")</f>
        <v>-17.880114036765008</v>
      </c>
      <c r="J93" s="69">
        <f>IFERROR(Change!J93-Base!J93,"")</f>
        <v>-948.36900756180694</v>
      </c>
      <c r="K93" s="69">
        <f>IFERROR(Change!K93-Base!K93,"")</f>
        <v>-1087.9431699388515</v>
      </c>
      <c r="L93" s="69">
        <f>IFERROR(Change!L93-Base!L93,"")</f>
        <v>-1395.9296579207294</v>
      </c>
      <c r="M93" s="69">
        <f>IFERROR(Change!M93-Base!M93,"")</f>
        <v>-1575.5518138746702</v>
      </c>
      <c r="N93" s="69">
        <f>IFERROR(Change!N93-Base!N93,"")</f>
        <v>-1306.9591726813524</v>
      </c>
      <c r="O93" s="69">
        <f>IFERROR(Change!O93-Base!O93,"")</f>
        <v>-1293.387982453205</v>
      </c>
      <c r="P93" s="69">
        <f>IFERROR(Change!P93-Base!P93,"")</f>
        <v>-1346.2839885656722</v>
      </c>
      <c r="Q93" s="69">
        <f>IFERROR(Change!Q93-Base!Q93,"")</f>
        <v>-1503.5989483155572</v>
      </c>
      <c r="R93" s="69">
        <f>IFERROR(Change!R93-Base!R93,"")</f>
        <v>-1820.8101649434539</v>
      </c>
      <c r="S93" s="69">
        <f>IFERROR(Change!S93-Base!S93,"")</f>
        <v>-2172.8025118316436</v>
      </c>
      <c r="T93" s="69">
        <f>IFERROR(Change!T93-Base!T93,"")</f>
        <v>-2129.5422700200579</v>
      </c>
      <c r="U93" s="69">
        <f>IFERROR(Change!U93-Base!U93,"")</f>
        <v>-2222.3835622181941</v>
      </c>
      <c r="V93" s="69">
        <f>IFERROR(Change!V93-Base!V93,"")</f>
        <v>-1591.1672797911742</v>
      </c>
      <c r="W93" s="69">
        <f>IFERROR(Change!W93-Base!W93,"")</f>
        <v>-1530.2432091158407</v>
      </c>
      <c r="X93" s="69">
        <f>IFERROR(Change!X93-Base!X93,"")</f>
        <v>-1308.5565757374279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-5.6871671931696781</v>
      </c>
      <c r="D97" s="71">
        <f>IFERROR(Change!D97-Base!D97,"")</f>
        <v>2.1779421370382579E-5</v>
      </c>
      <c r="E97" s="71">
        <f>IFERROR(Change!E97-Base!E97,"")</f>
        <v>2.7450981407994846E-5</v>
      </c>
      <c r="F97" s="71">
        <f>IFERROR(Change!F97-Base!F97,"")</f>
        <v>-5.7693826919162374</v>
      </c>
      <c r="G97" s="71">
        <f>IFERROR(Change!G97-Base!G97,"")</f>
        <v>-0.6616439414109001</v>
      </c>
      <c r="H97" s="71">
        <f>IFERROR(Change!H97-Base!H97,"")</f>
        <v>-5.3709643888969996E-2</v>
      </c>
      <c r="I97" s="71">
        <f>IFERROR(Change!I97-Base!I97,"")</f>
        <v>0</v>
      </c>
      <c r="J97" s="71">
        <f>IFERROR(Change!J97-Base!J97,"")</f>
        <v>0</v>
      </c>
      <c r="K97" s="71">
        <f>IFERROR(Change!K97-Base!K97,"")</f>
        <v>0</v>
      </c>
      <c r="L97" s="71">
        <f>IFERROR(Change!L97-Base!L97,"")</f>
        <v>-0.15991915231584999</v>
      </c>
      <c r="M97" s="71">
        <f>IFERROR(Change!M97-Base!M97,"")</f>
        <v>-1.335527485607E-2</v>
      </c>
      <c r="N97" s="71">
        <f>IFERROR(Change!N97-Base!N97,"")</f>
        <v>-0.14728815509980001</v>
      </c>
      <c r="O97" s="71">
        <f>IFERROR(Change!O97-Base!O97,"")</f>
        <v>0</v>
      </c>
      <c r="P97" s="71">
        <f>IFERROR(Change!P97-Base!P97,"")</f>
        <v>-0.31626314535268002</v>
      </c>
      <c r="Q97" s="71">
        <f>IFERROR(Change!Q97-Base!Q97,"")</f>
        <v>0</v>
      </c>
      <c r="R97" s="71">
        <f>IFERROR(Change!R97-Base!R97,"")</f>
        <v>-6.0210944644609965E-2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-5.6871671931696781</v>
      </c>
      <c r="D101" s="76">
        <f>IFERROR(Change!D101-Base!D101,"")</f>
        <v>2.1779421370382579E-5</v>
      </c>
      <c r="E101" s="76">
        <f>IFERROR(Change!E101-Base!E101,"")</f>
        <v>2.7450981407994846E-5</v>
      </c>
      <c r="F101" s="76">
        <f>IFERROR(Change!F101-Base!F101,"")</f>
        <v>-5.7693826919162374</v>
      </c>
      <c r="G101" s="76">
        <f>IFERROR(Change!G101-Base!G101,"")</f>
        <v>-0.6616439414109001</v>
      </c>
      <c r="H101" s="76">
        <f>IFERROR(Change!H101-Base!H101,"")</f>
        <v>-5.3709643888969996E-2</v>
      </c>
      <c r="I101" s="76">
        <f>IFERROR(Change!I101-Base!I101,"")</f>
        <v>0</v>
      </c>
      <c r="J101" s="76">
        <f>IFERROR(Change!J101-Base!J101,"")</f>
        <v>0</v>
      </c>
      <c r="K101" s="76">
        <f>IFERROR(Change!K101-Base!K101,"")</f>
        <v>0</v>
      </c>
      <c r="L101" s="76">
        <f>IFERROR(Change!L101-Base!L101,"")</f>
        <v>-0.15991915231584999</v>
      </c>
      <c r="M101" s="76">
        <f>IFERROR(Change!M101-Base!M101,"")</f>
        <v>-1.335527485607E-2</v>
      </c>
      <c r="N101" s="76">
        <f>IFERROR(Change!N101-Base!N101,"")</f>
        <v>-0.14728815509980001</v>
      </c>
      <c r="O101" s="76">
        <f>IFERROR(Change!O101-Base!O101,"")</f>
        <v>0</v>
      </c>
      <c r="P101" s="76">
        <f>IFERROR(Change!P101-Base!P101,"")</f>
        <v>-0.31626314535268002</v>
      </c>
      <c r="Q101" s="76">
        <f>IFERROR(Change!Q101-Base!Q101,"")</f>
        <v>0</v>
      </c>
      <c r="R101" s="76">
        <f>IFERROR(Change!R101-Base!R101,"")</f>
        <v>-6.0210944644609965E-2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6277.9906016309096</v>
      </c>
      <c r="D7" s="8">
        <v>903.06652306303101</v>
      </c>
      <c r="E7" s="8">
        <v>872.45304712861923</v>
      </c>
      <c r="F7" s="8">
        <v>918.70508378263162</v>
      </c>
      <c r="G7" s="8">
        <v>918.53770194392371</v>
      </c>
      <c r="H7" s="8">
        <v>915.67175025101494</v>
      </c>
      <c r="I7" s="8">
        <v>265.8646026309998</v>
      </c>
      <c r="J7" s="8">
        <v>257.12009258323519</v>
      </c>
      <c r="K7" s="8">
        <v>222.13063905122789</v>
      </c>
      <c r="L7" s="8">
        <v>283.98061520736996</v>
      </c>
      <c r="M7" s="8">
        <v>237.83099805815954</v>
      </c>
      <c r="N7" s="8">
        <v>225.67338343350607</v>
      </c>
      <c r="O7" s="8">
        <v>206.15397122948565</v>
      </c>
      <c r="P7" s="8">
        <v>305.19544080440085</v>
      </c>
      <c r="Q7" s="8">
        <v>284.79313723997416</v>
      </c>
      <c r="R7" s="8">
        <v>340.37686917727319</v>
      </c>
      <c r="S7" s="8">
        <v>246.09168334998128</v>
      </c>
      <c r="T7" s="8">
        <v>335.63102784732865</v>
      </c>
      <c r="U7" s="8">
        <v>709.54948242328328</v>
      </c>
      <c r="V7" s="8">
        <v>730.51405507421691</v>
      </c>
      <c r="W7" s="8">
        <v>789.54148729765086</v>
      </c>
      <c r="X7" s="8">
        <v>839.62820384011707</v>
      </c>
      <c r="Y7" s="23"/>
      <c r="Z7" s="23">
        <v>10808.509795417431</v>
      </c>
    </row>
    <row r="8" spans="1:26" ht="15.75" outlineLevel="1" x14ac:dyDescent="0.25">
      <c r="B8" s="4" t="s">
        <v>77</v>
      </c>
      <c r="C8" s="6">
        <v>314.44250540370962</v>
      </c>
      <c r="D8" s="43">
        <v>39.847607857737238</v>
      </c>
      <c r="E8" s="43">
        <v>38.121211304860388</v>
      </c>
      <c r="F8" s="43">
        <v>39.5993830974095</v>
      </c>
      <c r="G8" s="43">
        <v>39.711989653249731</v>
      </c>
      <c r="H8" s="43">
        <v>39.959710498577586</v>
      </c>
      <c r="I8" s="43">
        <v>16.316636668126019</v>
      </c>
      <c r="J8" s="43">
        <v>17.116438996064012</v>
      </c>
      <c r="K8" s="43">
        <v>14.590942126983206</v>
      </c>
      <c r="L8" s="43">
        <v>15.616015072935777</v>
      </c>
      <c r="M8" s="43">
        <v>16.187643576203349</v>
      </c>
      <c r="N8" s="43">
        <v>16.456118063809232</v>
      </c>
      <c r="O8" s="43">
        <v>16.165669978573344</v>
      </c>
      <c r="P8" s="43">
        <v>18.123644648533546</v>
      </c>
      <c r="Q8" s="43">
        <v>19.741631932425562</v>
      </c>
      <c r="R8" s="43">
        <v>23.391809522529066</v>
      </c>
      <c r="S8" s="43">
        <v>22.167431431867829</v>
      </c>
      <c r="T8" s="43">
        <v>25.455672038959165</v>
      </c>
      <c r="U8" s="43">
        <v>30.43958590310617</v>
      </c>
      <c r="V8" s="43">
        <v>33.599794481676462</v>
      </c>
      <c r="W8" s="43">
        <v>36.590399298834718</v>
      </c>
      <c r="X8" s="43">
        <v>41.451612942144116</v>
      </c>
      <c r="Y8" s="23"/>
      <c r="Z8" s="23">
        <v>560.65094909460606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1322.8411634077531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0.41501793454211905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2628.4173394596628</v>
      </c>
    </row>
    <row r="11" spans="1:26" ht="15.75" outlineLevel="1" x14ac:dyDescent="0.25">
      <c r="B11" s="5" t="s">
        <v>80</v>
      </c>
      <c r="C11" s="44">
        <v>274.15255273852944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50.379388841399518</v>
      </c>
      <c r="L11" s="45">
        <v>43.90823780953253</v>
      </c>
      <c r="M11" s="45">
        <v>52.476913317679283</v>
      </c>
      <c r="N11" s="45">
        <v>53.489831307188759</v>
      </c>
      <c r="O11" s="45">
        <v>54.344310965590061</v>
      </c>
      <c r="P11" s="45">
        <v>46.812800232916551</v>
      </c>
      <c r="Q11" s="45">
        <v>56.336073628151254</v>
      </c>
      <c r="R11" s="45">
        <v>57.435879773263949</v>
      </c>
      <c r="S11" s="45">
        <v>6.0268246399207843</v>
      </c>
      <c r="T11" s="45">
        <v>5.6010463476768155</v>
      </c>
      <c r="U11" s="45">
        <v>4.5133802189969992E-2</v>
      </c>
      <c r="V11" s="45">
        <v>1.6174644767409957E-2</v>
      </c>
      <c r="W11" s="45">
        <v>3.9928365658300023E-3</v>
      </c>
      <c r="X11" s="45">
        <v>4.3185332340499984E-3</v>
      </c>
      <c r="Y11" s="23"/>
      <c r="Z11" s="23">
        <v>524.70233115389703</v>
      </c>
    </row>
    <row r="12" spans="1:26" ht="15.75" outlineLevel="1" x14ac:dyDescent="0.25">
      <c r="B12" s="5" t="s">
        <v>109</v>
      </c>
      <c r="C12" s="44">
        <v>-3851.0247843136476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-630.11107530976835</v>
      </c>
      <c r="L12" s="45">
        <v>-548.47724162724535</v>
      </c>
      <c r="M12" s="45">
        <v>-651.40783637253776</v>
      </c>
      <c r="N12" s="45">
        <v>-661.63118340078029</v>
      </c>
      <c r="O12" s="45">
        <v>-670.6690377866455</v>
      </c>
      <c r="P12" s="45">
        <v>-577.33600384051067</v>
      </c>
      <c r="Q12" s="45">
        <v>-691.7624496824842</v>
      </c>
      <c r="R12" s="45">
        <v>-704.00484872608456</v>
      </c>
      <c r="S12" s="45">
        <v>-715.29191410590499</v>
      </c>
      <c r="T12" s="45">
        <v>-654.60441828902447</v>
      </c>
      <c r="U12" s="45">
        <v>-0.70581250566521148</v>
      </c>
      <c r="V12" s="45">
        <v>-0.7189477139338013</v>
      </c>
      <c r="W12" s="45">
        <v>0</v>
      </c>
      <c r="X12" s="45">
        <v>0</v>
      </c>
      <c r="Z12" s="23">
        <v>-7738.5269090231168</v>
      </c>
    </row>
    <row r="13" spans="1:26" ht="15.75" outlineLevel="1" x14ac:dyDescent="0.25">
      <c r="B13" s="5" t="s">
        <v>31</v>
      </c>
      <c r="C13" s="44">
        <v>5444.8964166095948</v>
      </c>
      <c r="D13" s="45">
        <v>639.83128739873632</v>
      </c>
      <c r="E13" s="45">
        <v>592.58249922956134</v>
      </c>
      <c r="F13" s="45">
        <v>609.56805743304528</v>
      </c>
      <c r="G13" s="45">
        <v>629.18870405551547</v>
      </c>
      <c r="H13" s="45">
        <v>633.88015036306967</v>
      </c>
      <c r="I13" s="45">
        <v>358.83224665042604</v>
      </c>
      <c r="J13" s="45">
        <v>368.10787485249068</v>
      </c>
      <c r="K13" s="45">
        <v>335.72986199019499</v>
      </c>
      <c r="L13" s="45">
        <v>326.90935277043354</v>
      </c>
      <c r="M13" s="45">
        <v>362.39424464273509</v>
      </c>
      <c r="N13" s="45">
        <v>368.34154805721164</v>
      </c>
      <c r="O13" s="45">
        <v>368.05277994603478</v>
      </c>
      <c r="P13" s="45">
        <v>368.63161361446191</v>
      </c>
      <c r="Q13" s="45">
        <v>423.85283331366168</v>
      </c>
      <c r="R13" s="45">
        <v>479.50031887660555</v>
      </c>
      <c r="S13" s="45">
        <v>467.01812656889484</v>
      </c>
      <c r="T13" s="45">
        <v>488.79611118661126</v>
      </c>
      <c r="U13" s="45">
        <v>384.23095699154044</v>
      </c>
      <c r="V13" s="45">
        <v>427.27419272518853</v>
      </c>
      <c r="W13" s="45">
        <v>479.46695354993182</v>
      </c>
      <c r="X13" s="45">
        <v>538.09511969562857</v>
      </c>
      <c r="Y13" s="23"/>
      <c r="Z13" s="23">
        <v>9650.284833911981</v>
      </c>
    </row>
    <row r="14" spans="1:26" ht="15.75" outlineLevel="1" x14ac:dyDescent="0.25">
      <c r="B14" s="5" t="s">
        <v>60</v>
      </c>
      <c r="C14" s="44">
        <v>171.37779409667743</v>
      </c>
      <c r="D14" s="45">
        <v>14.940415864800004</v>
      </c>
      <c r="E14" s="45">
        <v>15.933756948559999</v>
      </c>
      <c r="F14" s="45">
        <v>16.172978613279998</v>
      </c>
      <c r="G14" s="45">
        <v>15.837629670090003</v>
      </c>
      <c r="H14" s="45">
        <v>16.580655275129999</v>
      </c>
      <c r="I14" s="45">
        <v>13.493530999600004</v>
      </c>
      <c r="J14" s="45">
        <v>13.414646299819999</v>
      </c>
      <c r="K14" s="45">
        <v>13.448772622829999</v>
      </c>
      <c r="L14" s="45">
        <v>13.309147328349999</v>
      </c>
      <c r="M14" s="45">
        <v>13.763587257269995</v>
      </c>
      <c r="N14" s="45">
        <v>14.771810851580003</v>
      </c>
      <c r="O14" s="45">
        <v>14.944980821639994</v>
      </c>
      <c r="P14" s="45">
        <v>15.739041627990009</v>
      </c>
      <c r="Q14" s="45">
        <v>16.708058592740002</v>
      </c>
      <c r="R14" s="45">
        <v>17.875095356279999</v>
      </c>
      <c r="S14" s="45">
        <v>16.922211612850006</v>
      </c>
      <c r="T14" s="45">
        <v>18.016115256919999</v>
      </c>
      <c r="U14" s="45">
        <v>11.987031774149997</v>
      </c>
      <c r="V14" s="45">
        <v>12.771292797500001</v>
      </c>
      <c r="W14" s="45">
        <v>13.717389482030006</v>
      </c>
      <c r="X14" s="45">
        <v>14.077820933949997</v>
      </c>
      <c r="Y14" s="23"/>
      <c r="Z14" s="23">
        <v>314.42596998736002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5317.1659920339862</v>
      </c>
      <c r="D16" s="8">
        <v>451.50793923639645</v>
      </c>
      <c r="E16" s="8">
        <v>553.12367890363168</v>
      </c>
      <c r="F16" s="8">
        <v>483.52445245376572</v>
      </c>
      <c r="G16" s="8">
        <v>444.41558526794125</v>
      </c>
      <c r="H16" s="8">
        <v>405.03408883346333</v>
      </c>
      <c r="I16" s="8">
        <v>435.1486334559209</v>
      </c>
      <c r="J16" s="8">
        <v>467.17726283870536</v>
      </c>
      <c r="K16" s="8">
        <v>398.21764826397805</v>
      </c>
      <c r="L16" s="8">
        <v>423.32055082883295</v>
      </c>
      <c r="M16" s="8">
        <v>444.02231564817333</v>
      </c>
      <c r="N16" s="8">
        <v>407.18917402334648</v>
      </c>
      <c r="O16" s="8">
        <v>408.51058355219152</v>
      </c>
      <c r="P16" s="8">
        <v>419.85674172222605</v>
      </c>
      <c r="Q16" s="8">
        <v>440.56815290863176</v>
      </c>
      <c r="R16" s="8">
        <v>483.16918402052642</v>
      </c>
      <c r="S16" s="8">
        <v>461.93991409782655</v>
      </c>
      <c r="T16" s="8">
        <v>494.84083203576148</v>
      </c>
      <c r="U16" s="8">
        <v>571.02894731675815</v>
      </c>
      <c r="V16" s="8">
        <v>591.63517529716353</v>
      </c>
      <c r="W16" s="8">
        <v>613.5210149604959</v>
      </c>
      <c r="X16" s="8">
        <v>630.72557316968982</v>
      </c>
      <c r="Y16" s="23"/>
      <c r="Z16" s="23">
        <v>10028.477448835425</v>
      </c>
    </row>
    <row r="17" spans="1:26" ht="15.75" outlineLevel="1" x14ac:dyDescent="0.25">
      <c r="B17" s="4" t="s">
        <v>81</v>
      </c>
      <c r="C17" s="6">
        <v>48.267498283872214</v>
      </c>
      <c r="D17" s="43">
        <v>5.8925374000641408</v>
      </c>
      <c r="E17" s="43">
        <v>6.0421237413611637</v>
      </c>
      <c r="F17" s="43">
        <v>5.1034409964310106</v>
      </c>
      <c r="G17" s="43">
        <v>3.7981556843124995</v>
      </c>
      <c r="H17" s="43">
        <v>3.1779562504269694</v>
      </c>
      <c r="I17" s="43">
        <v>3.6392332088279904</v>
      </c>
      <c r="J17" s="43">
        <v>3.8613796857618503</v>
      </c>
      <c r="K17" s="43">
        <v>3.401288672873739</v>
      </c>
      <c r="L17" s="43">
        <v>3.4130492255548792</v>
      </c>
      <c r="M17" s="43">
        <v>3.382431742351669</v>
      </c>
      <c r="N17" s="43">
        <v>3.1419646153563594</v>
      </c>
      <c r="O17" s="43">
        <v>2.9717284916897198</v>
      </c>
      <c r="P17" s="43">
        <v>3.1816153434465799</v>
      </c>
      <c r="Q17" s="43">
        <v>3.3074159572092494</v>
      </c>
      <c r="R17" s="43">
        <v>3.6488959461853105</v>
      </c>
      <c r="S17" s="43">
        <v>4.3400538420699002</v>
      </c>
      <c r="T17" s="43">
        <v>4.2885692601419212</v>
      </c>
      <c r="U17" s="43">
        <v>5.4246088267868</v>
      </c>
      <c r="V17" s="43">
        <v>5.3785962772915195</v>
      </c>
      <c r="W17" s="43">
        <v>5.6323370538313453</v>
      </c>
      <c r="X17" s="43">
        <v>5.6069929834485173</v>
      </c>
      <c r="Y17" s="23"/>
      <c r="Z17" s="23">
        <v>88.63437520542314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5.081027081896309</v>
      </c>
      <c r="D19" s="45">
        <v>1.0434985694570498</v>
      </c>
      <c r="E19" s="45">
        <v>0.88295320444173009</v>
      </c>
      <c r="F19" s="45">
        <v>0.55892842296412004</v>
      </c>
      <c r="G19" s="45">
        <v>0.13288426014706001</v>
      </c>
      <c r="H19" s="45">
        <v>9.7244874515309998E-2</v>
      </c>
      <c r="I19" s="45">
        <v>0.52367478587294003</v>
      </c>
      <c r="J19" s="45">
        <v>0.62945130429235019</v>
      </c>
      <c r="K19" s="45">
        <v>0.38711838712799995</v>
      </c>
      <c r="L19" s="45">
        <v>0.36399083056165987</v>
      </c>
      <c r="M19" s="45">
        <v>0.35313284491849006</v>
      </c>
      <c r="N19" s="45">
        <v>0.34452496966792018</v>
      </c>
      <c r="O19" s="45">
        <v>0.32182676108231989</v>
      </c>
      <c r="P19" s="45">
        <v>0.31360761864314002</v>
      </c>
      <c r="Q19" s="45">
        <v>0.36077217200902012</v>
      </c>
      <c r="R19" s="45">
        <v>0.45133008881550996</v>
      </c>
      <c r="S19" s="45">
        <v>0.27496503291339003</v>
      </c>
      <c r="T19" s="45">
        <v>0.16164796327359005</v>
      </c>
      <c r="U19" s="45">
        <v>0.17392415352562993</v>
      </c>
      <c r="V19" s="45">
        <v>0.21195450028502</v>
      </c>
      <c r="W19" s="45">
        <v>0.34865767285789001</v>
      </c>
      <c r="X19" s="45">
        <v>0.34884911825652998</v>
      </c>
      <c r="Y19" s="23"/>
      <c r="Z19" s="23">
        <v>8.2849375356286696</v>
      </c>
    </row>
    <row r="20" spans="1:26" ht="15.75" outlineLevel="1" x14ac:dyDescent="0.25">
      <c r="B20" s="5" t="s">
        <v>84</v>
      </c>
      <c r="C20" s="44">
        <v>1015.9366160054822</v>
      </c>
      <c r="D20" s="45">
        <v>37.423381707151528</v>
      </c>
      <c r="E20" s="45">
        <v>76.884705148658753</v>
      </c>
      <c r="F20" s="45">
        <v>62.852913964717338</v>
      </c>
      <c r="G20" s="45">
        <v>73.489586365056837</v>
      </c>
      <c r="H20" s="45">
        <v>99.182972066221481</v>
      </c>
      <c r="I20" s="45">
        <v>81.682735014866537</v>
      </c>
      <c r="J20" s="45">
        <v>87.026139415105945</v>
      </c>
      <c r="K20" s="45">
        <v>82.483272478268233</v>
      </c>
      <c r="L20" s="45">
        <v>109.93107373401241</v>
      </c>
      <c r="M20" s="45">
        <v>114.85177777227689</v>
      </c>
      <c r="N20" s="45">
        <v>100.59509511073554</v>
      </c>
      <c r="O20" s="45">
        <v>93.095970939167643</v>
      </c>
      <c r="P20" s="45">
        <v>96.566223922987064</v>
      </c>
      <c r="Q20" s="45">
        <v>112.9762376496243</v>
      </c>
      <c r="R20" s="45">
        <v>116.13879144409759</v>
      </c>
      <c r="S20" s="45">
        <v>92.882414922194826</v>
      </c>
      <c r="T20" s="45">
        <v>108.38499190549203</v>
      </c>
      <c r="U20" s="45">
        <v>109.7640021414084</v>
      </c>
      <c r="V20" s="45">
        <v>128.35776303579684</v>
      </c>
      <c r="W20" s="45">
        <v>120.93313059502916</v>
      </c>
      <c r="X20" s="45">
        <v>100.07987604600079</v>
      </c>
      <c r="Y20" s="23"/>
      <c r="Z20" s="23">
        <v>2005.5830553788701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2909.117946362398</v>
      </c>
      <c r="D23" s="45">
        <v>317.77729397371655</v>
      </c>
      <c r="E23" s="45">
        <v>340.18733403745688</v>
      </c>
      <c r="F23" s="45">
        <v>267.26505567711962</v>
      </c>
      <c r="G23" s="45">
        <v>201.05444000341726</v>
      </c>
      <c r="H23" s="45">
        <v>176.02077204798803</v>
      </c>
      <c r="I23" s="45">
        <v>241.28283758175459</v>
      </c>
      <c r="J23" s="45">
        <v>256.86391857526803</v>
      </c>
      <c r="K23" s="45">
        <v>215.00086446992745</v>
      </c>
      <c r="L23" s="45">
        <v>216.69588404925787</v>
      </c>
      <c r="M23" s="45">
        <v>219.48039741047489</v>
      </c>
      <c r="N23" s="45">
        <v>200.41678052671472</v>
      </c>
      <c r="O23" s="45">
        <v>189.38666154878871</v>
      </c>
      <c r="P23" s="45">
        <v>201.62781459354611</v>
      </c>
      <c r="Q23" s="45">
        <v>219.3413238195883</v>
      </c>
      <c r="R23" s="45">
        <v>250.96810748787166</v>
      </c>
      <c r="S23" s="45">
        <v>268.50858614784897</v>
      </c>
      <c r="T23" s="45">
        <v>249.95688376746568</v>
      </c>
      <c r="U23" s="45">
        <v>337.54539239695055</v>
      </c>
      <c r="V23" s="45">
        <v>346.96833175017196</v>
      </c>
      <c r="W23" s="45">
        <v>380.70271084961786</v>
      </c>
      <c r="X23" s="45">
        <v>388.00377377295678</v>
      </c>
      <c r="Y23" s="23"/>
      <c r="Z23" s="23">
        <v>5485.0551644879033</v>
      </c>
    </row>
    <row r="24" spans="1:26" ht="15.75" outlineLevel="1" x14ac:dyDescent="0.25">
      <c r="B24" s="5" t="s">
        <v>9</v>
      </c>
      <c r="C24" s="44">
        <v>79.616118149430875</v>
      </c>
      <c r="D24" s="45">
        <v>7.3056217840599977</v>
      </c>
      <c r="E24" s="45">
        <v>8.2134692318599996</v>
      </c>
      <c r="F24" s="45">
        <v>7.4914923439500027</v>
      </c>
      <c r="G24" s="45">
        <v>6.0357250303899983</v>
      </c>
      <c r="H24" s="45">
        <v>5.1261465769800001</v>
      </c>
      <c r="I24" s="45">
        <v>5.6463451998299998</v>
      </c>
      <c r="J24" s="45">
        <v>5.6460880136699974</v>
      </c>
      <c r="K24" s="45">
        <v>5.7872129835800008</v>
      </c>
      <c r="L24" s="45">
        <v>6.5621672567800005</v>
      </c>
      <c r="M24" s="45">
        <v>6.1607924221300019</v>
      </c>
      <c r="N24" s="45">
        <v>6.6244202961600029</v>
      </c>
      <c r="O24" s="45">
        <v>6.4786065915000011</v>
      </c>
      <c r="P24" s="45">
        <v>6.4695715828499996</v>
      </c>
      <c r="Q24" s="45">
        <v>7.4721362009999979</v>
      </c>
      <c r="R24" s="45">
        <v>8.0530583918499978</v>
      </c>
      <c r="S24" s="45">
        <v>9.4908981957800016</v>
      </c>
      <c r="T24" s="45">
        <v>7.5458891457100039</v>
      </c>
      <c r="U24" s="45">
        <v>8.5240313952900024</v>
      </c>
      <c r="V24" s="45">
        <v>8.3243782720200006</v>
      </c>
      <c r="W24" s="45">
        <v>10.428364033539998</v>
      </c>
      <c r="X24" s="45">
        <v>8.7972724697499984</v>
      </c>
      <c r="Y24" s="23"/>
      <c r="Z24" s="23">
        <v>152.18368741867999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126.71787143105963</v>
      </c>
      <c r="D26" s="8">
        <v>20.199869709999948</v>
      </c>
      <c r="E26" s="8">
        <v>23.239091355599946</v>
      </c>
      <c r="F26" s="8">
        <v>20.199869709999948</v>
      </c>
      <c r="G26" s="8">
        <v>31.461235571694466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18.041040000000002</v>
      </c>
      <c r="V26" s="8">
        <v>0</v>
      </c>
      <c r="W26" s="8">
        <v>0</v>
      </c>
      <c r="X26" s="8">
        <v>0</v>
      </c>
      <c r="Y26" s="23"/>
      <c r="Z26" s="23">
        <v>169.95703534729429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57.284752920137045</v>
      </c>
      <c r="D28" s="45">
        <v>0</v>
      </c>
      <c r="E28" s="45">
        <v>3.0392216455999996</v>
      </c>
      <c r="F28" s="45">
        <v>0</v>
      </c>
      <c r="G28" s="45">
        <v>11.2060237529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18.041040000000002</v>
      </c>
      <c r="V28" s="45">
        <v>0</v>
      </c>
      <c r="W28" s="45">
        <v>0</v>
      </c>
      <c r="X28" s="45">
        <v>0</v>
      </c>
      <c r="Y28" s="23"/>
      <c r="Z28" s="23">
        <v>89.102214398499996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26.034111464033117</v>
      </c>
      <c r="D30" s="8">
        <v>11.270131051571282</v>
      </c>
      <c r="E30" s="8">
        <v>10.149940723542919</v>
      </c>
      <c r="F30" s="8">
        <v>7.580617678520551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2.119813493541E-2</v>
      </c>
      <c r="M30" s="8">
        <v>0</v>
      </c>
      <c r="N30" s="8">
        <v>0</v>
      </c>
      <c r="O30" s="8">
        <v>0</v>
      </c>
      <c r="P30" s="8">
        <v>0.11973535238649001</v>
      </c>
      <c r="Q30" s="8">
        <v>0</v>
      </c>
      <c r="R30" s="8">
        <v>0.27385643701245005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29.415479377969103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26.034111464033117</v>
      </c>
      <c r="D32" s="44">
        <v>11.270131051571282</v>
      </c>
      <c r="E32" s="44">
        <v>10.149940723542919</v>
      </c>
      <c r="F32" s="44">
        <v>7.580617678520551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2.119813493541E-2</v>
      </c>
      <c r="M32" s="44">
        <v>0</v>
      </c>
      <c r="N32" s="44">
        <v>0</v>
      </c>
      <c r="O32" s="44">
        <v>0</v>
      </c>
      <c r="P32" s="44">
        <v>0.11973535238649001</v>
      </c>
      <c r="Q32" s="44">
        <v>0</v>
      </c>
      <c r="R32" s="44">
        <v>0.27385643701245005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-6882.7509967016749</v>
      </c>
      <c r="D34" s="8">
        <v>-223.07631890413086</v>
      </c>
      <c r="E34" s="8">
        <v>-353.4720765881965</v>
      </c>
      <c r="F34" s="8">
        <v>-516.56392824071474</v>
      </c>
      <c r="G34" s="8">
        <v>-741.09639619570055</v>
      </c>
      <c r="H34" s="8">
        <v>-841.24511376605062</v>
      </c>
      <c r="I34" s="8">
        <v>-1001.6469868433855</v>
      </c>
      <c r="J34" s="8">
        <v>-802.18748504401424</v>
      </c>
      <c r="K34" s="8">
        <v>-984.20844589232695</v>
      </c>
      <c r="L34" s="8">
        <v>-1035.8478233682167</v>
      </c>
      <c r="M34" s="8">
        <v>-1057.6202442374502</v>
      </c>
      <c r="N34" s="8">
        <v>-868.96690570447959</v>
      </c>
      <c r="O34" s="8">
        <v>-842.46945157710775</v>
      </c>
      <c r="P34" s="8">
        <v>-719.45520222497032</v>
      </c>
      <c r="Q34" s="8">
        <v>-576.5905056252642</v>
      </c>
      <c r="R34" s="8">
        <v>-541.41159271662309</v>
      </c>
      <c r="S34" s="8">
        <v>-406.43753255231337</v>
      </c>
      <c r="T34" s="8">
        <v>-262.30934139478313</v>
      </c>
      <c r="U34" s="8">
        <v>-26.905053490310589</v>
      </c>
      <c r="V34" s="8">
        <v>66.838021737514637</v>
      </c>
      <c r="W34" s="8">
        <v>126.87580697794178</v>
      </c>
      <c r="X34" s="8">
        <v>195.97687507867661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-2737.2666218873092</v>
      </c>
      <c r="D35" s="43">
        <v>-0.43818444022657238</v>
      </c>
      <c r="E35" s="43">
        <v>-94.935408268383625</v>
      </c>
      <c r="F35" s="43">
        <v>-114.65928097771814</v>
      </c>
      <c r="G35" s="43">
        <v>-179.20043550250463</v>
      </c>
      <c r="H35" s="43">
        <v>-183.12264418900591</v>
      </c>
      <c r="I35" s="43">
        <v>-338.76162637296886</v>
      </c>
      <c r="J35" s="43">
        <v>-357.34005275581137</v>
      </c>
      <c r="K35" s="43">
        <v>-386.54462725534279</v>
      </c>
      <c r="L35" s="43">
        <v>-430.64569386456952</v>
      </c>
      <c r="M35" s="43">
        <v>-465.04494018490578</v>
      </c>
      <c r="N35" s="43">
        <v>-409.31451283018197</v>
      </c>
      <c r="O35" s="43">
        <v>-368.0820027018944</v>
      </c>
      <c r="P35" s="43">
        <v>-362.41808170002656</v>
      </c>
      <c r="Q35" s="43">
        <v>-344.15647742930025</v>
      </c>
      <c r="R35" s="43">
        <v>-396.34050924895428</v>
      </c>
      <c r="S35" s="43">
        <v>-259.7764162647311</v>
      </c>
      <c r="T35" s="43">
        <v>-203.65015070478904</v>
      </c>
      <c r="U35" s="43">
        <v>-132.05770412011839</v>
      </c>
      <c r="V35" s="43">
        <v>-63.28044839374305</v>
      </c>
      <c r="W35" s="43">
        <v>-34.767584161683352</v>
      </c>
      <c r="X35" s="43">
        <v>7.9549351879478545</v>
      </c>
      <c r="Y35" s="23"/>
      <c r="Z35" s="23">
        <v>-5116.5818461789131</v>
      </c>
    </row>
    <row r="36" spans="1:26" ht="15.75" outlineLevel="1" x14ac:dyDescent="0.25">
      <c r="B36" s="5" t="s">
        <v>88</v>
      </c>
      <c r="C36" s="44">
        <v>-4364.6804534179919</v>
      </c>
      <c r="D36" s="45">
        <v>-487.28056135668874</v>
      </c>
      <c r="E36" s="45">
        <v>-521.98618756436883</v>
      </c>
      <c r="F36" s="45">
        <v>-540.58456562793936</v>
      </c>
      <c r="G36" s="45">
        <v>-552.78357569465868</v>
      </c>
      <c r="H36" s="45">
        <v>-638.62676252769882</v>
      </c>
      <c r="I36" s="45">
        <v>-639.3037185218858</v>
      </c>
      <c r="J36" s="45">
        <v>-402.66742234081028</v>
      </c>
      <c r="K36" s="45">
        <v>-405.17621108732453</v>
      </c>
      <c r="L36" s="45">
        <v>-412.55668723619272</v>
      </c>
      <c r="M36" s="45">
        <v>-390.69947266378387</v>
      </c>
      <c r="N36" s="45">
        <v>-240.85449559207788</v>
      </c>
      <c r="O36" s="45">
        <v>-226.26734026281179</v>
      </c>
      <c r="P36" s="45">
        <v>-258.0163800904902</v>
      </c>
      <c r="Q36" s="45">
        <v>-278.88238023359565</v>
      </c>
      <c r="R36" s="45">
        <v>-184.56394112240972</v>
      </c>
      <c r="S36" s="45">
        <v>-180.94899598317272</v>
      </c>
      <c r="T36" s="45">
        <v>-124.4807521197724</v>
      </c>
      <c r="U36" s="45">
        <v>-90.876501768736986</v>
      </c>
      <c r="V36" s="45">
        <v>-60.358840980878057</v>
      </c>
      <c r="W36" s="45">
        <v>-25.639439895369193</v>
      </c>
      <c r="X36" s="45">
        <v>9.1849989597689508</v>
      </c>
      <c r="Y36" s="23"/>
      <c r="Z36" s="23">
        <v>-6653.3692337108978</v>
      </c>
    </row>
    <row r="37" spans="1:26" ht="15.75" outlineLevel="1" x14ac:dyDescent="0.25">
      <c r="B37" s="5" t="s">
        <v>89</v>
      </c>
      <c r="C37" s="44">
        <v>7.4319838456076443E-3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8.0499945135000027E-4</v>
      </c>
      <c r="J37" s="45">
        <v>1.3372460763699994E-3</v>
      </c>
      <c r="K37" s="45">
        <v>1.8945420729699995E-3</v>
      </c>
      <c r="L37" s="45">
        <v>1.4731961565400008E-3</v>
      </c>
      <c r="M37" s="45">
        <v>1.2559812608199988E-3</v>
      </c>
      <c r="N37" s="45">
        <v>5.3905171889999934E-4</v>
      </c>
      <c r="O37" s="45">
        <v>6.3331826879999952E-4</v>
      </c>
      <c r="P37" s="45">
        <v>1.2410324281800008E-3</v>
      </c>
      <c r="Q37" s="45">
        <v>1.1983385042600009E-3</v>
      </c>
      <c r="R37" s="45">
        <v>1.04261747868E-3</v>
      </c>
      <c r="S37" s="45">
        <v>1.0056845725900001E-3</v>
      </c>
      <c r="T37" s="45">
        <v>4.7383810157999986E-4</v>
      </c>
      <c r="U37" s="45">
        <v>4.3342923731000014E-4</v>
      </c>
      <c r="V37" s="45">
        <v>6.8153997930999995E-4</v>
      </c>
      <c r="W37" s="45">
        <v>7.1379925443000038E-4</v>
      </c>
      <c r="X37" s="45">
        <v>6.8627117328000028E-4</v>
      </c>
      <c r="Y37" s="23"/>
      <c r="Z37" s="23">
        <v>1.5414885735370001E-2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-2348.9708508766817</v>
      </c>
      <c r="D40" s="45">
        <v>10.235146273842703</v>
      </c>
      <c r="E40" s="45">
        <v>10.22635951212999</v>
      </c>
      <c r="F40" s="45">
        <v>-108.28154531012009</v>
      </c>
      <c r="G40" s="45">
        <v>-255.00899601382912</v>
      </c>
      <c r="H40" s="45">
        <v>-261.30437822993019</v>
      </c>
      <c r="I40" s="45">
        <v>-262.98153096629892</v>
      </c>
      <c r="J40" s="45">
        <v>-280.78265469781718</v>
      </c>
      <c r="K40" s="45">
        <v>-426.6945376143758</v>
      </c>
      <c r="L40" s="45">
        <v>-420.01831399263267</v>
      </c>
      <c r="M40" s="45">
        <v>-428.4864890360995</v>
      </c>
      <c r="N40" s="45">
        <v>-444.24899221916809</v>
      </c>
      <c r="O40" s="45">
        <v>-464.628064345577</v>
      </c>
      <c r="P40" s="45">
        <v>-294.29352942203451</v>
      </c>
      <c r="Q40" s="45">
        <v>-147.25893730725187</v>
      </c>
      <c r="R40" s="45">
        <v>-150.97011430233945</v>
      </c>
      <c r="S40" s="45">
        <v>-154.73624081934514</v>
      </c>
      <c r="T40" s="45">
        <v>-121.87574565659308</v>
      </c>
      <c r="U40" s="45">
        <v>9.1347355352602726</v>
      </c>
      <c r="V40" s="45">
        <v>9.2580571290082538</v>
      </c>
      <c r="W40" s="45">
        <v>7.9306787623941384</v>
      </c>
      <c r="X40" s="45">
        <v>0.16472643040608972</v>
      </c>
      <c r="Y40" s="23"/>
      <c r="Z40" s="23">
        <v>-4174.6203662903708</v>
      </c>
    </row>
    <row r="41" spans="1:26" ht="15.75" outlineLevel="1" x14ac:dyDescent="0.25">
      <c r="B41" s="5" t="s">
        <v>8</v>
      </c>
      <c r="C41" s="44">
        <v>2.0386120513681025E-2</v>
      </c>
      <c r="D41" s="45">
        <v>6.7855639885499907E-3</v>
      </c>
      <c r="E41" s="45">
        <v>5.5446078023699951E-3</v>
      </c>
      <c r="F41" s="45">
        <v>9.7349656251000008E-4</v>
      </c>
      <c r="G41" s="45">
        <v>5.0711153389999998E-5</v>
      </c>
      <c r="H41" s="45">
        <v>7.1746138800000004E-5</v>
      </c>
      <c r="I41" s="45">
        <v>6.5164627040000016E-5</v>
      </c>
      <c r="J41" s="45">
        <v>1.5888257839999991E-3</v>
      </c>
      <c r="K41" s="45">
        <v>1.9177865320799969E-3</v>
      </c>
      <c r="L41" s="45">
        <v>1.7684143600600038E-3</v>
      </c>
      <c r="M41" s="45">
        <v>1.8558026663499977E-3</v>
      </c>
      <c r="N41" s="45">
        <v>1.44260867568E-3</v>
      </c>
      <c r="O41" s="45">
        <v>1.1495794806200001E-3</v>
      </c>
      <c r="P41" s="45">
        <v>1.2077955068900026E-3</v>
      </c>
      <c r="Q41" s="45">
        <v>1.6406607613400018E-3</v>
      </c>
      <c r="R41" s="45">
        <v>1.8050027741599978E-3</v>
      </c>
      <c r="S41" s="45">
        <v>1.399686157739998E-3</v>
      </c>
      <c r="T41" s="45">
        <v>5.0082794106999973E-4</v>
      </c>
      <c r="U41" s="45">
        <v>9.4963167180000006E-5</v>
      </c>
      <c r="V41" s="45">
        <v>0</v>
      </c>
      <c r="W41" s="45">
        <v>0</v>
      </c>
      <c r="X41" s="45">
        <v>0</v>
      </c>
      <c r="Y41" s="23"/>
      <c r="Z41" s="23">
        <v>2.9863244079829983E-2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4.8776964711937515E-3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1.2334301534859999E-2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1.2334301534859999E-2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20682.811585990417</v>
      </c>
      <c r="D47" s="8">
        <v>231.73608230236096</v>
      </c>
      <c r="E47" s="8">
        <v>344.63805376139379</v>
      </c>
      <c r="F47" s="8">
        <v>748.5648060376983</v>
      </c>
      <c r="G47" s="8">
        <v>1221.5142050019961</v>
      </c>
      <c r="H47" s="8">
        <v>1399.8730637444589</v>
      </c>
      <c r="I47" s="8">
        <v>3405.6775445924845</v>
      </c>
      <c r="J47" s="8">
        <v>1762.9776055944553</v>
      </c>
      <c r="K47" s="8">
        <v>1834.7934754189082</v>
      </c>
      <c r="L47" s="8">
        <v>1899.1015544984534</v>
      </c>
      <c r="M47" s="8">
        <v>1974.6647280812326</v>
      </c>
      <c r="N47" s="8">
        <v>2048.9361568461363</v>
      </c>
      <c r="O47" s="8">
        <v>2073.9399280016837</v>
      </c>
      <c r="P47" s="8">
        <v>2136.5710728534473</v>
      </c>
      <c r="Q47" s="8">
        <v>2270.8276219057479</v>
      </c>
      <c r="R47" s="8">
        <v>2415.2214904979728</v>
      </c>
      <c r="S47" s="8">
        <v>2782.0086544848436</v>
      </c>
      <c r="T47" s="8">
        <v>2943.2599450800894</v>
      </c>
      <c r="U47" s="8">
        <v>2997.7397730273415</v>
      </c>
      <c r="V47" s="8">
        <v>3130.896541097286</v>
      </c>
      <c r="W47" s="8">
        <v>3268.9870706916558</v>
      </c>
      <c r="X47" s="8">
        <v>3438.4326358114254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9692.2308499627998</v>
      </c>
      <c r="D48" s="6">
        <v>0</v>
      </c>
      <c r="E48" s="6">
        <v>12.720920779111374</v>
      </c>
      <c r="F48" s="6">
        <v>258.06188871452912</v>
      </c>
      <c r="G48" s="6">
        <v>491.89778662448776</v>
      </c>
      <c r="H48" s="6">
        <v>611.93745355472311</v>
      </c>
      <c r="I48" s="6">
        <v>2476.1100893446282</v>
      </c>
      <c r="J48" s="6">
        <v>835.05281952891926</v>
      </c>
      <c r="K48" s="6">
        <v>851.10650887551299</v>
      </c>
      <c r="L48" s="6">
        <v>889.67177797074919</v>
      </c>
      <c r="M48" s="6">
        <v>911.30394095859469</v>
      </c>
      <c r="N48" s="6">
        <v>951.28278511203075</v>
      </c>
      <c r="O48" s="6">
        <v>985.82666230780922</v>
      </c>
      <c r="P48" s="6">
        <v>1017.6528451303191</v>
      </c>
      <c r="Q48" s="6">
        <v>1089.9331087033568</v>
      </c>
      <c r="R48" s="6">
        <v>1191.1813361625298</v>
      </c>
      <c r="S48" s="6">
        <v>1268.8019136096439</v>
      </c>
      <c r="T48" s="6">
        <v>1303.1499931408196</v>
      </c>
      <c r="U48" s="6">
        <v>1303.1505345033343</v>
      </c>
      <c r="V48" s="6">
        <v>1316.7544415879197</v>
      </c>
      <c r="W48" s="6">
        <v>1351.1168730815357</v>
      </c>
      <c r="X48" s="6">
        <v>1368.5974613373528</v>
      </c>
      <c r="Y48" s="23"/>
      <c r="Z48" s="23">
        <v>20485.311141027909</v>
      </c>
    </row>
    <row r="49" spans="1:26" ht="15.75" outlineLevel="1" x14ac:dyDescent="0.25">
      <c r="B49" s="5" t="s">
        <v>94</v>
      </c>
      <c r="C49" s="44">
        <v>2554.8677446223119</v>
      </c>
      <c r="D49" s="44">
        <v>0</v>
      </c>
      <c r="E49" s="44">
        <v>0</v>
      </c>
      <c r="F49" s="44">
        <v>0</v>
      </c>
      <c r="G49" s="44">
        <v>109.45472507728846</v>
      </c>
      <c r="H49" s="44">
        <v>129.20175714252292</v>
      </c>
      <c r="I49" s="44">
        <v>209.16141468187035</v>
      </c>
      <c r="J49" s="44">
        <v>209.33760902928046</v>
      </c>
      <c r="K49" s="44">
        <v>234.75293956940632</v>
      </c>
      <c r="L49" s="44">
        <v>235.40577040073302</v>
      </c>
      <c r="M49" s="44">
        <v>256.61043594048397</v>
      </c>
      <c r="N49" s="44">
        <v>260.70249104107364</v>
      </c>
      <c r="O49" s="44">
        <v>268.29840587726835</v>
      </c>
      <c r="P49" s="44">
        <v>268.51487199448394</v>
      </c>
      <c r="Q49" s="44">
        <v>287.83403903822023</v>
      </c>
      <c r="R49" s="44">
        <v>292.1143256638797</v>
      </c>
      <c r="S49" s="44">
        <v>450.6495361981477</v>
      </c>
      <c r="T49" s="44">
        <v>506.41346146172253</v>
      </c>
      <c r="U49" s="44">
        <v>520.83957323194477</v>
      </c>
      <c r="V49" s="44">
        <v>585.71130460203187</v>
      </c>
      <c r="W49" s="44">
        <v>621.70023499569731</v>
      </c>
      <c r="X49" s="44">
        <v>677.00293822509741</v>
      </c>
      <c r="Y49" s="23"/>
      <c r="Z49" s="23">
        <v>6123.7058341711545</v>
      </c>
    </row>
    <row r="50" spans="1:26" ht="15.75" outlineLevel="1" x14ac:dyDescent="0.25">
      <c r="B50" s="5" t="s">
        <v>95</v>
      </c>
      <c r="C50" s="44">
        <v>1471.2390338188522</v>
      </c>
      <c r="D50" s="45">
        <v>0</v>
      </c>
      <c r="E50" s="45">
        <v>50.152219178081587</v>
      </c>
      <c r="F50" s="45">
        <v>86.741810217900465</v>
      </c>
      <c r="G50" s="45">
        <v>100.57530122161543</v>
      </c>
      <c r="H50" s="45">
        <v>101.8191361840735</v>
      </c>
      <c r="I50" s="45">
        <v>138.1164276005685</v>
      </c>
      <c r="J50" s="45">
        <v>146.45972848222229</v>
      </c>
      <c r="K50" s="45">
        <v>153.02279627290758</v>
      </c>
      <c r="L50" s="45">
        <v>164.67179305239347</v>
      </c>
      <c r="M50" s="45">
        <v>174.25131747322447</v>
      </c>
      <c r="N50" s="45">
        <v>181.78799177701922</v>
      </c>
      <c r="O50" s="45">
        <v>138.28270622483677</v>
      </c>
      <c r="P50" s="45">
        <v>142.21138251435315</v>
      </c>
      <c r="Q50" s="45">
        <v>151.42542680533126</v>
      </c>
      <c r="R50" s="45">
        <v>165.77446206040148</v>
      </c>
      <c r="S50" s="45">
        <v>176.81095612770952</v>
      </c>
      <c r="T50" s="45">
        <v>187.94261063173681</v>
      </c>
      <c r="U50" s="45">
        <v>192.54027919235833</v>
      </c>
      <c r="V50" s="45">
        <v>198.2124892291377</v>
      </c>
      <c r="W50" s="45">
        <v>214.07744591783145</v>
      </c>
      <c r="X50" s="45">
        <v>223.36662804297328</v>
      </c>
      <c r="Y50" s="23"/>
      <c r="Z50" s="23">
        <v>3088.2429082066765</v>
      </c>
    </row>
    <row r="51" spans="1:26" ht="15.75" outlineLevel="1" x14ac:dyDescent="0.25">
      <c r="B51" s="5" t="s">
        <v>96</v>
      </c>
      <c r="C51" s="44">
        <v>3255.5393819627011</v>
      </c>
      <c r="D51" s="45">
        <v>231.69074147397353</v>
      </c>
      <c r="E51" s="45">
        <v>235.48741176109155</v>
      </c>
      <c r="F51" s="45">
        <v>239.41412015346972</v>
      </c>
      <c r="G51" s="45">
        <v>243.40486214658779</v>
      </c>
      <c r="H51" s="45">
        <v>266.67321893353341</v>
      </c>
      <c r="I51" s="45">
        <v>257.00487738086832</v>
      </c>
      <c r="J51" s="45">
        <v>239.68790842777085</v>
      </c>
      <c r="K51" s="45">
        <v>245.02775400777858</v>
      </c>
      <c r="L51" s="45">
        <v>250.520081933965</v>
      </c>
      <c r="M51" s="45">
        <v>256.06083329667609</v>
      </c>
      <c r="N51" s="45">
        <v>268.51439264950312</v>
      </c>
      <c r="O51" s="45">
        <v>282.90998197294886</v>
      </c>
      <c r="P51" s="45">
        <v>300.67189709465646</v>
      </c>
      <c r="Q51" s="45">
        <v>315.78871365442842</v>
      </c>
      <c r="R51" s="45">
        <v>328.93941878487539</v>
      </c>
      <c r="S51" s="45">
        <v>360.47575570633137</v>
      </c>
      <c r="T51" s="45">
        <v>382.14167155242558</v>
      </c>
      <c r="U51" s="45">
        <v>405.13224392188897</v>
      </c>
      <c r="V51" s="45">
        <v>435.37431571783208</v>
      </c>
      <c r="W51" s="45">
        <v>471.16901318515312</v>
      </c>
      <c r="X51" s="45">
        <v>517.71937338422094</v>
      </c>
      <c r="Y51" s="23"/>
      <c r="Z51" s="23">
        <v>6533.8085871399799</v>
      </c>
    </row>
    <row r="52" spans="1:26" ht="15.75" outlineLevel="1" x14ac:dyDescent="0.25">
      <c r="B52" s="5" t="s">
        <v>97</v>
      </c>
      <c r="C52" s="44">
        <v>2119.1696327306481</v>
      </c>
      <c r="D52" s="45">
        <v>2.788738630131999E-2</v>
      </c>
      <c r="E52" s="45">
        <v>46.261811034435468</v>
      </c>
      <c r="F52" s="45">
        <v>81.007817991475392</v>
      </c>
      <c r="G52" s="45">
        <v>127.02087467942562</v>
      </c>
      <c r="H52" s="45">
        <v>137.82525266901663</v>
      </c>
      <c r="I52" s="45">
        <v>169.56175075771878</v>
      </c>
      <c r="J52" s="45">
        <v>173.35070750835663</v>
      </c>
      <c r="K52" s="45">
        <v>188.31904030857743</v>
      </c>
      <c r="L52" s="45">
        <v>192.71205517413378</v>
      </c>
      <c r="M52" s="45">
        <v>206.69860575022497</v>
      </c>
      <c r="N52" s="45">
        <v>213.09887927777496</v>
      </c>
      <c r="O52" s="45">
        <v>221.32184536976692</v>
      </c>
      <c r="P52" s="45">
        <v>226.25251253793564</v>
      </c>
      <c r="Q52" s="45">
        <v>240.64670070253879</v>
      </c>
      <c r="R52" s="45">
        <v>247.96066550529162</v>
      </c>
      <c r="S52" s="45">
        <v>331.92120558844914</v>
      </c>
      <c r="T52" s="45">
        <v>366.88230123309921</v>
      </c>
      <c r="U52" s="45">
        <v>374.98288572529145</v>
      </c>
      <c r="V52" s="45">
        <v>389.31788009656361</v>
      </c>
      <c r="W52" s="45">
        <v>401.08652930877059</v>
      </c>
      <c r="X52" s="45">
        <v>437.2620933786589</v>
      </c>
      <c r="Y52" s="23"/>
      <c r="Z52" s="23">
        <v>4773.5193019838071</v>
      </c>
    </row>
    <row r="53" spans="1:26" ht="15.75" outlineLevel="1" x14ac:dyDescent="0.25">
      <c r="B53" s="5" t="s">
        <v>98</v>
      </c>
      <c r="C53" s="44">
        <v>1592.0156894006191</v>
      </c>
      <c r="D53" s="45">
        <v>1.7453442086080073E-2</v>
      </c>
      <c r="E53" s="45">
        <v>1.7833926583200113E-2</v>
      </c>
      <c r="F53" s="45">
        <v>83.34157014727873</v>
      </c>
      <c r="G53" s="45">
        <v>149.2083438048561</v>
      </c>
      <c r="H53" s="45">
        <v>152.46108349374728</v>
      </c>
      <c r="I53" s="45">
        <v>155.79161497647073</v>
      </c>
      <c r="J53" s="45">
        <v>159.1902082626315</v>
      </c>
      <c r="K53" s="45">
        <v>162.66295338611431</v>
      </c>
      <c r="L53" s="45">
        <v>166.20900684040799</v>
      </c>
      <c r="M53" s="45">
        <v>169.83235948530083</v>
      </c>
      <c r="N53" s="45">
        <v>173.62092293622351</v>
      </c>
      <c r="O53" s="45">
        <v>177.40586102846598</v>
      </c>
      <c r="P53" s="45">
        <v>181.38860150407257</v>
      </c>
      <c r="Q53" s="45">
        <v>185.34285850989684</v>
      </c>
      <c r="R53" s="45">
        <v>189.38334043178094</v>
      </c>
      <c r="S53" s="45">
        <v>193.51189331276331</v>
      </c>
      <c r="T53" s="45">
        <v>197.73046121601382</v>
      </c>
      <c r="U53" s="45">
        <v>202.0409718679291</v>
      </c>
      <c r="V53" s="45">
        <v>206.44546735158875</v>
      </c>
      <c r="W53" s="45">
        <v>210.9459897500893</v>
      </c>
      <c r="X53" s="45">
        <v>215.66685889733236</v>
      </c>
      <c r="Y53" s="23"/>
      <c r="Z53" s="23">
        <v>3332.215654571633</v>
      </c>
    </row>
    <row r="54" spans="1:26" ht="15.75" outlineLevel="1" x14ac:dyDescent="0.25">
      <c r="B54" s="5" t="s">
        <v>13</v>
      </c>
      <c r="C54" s="44">
        <v>-2.2507465075143815</v>
      </c>
      <c r="D54" s="45">
        <v>0</v>
      </c>
      <c r="E54" s="45">
        <v>-2.1429179093800008E-3</v>
      </c>
      <c r="F54" s="45">
        <v>-2.4011869551100015E-3</v>
      </c>
      <c r="G54" s="45">
        <v>-4.7688552265100034E-2</v>
      </c>
      <c r="H54" s="45">
        <v>-4.4838233157939972E-2</v>
      </c>
      <c r="I54" s="45">
        <v>-6.8630149640410046E-2</v>
      </c>
      <c r="J54" s="45">
        <v>-0.10137564472605998</v>
      </c>
      <c r="K54" s="45">
        <v>-9.8517001388950004E-2</v>
      </c>
      <c r="L54" s="45">
        <v>-8.8930873929010043E-2</v>
      </c>
      <c r="M54" s="45">
        <v>-9.276482327233998E-2</v>
      </c>
      <c r="N54" s="45">
        <v>-7.1305947489260002E-2</v>
      </c>
      <c r="O54" s="45">
        <v>-0.10553477941237002</v>
      </c>
      <c r="P54" s="45">
        <v>-0.12103792237361992</v>
      </c>
      <c r="Q54" s="45">
        <v>-0.14322550802432002</v>
      </c>
      <c r="R54" s="45">
        <v>-0.13205811078607999</v>
      </c>
      <c r="S54" s="45">
        <v>-0.16260605820098001</v>
      </c>
      <c r="T54" s="45">
        <v>-1.0005541557280293</v>
      </c>
      <c r="U54" s="45">
        <v>-0.94671541540549908</v>
      </c>
      <c r="V54" s="45">
        <v>-0.91935748778779847</v>
      </c>
      <c r="W54" s="45">
        <v>-1.1090155474215384</v>
      </c>
      <c r="X54" s="45">
        <v>-1.1827174542105408</v>
      </c>
      <c r="Y54" s="23"/>
      <c r="Z54" s="23">
        <v>-6.4414177700843362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2282.0700679148717</v>
      </c>
      <c r="D56" s="8">
        <v>10.085855954045932</v>
      </c>
      <c r="E56" s="8">
        <v>20.101892753559572</v>
      </c>
      <c r="F56" s="8">
        <v>37.447570847558858</v>
      </c>
      <c r="G56" s="8">
        <v>58.429730209214192</v>
      </c>
      <c r="H56" s="8">
        <v>78.416686892634459</v>
      </c>
      <c r="I56" s="8">
        <v>99.197268297850087</v>
      </c>
      <c r="J56" s="8">
        <v>114.85588308719242</v>
      </c>
      <c r="K56" s="8">
        <v>145.97846808748659</v>
      </c>
      <c r="L56" s="8">
        <v>178.81125027702839</v>
      </c>
      <c r="M56" s="8">
        <v>210.61461398870915</v>
      </c>
      <c r="N56" s="8">
        <v>245.41204695576423</v>
      </c>
      <c r="O56" s="8">
        <v>276.60264395513781</v>
      </c>
      <c r="P56" s="8">
        <v>302.77792815492546</v>
      </c>
      <c r="Q56" s="8">
        <v>347.81501064066157</v>
      </c>
      <c r="R56" s="8">
        <v>388.02885294694454</v>
      </c>
      <c r="S56" s="8">
        <v>428.87744167336655</v>
      </c>
      <c r="T56" s="8">
        <v>488.60143286581223</v>
      </c>
      <c r="U56" s="8">
        <v>485.45965393216824</v>
      </c>
      <c r="V56" s="8">
        <v>524.22523670866576</v>
      </c>
      <c r="W56" s="8">
        <v>564.61959993838354</v>
      </c>
      <c r="X56" s="8">
        <v>608.31546694693986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84.002891075226373</v>
      </c>
      <c r="D58" s="45">
        <v>0</v>
      </c>
      <c r="E58" s="45">
        <v>0.27701895891852002</v>
      </c>
      <c r="F58" s="45">
        <v>0.27778684932907999</v>
      </c>
      <c r="G58" s="45">
        <v>3.2611507945379907</v>
      </c>
      <c r="H58" s="45">
        <v>4.2474112876904897</v>
      </c>
      <c r="I58" s="45">
        <v>5.036044712349538</v>
      </c>
      <c r="J58" s="45">
        <v>5.036044712349538</v>
      </c>
      <c r="K58" s="45">
        <v>5.4267513424779157</v>
      </c>
      <c r="L58" s="45">
        <v>5.4288156712462357</v>
      </c>
      <c r="M58" s="45">
        <v>5.7803798356267855</v>
      </c>
      <c r="N58" s="45">
        <v>6.0182164383650223</v>
      </c>
      <c r="O58" s="45">
        <v>6.3362028493290525</v>
      </c>
      <c r="P58" s="45">
        <v>6.3362028493290525</v>
      </c>
      <c r="Q58" s="45">
        <v>6.9512232328957513</v>
      </c>
      <c r="R58" s="45">
        <v>7.6130550137241624</v>
      </c>
      <c r="S58" s="45">
        <v>9.8022607123495487</v>
      </c>
      <c r="T58" s="45">
        <v>25.838594849321836</v>
      </c>
      <c r="U58" s="45">
        <v>26.728260712338699</v>
      </c>
      <c r="V58" s="45">
        <v>27.146082849329137</v>
      </c>
      <c r="W58" s="45">
        <v>27.447165698643637</v>
      </c>
      <c r="X58" s="45">
        <v>32.801127013706036</v>
      </c>
      <c r="Y58" s="23"/>
      <c r="Z58" s="23">
        <v>217.78979638385803</v>
      </c>
    </row>
    <row r="59" spans="1:26" ht="15.75" outlineLevel="1" x14ac:dyDescent="0.25">
      <c r="B59" s="5" t="s">
        <v>101</v>
      </c>
      <c r="C59" s="44">
        <v>2198.0671768396455</v>
      </c>
      <c r="D59" s="45">
        <v>10.085855954045932</v>
      </c>
      <c r="E59" s="45">
        <v>19.82487379464105</v>
      </c>
      <c r="F59" s="45">
        <v>37.169783998229775</v>
      </c>
      <c r="G59" s="45">
        <v>55.168579414676202</v>
      </c>
      <c r="H59" s="45">
        <v>74.169275604943977</v>
      </c>
      <c r="I59" s="45">
        <v>94.161223585500551</v>
      </c>
      <c r="J59" s="45">
        <v>109.81983837484289</v>
      </c>
      <c r="K59" s="45">
        <v>140.55171674500866</v>
      </c>
      <c r="L59" s="45">
        <v>173.38243460578215</v>
      </c>
      <c r="M59" s="45">
        <v>204.83423415308238</v>
      </c>
      <c r="N59" s="45">
        <v>239.39383051739921</v>
      </c>
      <c r="O59" s="45">
        <v>270.26644110580878</v>
      </c>
      <c r="P59" s="45">
        <v>296.44172530559644</v>
      </c>
      <c r="Q59" s="45">
        <v>340.86378740776581</v>
      </c>
      <c r="R59" s="45">
        <v>380.4157979332204</v>
      </c>
      <c r="S59" s="45">
        <v>419.075180961017</v>
      </c>
      <c r="T59" s="45">
        <v>462.76283801649038</v>
      </c>
      <c r="U59" s="45">
        <v>458.73139321982956</v>
      </c>
      <c r="V59" s="45">
        <v>497.0791538593366</v>
      </c>
      <c r="W59" s="45">
        <v>537.17243423973991</v>
      </c>
      <c r="X59" s="45">
        <v>575.51433993323383</v>
      </c>
      <c r="Y59" s="23"/>
      <c r="Z59" s="23">
        <v>5396.8847387301912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598.01303761148847</v>
      </c>
      <c r="D62" s="8">
        <v>-27.010103210500077</v>
      </c>
      <c r="E62" s="8">
        <v>-56.5256269270077</v>
      </c>
      <c r="F62" s="8">
        <v>-89.790327468927842</v>
      </c>
      <c r="G62" s="8">
        <v>-65.807387053251887</v>
      </c>
      <c r="H62" s="8">
        <v>-5.8064852925995609</v>
      </c>
      <c r="I62" s="8">
        <v>91.700910402789674</v>
      </c>
      <c r="J62" s="8">
        <v>85.847171016876572</v>
      </c>
      <c r="K62" s="8">
        <v>70.206988608118621</v>
      </c>
      <c r="L62" s="8">
        <v>83.233408413283456</v>
      </c>
      <c r="M62" s="8">
        <v>80.985187669152552</v>
      </c>
      <c r="N62" s="8">
        <v>89.454316657076603</v>
      </c>
      <c r="O62" s="8">
        <v>115.50055643857293</v>
      </c>
      <c r="P62" s="8">
        <v>134.92756261046469</v>
      </c>
      <c r="Q62" s="8">
        <v>120.05721358798098</v>
      </c>
      <c r="R62" s="8">
        <v>86.010886890663215</v>
      </c>
      <c r="S62" s="8">
        <v>64.438195234984363</v>
      </c>
      <c r="T62" s="8">
        <v>98.660116745373443</v>
      </c>
      <c r="U62" s="8">
        <v>183.08607815053782</v>
      </c>
      <c r="V62" s="8">
        <v>201.68619796252165</v>
      </c>
      <c r="W62" s="8">
        <v>218.66859144860621</v>
      </c>
      <c r="X62" s="8">
        <v>223.44355543949609</v>
      </c>
      <c r="Y62" s="23"/>
      <c r="Z62" s="23">
        <v>1702.9670073242116</v>
      </c>
    </row>
    <row r="63" spans="1:26" ht="15.75" outlineLevel="1" x14ac:dyDescent="0.25">
      <c r="B63" s="4" t="s">
        <v>15</v>
      </c>
      <c r="C63" s="6">
        <v>-971.59687610296066</v>
      </c>
      <c r="D63" s="43">
        <v>-104.87146265973944</v>
      </c>
      <c r="E63" s="43">
        <v>-112.6985683204431</v>
      </c>
      <c r="F63" s="43">
        <v>-125.13682448877775</v>
      </c>
      <c r="G63" s="43">
        <v>-103.55847583605961</v>
      </c>
      <c r="H63" s="43">
        <v>-72.724269178992344</v>
      </c>
      <c r="I63" s="43">
        <v>-63.443459841635701</v>
      </c>
      <c r="J63" s="43">
        <v>-64.690059977492567</v>
      </c>
      <c r="K63" s="43">
        <v>-62.674883345711073</v>
      </c>
      <c r="L63" s="43">
        <v>-62.578648149665355</v>
      </c>
      <c r="M63" s="43">
        <v>-66.19038182459893</v>
      </c>
      <c r="N63" s="43">
        <v>-65.85257179375931</v>
      </c>
      <c r="O63" s="43">
        <v>-64.160144659978513</v>
      </c>
      <c r="P63" s="43">
        <v>-66.329043896721274</v>
      </c>
      <c r="Q63" s="43">
        <v>-73.861560539375944</v>
      </c>
      <c r="R63" s="43">
        <v>-87.331754666824622</v>
      </c>
      <c r="S63" s="43">
        <v>-94.305227206207377</v>
      </c>
      <c r="T63" s="43">
        <v>-93.880044514288272</v>
      </c>
      <c r="U63" s="43">
        <v>-87.356295561685641</v>
      </c>
      <c r="V63" s="43">
        <v>-90.539306049802519</v>
      </c>
      <c r="W63" s="43">
        <v>-93.519980264523312</v>
      </c>
      <c r="X63" s="43">
        <v>-105.97252639321776</v>
      </c>
      <c r="Y63" s="23"/>
      <c r="Z63" s="23">
        <v>-1761.6754891695005</v>
      </c>
    </row>
    <row r="64" spans="1:26" ht="15.75" outlineLevel="1" x14ac:dyDescent="0.25">
      <c r="B64" s="5" t="s">
        <v>16</v>
      </c>
      <c r="C64" s="44">
        <v>1569.6099137144492</v>
      </c>
      <c r="D64" s="45">
        <v>77.861359449239359</v>
      </c>
      <c r="E64" s="45">
        <v>56.172941393435401</v>
      </c>
      <c r="F64" s="45">
        <v>35.346497019849906</v>
      </c>
      <c r="G64" s="45">
        <v>37.751088782807734</v>
      </c>
      <c r="H64" s="45">
        <v>66.917783886392783</v>
      </c>
      <c r="I64" s="45">
        <v>155.14437024442537</v>
      </c>
      <c r="J64" s="45">
        <v>150.53723099436914</v>
      </c>
      <c r="K64" s="45">
        <v>132.88187195382969</v>
      </c>
      <c r="L64" s="45">
        <v>145.81205656294881</v>
      </c>
      <c r="M64" s="45">
        <v>147.17556949375148</v>
      </c>
      <c r="N64" s="45">
        <v>155.30688845083591</v>
      </c>
      <c r="O64" s="45">
        <v>179.66070109855144</v>
      </c>
      <c r="P64" s="45">
        <v>201.25660650718598</v>
      </c>
      <c r="Q64" s="45">
        <v>193.91877412735693</v>
      </c>
      <c r="R64" s="45">
        <v>173.34264155748784</v>
      </c>
      <c r="S64" s="45">
        <v>158.74342244119174</v>
      </c>
      <c r="T64" s="45">
        <v>192.54016125966172</v>
      </c>
      <c r="U64" s="45">
        <v>270.44237371222346</v>
      </c>
      <c r="V64" s="45">
        <v>292.22550401232417</v>
      </c>
      <c r="W64" s="45">
        <v>312.18857171312953</v>
      </c>
      <c r="X64" s="45">
        <v>329.41608183271387</v>
      </c>
      <c r="Y64" s="23"/>
      <c r="Z64" s="23">
        <v>3464.6424964937123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779.85717495371512</v>
      </c>
      <c r="D66" s="8">
        <v>0</v>
      </c>
      <c r="E66" s="8">
        <v>1.2227443456264404</v>
      </c>
      <c r="F66" s="8">
        <v>4.0152274544309394</v>
      </c>
      <c r="G66" s="8">
        <v>23.514830328658842</v>
      </c>
      <c r="H66" s="8">
        <v>24.814970707486932</v>
      </c>
      <c r="I66" s="8">
        <v>30.233845575158607</v>
      </c>
      <c r="J66" s="8">
        <v>32.677649530726299</v>
      </c>
      <c r="K66" s="8">
        <v>46.165177651709676</v>
      </c>
      <c r="L66" s="8">
        <v>62.883323368469433</v>
      </c>
      <c r="M66" s="8">
        <v>64.290597014862612</v>
      </c>
      <c r="N66" s="8">
        <v>84.137923480839902</v>
      </c>
      <c r="O66" s="8">
        <v>86.002994036650534</v>
      </c>
      <c r="P66" s="8">
        <v>88.509317448650265</v>
      </c>
      <c r="Q66" s="8">
        <v>153.78306306130727</v>
      </c>
      <c r="R66" s="8">
        <v>157.13554014720779</v>
      </c>
      <c r="S66" s="8">
        <v>160.56109165296877</v>
      </c>
      <c r="T66" s="8">
        <v>164.06133061070045</v>
      </c>
      <c r="U66" s="8">
        <v>167.63785649759487</v>
      </c>
      <c r="V66" s="8">
        <v>171.29236367505055</v>
      </c>
      <c r="W66" s="8">
        <v>182.96429029992473</v>
      </c>
      <c r="X66" s="8">
        <v>256.15983642022951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779.85717495371512</v>
      </c>
      <c r="D67" s="6">
        <v>0</v>
      </c>
      <c r="E67" s="6">
        <v>1.2227443456264404</v>
      </c>
      <c r="F67" s="6">
        <v>4.0152274544309394</v>
      </c>
      <c r="G67" s="6">
        <v>23.514830328658842</v>
      </c>
      <c r="H67" s="6">
        <v>24.814970707486932</v>
      </c>
      <c r="I67" s="6">
        <v>30.233845575158607</v>
      </c>
      <c r="J67" s="6">
        <v>32.677649530726299</v>
      </c>
      <c r="K67" s="6">
        <v>46.165177651709676</v>
      </c>
      <c r="L67" s="6">
        <v>62.883323368469433</v>
      </c>
      <c r="M67" s="6">
        <v>64.290597014862612</v>
      </c>
      <c r="N67" s="6">
        <v>84.137923480839902</v>
      </c>
      <c r="O67" s="6">
        <v>86.002994036650534</v>
      </c>
      <c r="P67" s="6">
        <v>88.509317448650265</v>
      </c>
      <c r="Q67" s="6">
        <v>153.78306306130727</v>
      </c>
      <c r="R67" s="6">
        <v>157.13554014720779</v>
      </c>
      <c r="S67" s="6">
        <v>160.56109165296877</v>
      </c>
      <c r="T67" s="6">
        <v>164.06133061070045</v>
      </c>
      <c r="U67" s="6">
        <v>167.63785649759487</v>
      </c>
      <c r="V67" s="6">
        <v>171.29236367505055</v>
      </c>
      <c r="W67" s="6">
        <v>182.96429029992473</v>
      </c>
      <c r="X67" s="6">
        <v>256.15983642022951</v>
      </c>
      <c r="Y67" s="23"/>
      <c r="Z67" s="23">
        <v>1962.0639733082546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29207.909446328809</v>
      </c>
      <c r="D70" s="50">
        <v>1377.7799792027743</v>
      </c>
      <c r="E70" s="50">
        <v>1414.9307454567695</v>
      </c>
      <c r="F70" s="50">
        <v>1613.6833722549634</v>
      </c>
      <c r="G70" s="50">
        <v>1890.9695050744767</v>
      </c>
      <c r="H70" s="50">
        <v>1993.1288803704088</v>
      </c>
      <c r="I70" s="50">
        <v>3366.6218281118176</v>
      </c>
      <c r="J70" s="50">
        <v>1918.4681796071768</v>
      </c>
      <c r="K70" s="50">
        <v>1733.2839511891023</v>
      </c>
      <c r="L70" s="50">
        <v>1895.5040773601568</v>
      </c>
      <c r="M70" s="50">
        <v>1954.78819622284</v>
      </c>
      <c r="N70" s="50">
        <v>2231.8360956921897</v>
      </c>
      <c r="O70" s="50">
        <v>2324.2412256366142</v>
      </c>
      <c r="P70" s="50">
        <v>2668.5025967215302</v>
      </c>
      <c r="Q70" s="50">
        <v>3041.2536937190389</v>
      </c>
      <c r="R70" s="50">
        <v>3328.8050874009773</v>
      </c>
      <c r="S70" s="50">
        <v>3737.4794479416573</v>
      </c>
      <c r="T70" s="50">
        <v>4262.7453437902832</v>
      </c>
      <c r="U70" s="50">
        <v>5105.6377778573742</v>
      </c>
      <c r="V70" s="50">
        <v>5417.0875915524175</v>
      </c>
      <c r="W70" s="50">
        <v>5765.1778616146603</v>
      </c>
      <c r="X70" s="51">
        <v>6192.6821467065738</v>
      </c>
      <c r="Y70" s="23"/>
      <c r="Z70" s="23">
        <v>63234.607583483797</v>
      </c>
    </row>
    <row r="71" spans="1:26" ht="15.75" outlineLevel="1" x14ac:dyDescent="0.25">
      <c r="B71" s="52" t="s">
        <v>20</v>
      </c>
      <c r="C71" s="53">
        <v>14845.663273164035</v>
      </c>
      <c r="D71" s="53">
        <v>579.87215146321716</v>
      </c>
      <c r="E71" s="53">
        <v>779.04662163095031</v>
      </c>
      <c r="F71" s="53">
        <v>967.45077353469605</v>
      </c>
      <c r="G71" s="53">
        <v>1122.0778385211954</v>
      </c>
      <c r="H71" s="53">
        <v>1125.2143865326943</v>
      </c>
      <c r="I71" s="53">
        <v>1390.0808634341356</v>
      </c>
      <c r="J71" s="53">
        <v>1353.3514774685723</v>
      </c>
      <c r="K71" s="53">
        <v>1366.0946908465244</v>
      </c>
      <c r="L71" s="53">
        <v>1408.4533851182593</v>
      </c>
      <c r="M71" s="53">
        <v>1471.5927378828887</v>
      </c>
      <c r="N71" s="53">
        <v>1473.8758393013409</v>
      </c>
      <c r="O71" s="53">
        <v>1458.8180901293588</v>
      </c>
      <c r="P71" s="53">
        <v>1498.228035682723</v>
      </c>
      <c r="Q71" s="53">
        <v>1570.0151916113718</v>
      </c>
      <c r="R71" s="53">
        <v>1625.7652901657705</v>
      </c>
      <c r="S71" s="53">
        <v>1700.9338794709688</v>
      </c>
      <c r="T71" s="53">
        <v>1844.7894285322257</v>
      </c>
      <c r="U71" s="53">
        <v>1721.432543006568</v>
      </c>
      <c r="V71" s="53">
        <v>1743.9003403930772</v>
      </c>
      <c r="W71" s="53">
        <v>1799.788825794004</v>
      </c>
      <c r="X71" s="53">
        <v>1899.6013798231193</v>
      </c>
      <c r="Y71" s="23"/>
      <c r="Z71" s="23">
        <v>29900.383770343662</v>
      </c>
    </row>
    <row r="72" spans="1:26" ht="15.75" outlineLevel="1" x14ac:dyDescent="0.25">
      <c r="B72" s="5" t="s">
        <v>21</v>
      </c>
      <c r="C72" s="44">
        <v>1335.2904036259497</v>
      </c>
      <c r="D72" s="44">
        <v>797.90782773955743</v>
      </c>
      <c r="E72" s="44">
        <v>621.94045870108118</v>
      </c>
      <c r="F72" s="44">
        <v>384.15548255130705</v>
      </c>
      <c r="G72" s="44">
        <v>144.02432452284577</v>
      </c>
      <c r="H72" s="44">
        <v>101.96031243298141</v>
      </c>
      <c r="I72" s="44">
        <v>-738.96438492397488</v>
      </c>
      <c r="J72" s="44">
        <v>-511.95137595032145</v>
      </c>
      <c r="K72" s="44">
        <v>-764.83536575405105</v>
      </c>
      <c r="L72" s="44">
        <v>-700.91017949805484</v>
      </c>
      <c r="M72" s="44">
        <v>-749.00951557399026</v>
      </c>
      <c r="N72" s="44">
        <v>-538.16294324309547</v>
      </c>
      <c r="O72" s="44">
        <v>-474.70492671447261</v>
      </c>
      <c r="P72" s="44">
        <v>-204.40247353464554</v>
      </c>
      <c r="Q72" s="44">
        <v>-60.311708695216566</v>
      </c>
      <c r="R72" s="44">
        <v>62.608595261589443</v>
      </c>
      <c r="S72" s="44">
        <v>156.5330270099287</v>
      </c>
      <c r="T72" s="44">
        <v>444.3311300448147</v>
      </c>
      <c r="U72" s="44">
        <v>1392.5772706179312</v>
      </c>
      <c r="V72" s="44">
        <v>1599.4291412943401</v>
      </c>
      <c r="W72" s="44">
        <v>1809.6076374434974</v>
      </c>
      <c r="X72" s="44">
        <v>1991.3205309007751</v>
      </c>
      <c r="Y72" s="23"/>
      <c r="Z72" s="23">
        <v>4763.1428646328277</v>
      </c>
    </row>
    <row r="73" spans="1:26" ht="15.75" outlineLevel="1" x14ac:dyDescent="0.25">
      <c r="B73" s="5" t="s">
        <v>103</v>
      </c>
      <c r="C73" s="44">
        <v>13026.955769538825</v>
      </c>
      <c r="D73" s="44">
        <v>0</v>
      </c>
      <c r="E73" s="44">
        <v>13.943665124737814</v>
      </c>
      <c r="F73" s="44">
        <v>262.07711616896006</v>
      </c>
      <c r="G73" s="44">
        <v>624.867342030435</v>
      </c>
      <c r="H73" s="44">
        <v>765.95418140473294</v>
      </c>
      <c r="I73" s="44">
        <v>2715.5053496016571</v>
      </c>
      <c r="J73" s="44">
        <v>1077.0680780889261</v>
      </c>
      <c r="K73" s="44">
        <v>1132.0246260966289</v>
      </c>
      <c r="L73" s="44">
        <v>1187.9608717399517</v>
      </c>
      <c r="M73" s="44">
        <v>1232.2049739139413</v>
      </c>
      <c r="N73" s="44">
        <v>1296.1231996339443</v>
      </c>
      <c r="O73" s="44">
        <v>1340.128062221728</v>
      </c>
      <c r="P73" s="44">
        <v>1374.6770345734533</v>
      </c>
      <c r="Q73" s="44">
        <v>1531.5502108028843</v>
      </c>
      <c r="R73" s="44">
        <v>1640.4312019736174</v>
      </c>
      <c r="S73" s="44">
        <v>1880.0125414607603</v>
      </c>
      <c r="T73" s="44">
        <v>1973.6247852132426</v>
      </c>
      <c r="U73" s="44">
        <v>1991.6279642328739</v>
      </c>
      <c r="V73" s="44">
        <v>2073.7581098650021</v>
      </c>
      <c r="W73" s="44">
        <v>2155.781398377158</v>
      </c>
      <c r="X73" s="44">
        <v>2301.7602359826797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27518.172563493881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4763.1428646328304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29945.760002340441</v>
      </c>
      <c r="D78" s="44">
        <v>25.61014779121032</v>
      </c>
      <c r="E78" s="44">
        <v>32.07663076964127</v>
      </c>
      <c r="F78" s="44">
        <v>20.561238303882075</v>
      </c>
      <c r="G78" s="44">
        <v>18.352718055980922</v>
      </c>
      <c r="H78" s="44">
        <v>19.483310633113344</v>
      </c>
      <c r="I78" s="44">
        <v>31.789454491333377</v>
      </c>
      <c r="J78" s="44">
        <v>42.148754208869676</v>
      </c>
      <c r="K78" s="44">
        <v>6.3093417718268858</v>
      </c>
      <c r="L78" s="44">
        <v>31.764726401884399</v>
      </c>
      <c r="M78" s="44">
        <v>11.54848578657581</v>
      </c>
      <c r="N78" s="44">
        <v>34.362981486522784</v>
      </c>
      <c r="O78" s="44">
        <v>119.82101086033606</v>
      </c>
      <c r="P78" s="44">
        <v>124.728698885687</v>
      </c>
      <c r="Q78" s="44">
        <v>169.92427227201321</v>
      </c>
      <c r="R78" s="44">
        <v>142.93293728949604</v>
      </c>
      <c r="S78" s="44">
        <v>144.96953287086248</v>
      </c>
      <c r="T78" s="44">
        <v>126.09151776666505</v>
      </c>
      <c r="U78" s="44">
        <v>150.02425927078417</v>
      </c>
      <c r="V78" s="44">
        <v>200.49507735899073</v>
      </c>
      <c r="W78" s="44">
        <v>163.43612349818395</v>
      </c>
      <c r="X78" s="44">
        <v>173.39630743940455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212823.10916696771</v>
      </c>
      <c r="D82" s="64">
        <v>21925.955223286739</v>
      </c>
      <c r="E82" s="64">
        <v>19524.470755087135</v>
      </c>
      <c r="F82" s="64">
        <v>19401.102585330551</v>
      </c>
      <c r="G82" s="64">
        <v>18635.574716815125</v>
      </c>
      <c r="H82" s="64">
        <v>17535.892508163004</v>
      </c>
      <c r="I82" s="64">
        <v>6670.6526752239906</v>
      </c>
      <c r="J82" s="64">
        <v>6864.6443381889903</v>
      </c>
      <c r="K82" s="64">
        <v>5750.610410884382</v>
      </c>
      <c r="L82" s="64">
        <v>5940.7249814756024</v>
      </c>
      <c r="M82" s="64">
        <v>5953.3226836169624</v>
      </c>
      <c r="N82" s="64">
        <v>5889.55959263157</v>
      </c>
      <c r="O82" s="64">
        <v>5635.0279316302713</v>
      </c>
      <c r="P82" s="64">
        <v>6126.5253845580528</v>
      </c>
      <c r="Q82" s="64">
        <v>6430.4266689309625</v>
      </c>
      <c r="R82" s="64">
        <v>7357.7826750804115</v>
      </c>
      <c r="S82" s="64">
        <v>6774.7759718324623</v>
      </c>
      <c r="T82" s="64">
        <v>7566.2142107294621</v>
      </c>
      <c r="U82" s="64">
        <v>8752.5956554176719</v>
      </c>
      <c r="V82" s="64">
        <v>9358.4759012291343</v>
      </c>
      <c r="W82" s="64">
        <v>9882.9136650646378</v>
      </c>
      <c r="X82" s="64">
        <v>10845.860631790592</v>
      </c>
    </row>
    <row r="83" spans="1:25" ht="15.75" outlineLevel="1" x14ac:dyDescent="0.25">
      <c r="B83" s="5" t="s">
        <v>105</v>
      </c>
      <c r="C83" s="65">
        <v>42494.211628368255</v>
      </c>
      <c r="D83" s="45">
        <v>0.2268502934900001</v>
      </c>
      <c r="E83" s="45">
        <v>0.21965996912999994</v>
      </c>
      <c r="F83" s="45">
        <v>0.18062331510999996</v>
      </c>
      <c r="G83" s="45">
        <v>0.17186443372999996</v>
      </c>
      <c r="H83" s="45">
        <v>0.15705010016000001</v>
      </c>
      <c r="I83" s="45">
        <v>3660.5842300799682</v>
      </c>
      <c r="J83" s="45">
        <v>3657.1627433027179</v>
      </c>
      <c r="K83" s="45">
        <v>3657.6424348912378</v>
      </c>
      <c r="L83" s="45">
        <v>3126.2581470235864</v>
      </c>
      <c r="M83" s="45">
        <v>3665.2063731552771</v>
      </c>
      <c r="N83" s="45">
        <v>3665.8955462625568</v>
      </c>
      <c r="O83" s="45">
        <v>3658.2287315739582</v>
      </c>
      <c r="P83" s="45">
        <v>3095.386376492816</v>
      </c>
      <c r="Q83" s="45">
        <v>3657.1385745415278</v>
      </c>
      <c r="R83" s="45">
        <v>3664.6965081911176</v>
      </c>
      <c r="S83" s="45">
        <v>3665.8343695523172</v>
      </c>
      <c r="T83" s="45">
        <v>3307.4900641816334</v>
      </c>
      <c r="U83" s="45">
        <v>4.554313816129997</v>
      </c>
      <c r="V83" s="45">
        <v>4.5765904268999966</v>
      </c>
      <c r="W83" s="45">
        <v>1.2650864858300006</v>
      </c>
      <c r="X83" s="45">
        <v>1.3354902790599996</v>
      </c>
    </row>
    <row r="84" spans="1:25" ht="15.75" outlineLevel="1" x14ac:dyDescent="0.25">
      <c r="B84" s="5" t="s">
        <v>106</v>
      </c>
      <c r="C84" s="65">
        <v>11612.564711866382</v>
      </c>
      <c r="D84" s="45">
        <v>1585.15518033233</v>
      </c>
      <c r="E84" s="45">
        <v>1534.7802952429404</v>
      </c>
      <c r="F84" s="45">
        <v>985.21288583212004</v>
      </c>
      <c r="G84" s="45">
        <v>241.34798415649001</v>
      </c>
      <c r="H84" s="45">
        <v>167.43392520921998</v>
      </c>
      <c r="I84" s="45">
        <v>807.16510174395</v>
      </c>
      <c r="J84" s="45">
        <v>956.27667897351023</v>
      </c>
      <c r="K84" s="45">
        <v>572.16060438981026</v>
      </c>
      <c r="L84" s="45">
        <v>508.32390582539995</v>
      </c>
      <c r="M84" s="45">
        <v>483.61244479814013</v>
      </c>
      <c r="N84" s="45">
        <v>450.47342210963006</v>
      </c>
      <c r="O84" s="45">
        <v>407.75327029194995</v>
      </c>
      <c r="P84" s="45">
        <v>384.60433513703993</v>
      </c>
      <c r="Q84" s="45">
        <v>421.42315164159987</v>
      </c>
      <c r="R84" s="45">
        <v>500.3740651300202</v>
      </c>
      <c r="S84" s="45">
        <v>297.30479693628001</v>
      </c>
      <c r="T84" s="45">
        <v>176.46739763535004</v>
      </c>
      <c r="U84" s="45">
        <v>197.05701188232999</v>
      </c>
      <c r="V84" s="45">
        <v>228.42206482950999</v>
      </c>
      <c r="W84" s="45">
        <v>358.50584290382</v>
      </c>
      <c r="X84" s="45">
        <v>348.71034686493999</v>
      </c>
    </row>
    <row r="85" spans="1:25" ht="15.75" outlineLevel="1" x14ac:dyDescent="0.25">
      <c r="B85" s="5" t="s">
        <v>107</v>
      </c>
      <c r="C85" s="65">
        <v>16067.256630257158</v>
      </c>
      <c r="D85" s="45">
        <v>748.51955418890975</v>
      </c>
      <c r="E85" s="45">
        <v>722.1812332494095</v>
      </c>
      <c r="F85" s="45">
        <v>756.167151772789</v>
      </c>
      <c r="G85" s="45">
        <v>734.9749236810793</v>
      </c>
      <c r="H85" s="45">
        <v>711.4122160599793</v>
      </c>
      <c r="I85" s="45">
        <v>737.92796268691916</v>
      </c>
      <c r="J85" s="45">
        <v>710.1433823031191</v>
      </c>
      <c r="K85" s="45">
        <v>704.89812576531949</v>
      </c>
      <c r="L85" s="45">
        <v>707.20637930211967</v>
      </c>
      <c r="M85" s="45">
        <v>706.61311588031936</v>
      </c>
      <c r="N85" s="45">
        <v>740.74470431524901</v>
      </c>
      <c r="O85" s="45">
        <v>758.41136798400908</v>
      </c>
      <c r="P85" s="45">
        <v>773.59611467132879</v>
      </c>
      <c r="Q85" s="45">
        <v>774.63519940341894</v>
      </c>
      <c r="R85" s="45">
        <v>771.12121415583863</v>
      </c>
      <c r="S85" s="45">
        <v>777.43980289367869</v>
      </c>
      <c r="T85" s="45">
        <v>822.46392320764846</v>
      </c>
      <c r="U85" s="45">
        <v>843.60569745424834</v>
      </c>
      <c r="V85" s="45">
        <v>847.62659494131822</v>
      </c>
      <c r="W85" s="45">
        <v>855.10303360373837</v>
      </c>
      <c r="X85" s="45">
        <v>862.46493273671786</v>
      </c>
    </row>
    <row r="86" spans="1:25" ht="15.75" outlineLevel="1" x14ac:dyDescent="0.25">
      <c r="B86" s="5" t="s">
        <v>108</v>
      </c>
      <c r="C86" s="65">
        <v>160197.30660580404</v>
      </c>
      <c r="D86" s="45">
        <v>1121.2020553855691</v>
      </c>
      <c r="E86" s="45">
        <v>1694.1024538044389</v>
      </c>
      <c r="F86" s="45">
        <v>2284.1780844619498</v>
      </c>
      <c r="G86" s="45">
        <v>2934.6964142126508</v>
      </c>
      <c r="H86" s="45">
        <v>3573.228133602317</v>
      </c>
      <c r="I86" s="45">
        <v>4209.5384460143905</v>
      </c>
      <c r="J86" s="45">
        <v>4757.3028003466279</v>
      </c>
      <c r="K86" s="45">
        <v>5565.4647805989698</v>
      </c>
      <c r="L86" s="45">
        <v>6410.3028931684648</v>
      </c>
      <c r="M86" s="45">
        <v>7262.3805007495448</v>
      </c>
      <c r="N86" s="45">
        <v>7989.3177235311032</v>
      </c>
      <c r="O86" s="45">
        <v>8618.3431620110059</v>
      </c>
      <c r="P86" s="45">
        <v>9060.1335618757803</v>
      </c>
      <c r="Q86" s="45">
        <v>9865.7427789351295</v>
      </c>
      <c r="R86" s="45">
        <v>10642.546594841016</v>
      </c>
      <c r="S86" s="45">
        <v>11329.563412357904</v>
      </c>
      <c r="T86" s="45">
        <v>11866.782297350745</v>
      </c>
      <c r="U86" s="45">
        <v>11837.331295329013</v>
      </c>
      <c r="V86" s="45">
        <v>12480.065753856119</v>
      </c>
      <c r="W86" s="45">
        <v>13073.07601033543</v>
      </c>
      <c r="X86" s="45">
        <v>13622.007453035852</v>
      </c>
    </row>
    <row r="87" spans="1:25" ht="15.75" outlineLevel="1" x14ac:dyDescent="0.25">
      <c r="B87" s="5" t="s">
        <v>25</v>
      </c>
      <c r="C87" s="65">
        <v>9010.4692937399595</v>
      </c>
      <c r="D87" s="45">
        <v>429.82680701707017</v>
      </c>
      <c r="E87" s="45">
        <v>427.59365370213982</v>
      </c>
      <c r="F87" s="45">
        <v>428.55113209226988</v>
      </c>
      <c r="G87" s="45">
        <v>429.26518552026766</v>
      </c>
      <c r="H87" s="45">
        <v>429.89448306310089</v>
      </c>
      <c r="I87" s="45">
        <v>428.14460419368822</v>
      </c>
      <c r="J87" s="45">
        <v>429.71638960077991</v>
      </c>
      <c r="K87" s="45">
        <v>427.63531116515981</v>
      </c>
      <c r="L87" s="45">
        <v>430.42936435040895</v>
      </c>
      <c r="M87" s="45">
        <v>427.57059456541947</v>
      </c>
      <c r="N87" s="45">
        <v>429.25309184961117</v>
      </c>
      <c r="O87" s="45">
        <v>429.25873440424112</v>
      </c>
      <c r="P87" s="45">
        <v>429.25867779433116</v>
      </c>
      <c r="Q87" s="45">
        <v>429.25841788651115</v>
      </c>
      <c r="R87" s="45">
        <v>429.25706688803115</v>
      </c>
      <c r="S87" s="45">
        <v>429.26522116738107</v>
      </c>
      <c r="T87" s="45">
        <v>429.25493946868113</v>
      </c>
      <c r="U87" s="45">
        <v>429.25458547482117</v>
      </c>
      <c r="V87" s="45">
        <v>429.25572403087114</v>
      </c>
      <c r="W87" s="45">
        <v>429.2692496064011</v>
      </c>
      <c r="X87" s="45">
        <v>429.25605989877113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117375.97575024866</v>
      </c>
      <c r="D89" s="45">
        <v>10391.74773644983</v>
      </c>
      <c r="E89" s="45">
        <v>10329.694531390922</v>
      </c>
      <c r="F89" s="45">
        <v>8866.1902104366818</v>
      </c>
      <c r="G89" s="45">
        <v>6096.6361823063617</v>
      </c>
      <c r="H89" s="45">
        <v>4731.66873103526</v>
      </c>
      <c r="I89" s="45">
        <v>5711.7399695477206</v>
      </c>
      <c r="J89" s="45">
        <v>5815.8872650882595</v>
      </c>
      <c r="K89" s="45">
        <v>5019.4720417202516</v>
      </c>
      <c r="L89" s="45">
        <v>4915.0309828990385</v>
      </c>
      <c r="M89" s="45">
        <v>4793.847609798182</v>
      </c>
      <c r="N89" s="45">
        <v>4169.2150848962119</v>
      </c>
      <c r="O89" s="45">
        <v>3844.8582646197115</v>
      </c>
      <c r="P89" s="45">
        <v>3947.15422426736</v>
      </c>
      <c r="Q89" s="45">
        <v>3972.347909560352</v>
      </c>
      <c r="R89" s="45">
        <v>4220.9258005237607</v>
      </c>
      <c r="S89" s="45">
        <v>4656.5485650679202</v>
      </c>
      <c r="T89" s="45">
        <v>4367.6969277462304</v>
      </c>
      <c r="U89" s="45">
        <v>5576.1631657610342</v>
      </c>
      <c r="V89" s="45">
        <v>5388.4295298063516</v>
      </c>
      <c r="W89" s="45">
        <v>5377.1186097592299</v>
      </c>
      <c r="X89" s="45">
        <v>5183.6024075679625</v>
      </c>
    </row>
    <row r="90" spans="1:25" ht="15.75" outlineLevel="1" x14ac:dyDescent="0.25">
      <c r="B90" s="5" t="s">
        <v>28</v>
      </c>
      <c r="C90" s="65">
        <v>245706.30592475625</v>
      </c>
      <c r="D90" s="45">
        <v>3475.8312225111003</v>
      </c>
      <c r="E90" s="45">
        <v>5486.2553992744124</v>
      </c>
      <c r="F90" s="45">
        <v>5855.7200694305284</v>
      </c>
      <c r="G90" s="45">
        <v>7182.3527217398887</v>
      </c>
      <c r="H90" s="45">
        <v>7157.3745672663199</v>
      </c>
      <c r="I90" s="45">
        <v>10612.243066431494</v>
      </c>
      <c r="J90" s="45">
        <v>10849.906093688824</v>
      </c>
      <c r="K90" s="45">
        <v>11324.701551086642</v>
      </c>
      <c r="L90" s="45">
        <v>11944.311759182954</v>
      </c>
      <c r="M90" s="45">
        <v>12361.800572240074</v>
      </c>
      <c r="N90" s="45">
        <v>12910.81521283399</v>
      </c>
      <c r="O90" s="45">
        <v>12727.4744962287</v>
      </c>
      <c r="P90" s="45">
        <v>12906.079042102863</v>
      </c>
      <c r="Q90" s="45">
        <v>13188.733484875942</v>
      </c>
      <c r="R90" s="45">
        <v>14113.499589781473</v>
      </c>
      <c r="S90" s="45">
        <v>14892.052410345354</v>
      </c>
      <c r="T90" s="45">
        <v>15350.179179046607</v>
      </c>
      <c r="U90" s="45">
        <v>15595.758551747744</v>
      </c>
      <c r="V90" s="45">
        <v>15572.280414497021</v>
      </c>
      <c r="W90" s="45">
        <v>15897.761057344223</v>
      </c>
      <c r="X90" s="45">
        <v>16301.175463100073</v>
      </c>
    </row>
    <row r="91" spans="1:25" ht="15.75" outlineLevel="1" x14ac:dyDescent="0.25">
      <c r="B91" s="5" t="s">
        <v>29</v>
      </c>
      <c r="C91" s="65">
        <v>339812.43604254921</v>
      </c>
      <c r="D91" s="45">
        <v>13026.180695982799</v>
      </c>
      <c r="E91" s="45">
        <v>13699.527139136015</v>
      </c>
      <c r="F91" s="45">
        <v>13752.207116519952</v>
      </c>
      <c r="G91" s="45">
        <v>13643.221551148343</v>
      </c>
      <c r="H91" s="45">
        <v>15574.36946507567</v>
      </c>
      <c r="I91" s="45">
        <v>15923.339439689671</v>
      </c>
      <c r="J91" s="45">
        <v>15760.843819340529</v>
      </c>
      <c r="K91" s="45">
        <v>15529.390205326878</v>
      </c>
      <c r="L91" s="45">
        <v>15503.736126496282</v>
      </c>
      <c r="M91" s="45">
        <v>15386.213328675083</v>
      </c>
      <c r="N91" s="45">
        <v>15622.25363991757</v>
      </c>
      <c r="O91" s="45">
        <v>16091.787218902598</v>
      </c>
      <c r="P91" s="45">
        <v>16957.463842056262</v>
      </c>
      <c r="Q91" s="45">
        <v>17196.41769198413</v>
      </c>
      <c r="R91" s="45">
        <v>16935.140785742482</v>
      </c>
      <c r="S91" s="45">
        <v>17893.84385114631</v>
      </c>
      <c r="T91" s="45">
        <v>17697.807780511517</v>
      </c>
      <c r="U91" s="45">
        <v>18187.944447649345</v>
      </c>
      <c r="V91" s="45">
        <v>18451.056328694889</v>
      </c>
      <c r="W91" s="45">
        <v>18447.864842363193</v>
      </c>
      <c r="X91" s="45">
        <v>18531.826726189716</v>
      </c>
    </row>
    <row r="92" spans="1:25" ht="15.75" outlineLevel="1" x14ac:dyDescent="0.25">
      <c r="B92" s="66" t="s">
        <v>30</v>
      </c>
      <c r="C92" s="67">
        <v>243820.58036985438</v>
      </c>
      <c r="D92" s="68">
        <v>4481.3434585060704</v>
      </c>
      <c r="E92" s="68">
        <v>4723.4918651089365</v>
      </c>
      <c r="F92" s="68">
        <v>7543.4644176024294</v>
      </c>
      <c r="G92" s="68">
        <v>10605.859204370787</v>
      </c>
      <c r="H92" s="68">
        <v>10503.804301898701</v>
      </c>
      <c r="I92" s="68">
        <v>10481.542091008218</v>
      </c>
      <c r="J92" s="68">
        <v>10546.500612310903</v>
      </c>
      <c r="K92" s="68">
        <v>13545.989341196162</v>
      </c>
      <c r="L92" s="68">
        <v>13510.921187885744</v>
      </c>
      <c r="M92" s="68">
        <v>13413.788217049645</v>
      </c>
      <c r="N92" s="68">
        <v>13416.336529733231</v>
      </c>
      <c r="O92" s="68">
        <v>13452.357752662845</v>
      </c>
      <c r="P92" s="68">
        <v>13192.776157300239</v>
      </c>
      <c r="Q92" s="68">
        <v>13038.811279368261</v>
      </c>
      <c r="R92" s="68">
        <v>12934.659140972657</v>
      </c>
      <c r="S92" s="68">
        <v>12939.374438676137</v>
      </c>
      <c r="T92" s="68">
        <v>12953.058784266002</v>
      </c>
      <c r="U92" s="68">
        <v>12874.499549255419</v>
      </c>
      <c r="V92" s="68">
        <v>13158.925901356199</v>
      </c>
      <c r="W92" s="68">
        <v>13184.259272727675</v>
      </c>
      <c r="X92" s="68">
        <v>13318.816866598061</v>
      </c>
    </row>
    <row r="93" spans="1:25" ht="15.75" outlineLevel="1" x14ac:dyDescent="0.25">
      <c r="B93" s="38" t="s">
        <v>1</v>
      </c>
      <c r="C93" s="23">
        <v>1493763.5316383759</v>
      </c>
      <c r="D93" s="69">
        <v>62507.215125400318</v>
      </c>
      <c r="E93" s="69">
        <v>63439.745577716203</v>
      </c>
      <c r="F93" s="69">
        <v>65089.085118532872</v>
      </c>
      <c r="G93" s="69">
        <v>65690.299522563189</v>
      </c>
      <c r="H93" s="69">
        <v>65500.279366448442</v>
      </c>
      <c r="I93" s="69">
        <v>64324.506173028902</v>
      </c>
      <c r="J93" s="69">
        <v>65411.948653429616</v>
      </c>
      <c r="K93" s="69">
        <v>67093.123793329942</v>
      </c>
      <c r="L93" s="69">
        <v>67855.417237288304</v>
      </c>
      <c r="M93" s="69">
        <v>69229.824280002358</v>
      </c>
      <c r="N93" s="69">
        <v>70032.563130693481</v>
      </c>
      <c r="O93" s="69">
        <v>70181.982247450665</v>
      </c>
      <c r="P93" s="69">
        <v>70915.438746367741</v>
      </c>
      <c r="Q93" s="69">
        <v>72987.868303614319</v>
      </c>
      <c r="R93" s="69">
        <v>75504.079403161712</v>
      </c>
      <c r="S93" s="69">
        <v>77536.642181244504</v>
      </c>
      <c r="T93" s="69">
        <v>78395.420759158704</v>
      </c>
      <c r="U93" s="69">
        <v>78141.860776088783</v>
      </c>
      <c r="V93" s="69">
        <v>79633.082999099657</v>
      </c>
      <c r="W93" s="69">
        <v>81184.735941618841</v>
      </c>
      <c r="X93" s="69">
        <v>83108.412302137367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26.034111464033117</v>
      </c>
      <c r="D97" s="71">
        <v>11.270131051571282</v>
      </c>
      <c r="E97" s="71">
        <v>10.149940723542919</v>
      </c>
      <c r="F97" s="71">
        <v>7.580617678520551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2.119813493541E-2</v>
      </c>
      <c r="M97" s="71">
        <v>0</v>
      </c>
      <c r="N97" s="71">
        <v>0</v>
      </c>
      <c r="O97" s="71">
        <v>0</v>
      </c>
      <c r="P97" s="71">
        <v>0.11973535238649001</v>
      </c>
      <c r="Q97" s="71">
        <v>0</v>
      </c>
      <c r="R97" s="71">
        <v>0.27385643701245005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26.034111464033117</v>
      </c>
      <c r="D101" s="76">
        <v>11.270131051571282</v>
      </c>
      <c r="E101" s="76">
        <v>10.149940723542919</v>
      </c>
      <c r="F101" s="76">
        <v>7.580617678520551</v>
      </c>
      <c r="G101" s="76">
        <v>0</v>
      </c>
      <c r="H101" s="76">
        <v>0</v>
      </c>
      <c r="I101" s="76">
        <v>0</v>
      </c>
      <c r="J101" s="76">
        <v>0</v>
      </c>
      <c r="K101" s="76">
        <v>0</v>
      </c>
      <c r="L101" s="76">
        <v>2.119813493541E-2</v>
      </c>
      <c r="M101" s="76">
        <v>0</v>
      </c>
      <c r="N101" s="76">
        <v>0</v>
      </c>
      <c r="O101" s="76">
        <v>0</v>
      </c>
      <c r="P101" s="76">
        <v>0.11973535238649001</v>
      </c>
      <c r="Q101" s="76">
        <v>0</v>
      </c>
      <c r="R101" s="76">
        <v>0.27385643701245005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2025-04-04T17:40:37Z</dcterms:modified>
</cp:coreProperties>
</file>