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C9EB5581-F7F0-45F8-AE0A-A5688A1E9314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 s="1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47" i="6" l="1"/>
  <c r="V73" i="6" s="1"/>
  <c r="V36" i="6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<sst xmlns="http://schemas.openxmlformats.org/spreadsheetml/2006/main" count="351" uniqueCount="121">
  <si>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</si>
  <si>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</si>
  <si>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</si>
  <si>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</si>
  <si>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</si>
  <si>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</si>
  <si>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</si>
  <si>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</si>
  <si>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</si>
  <si>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</si>
  <si>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</si>
  <si>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</si>
  <si>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</si>
  <si>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</si>
  <si>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</si>
  <si>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</si>
  <si>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</si>
  <si>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</si>
  <si>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</si>
  <si>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</si>
  <si>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</si>
  <si>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</si>
  <si>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</si>
  <si>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</si>
  <si>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</si>
  <si>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</si>
  <si>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</si>
  <si>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</si>
  <si>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</si>
  <si>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</si>
  <si>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</si>
  <si>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</si>
  <si>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</si>
  <si>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</si>
  <si>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</si>
  <si>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</si>
  <si>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</si>
  <si>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</si>
  <si>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</si>
  <si>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</si>
  <si>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</si>
  <si>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</si>
  <si>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</si>
  <si>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</si>
  <si>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</si>
  <si>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</si>
  <si>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</si>
  <si>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</si>
  <si>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</si>
  <si>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</si>
  <si>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</si>
  <si>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</si>
  <si>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</si>
  <si>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</si>
  <si>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</si>
  <si>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</si>
  <si>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</si>
  <si>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</si>
  <si>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</si>
  <si>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</si>
  <si>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</si>
  <si>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</si>
  <si>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</si>
  <si>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</si>
  <si>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</si>
  <si>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</si>
  <si>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</si>
  <si>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</si>
  <si>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</si>
  <si>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</si>
  <si>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</si>
  <si>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</si>
  <si>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</si>
  <si>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</si>
  <si>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</si>
  <si>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</si>
  <si>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</si>
  <si>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</si>
  <si>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</si>
  <si>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</si>
  <si>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</si>
  <si>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</si>
  <si>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</si>
  <si>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</si>
  <si>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</si>
  <si>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</si>
  <si>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</si>
  <si>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</si>
  <si>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</si>
  <si>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</si>
  <si>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</si>
  <si>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</si>
  <si>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</si>
  <si>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</si>
  <si>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</si>
  <si>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</si>
  <si>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</si>
  <si>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</si>
  <si>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</si>
  <si>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</si>
  <si>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</si>
  <si>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</si>
  <si>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</si>
  <si>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</si>
  <si>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</si>
  <si>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</si>
  <si>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</si>
  <si>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</si>
  <si>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</si>
  <si>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</si>
  <si>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</si>
  <si>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</si>
  <si>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</si>
  <si>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</si>
  <si>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</si>
  <si>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</si>
  <si>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</si>
  <si>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-25I.LP.ST.r21.NoCCUS.EP.2409MN.Integrated.168585 (LT. 168585 - 168740) v105.1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</si>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</sst>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-128.89970473064</c:v>
                </c:pt>
                <c:pt idx="6">
                  <c:v>-128.66016546971895</c:v>
                </c:pt>
                <c:pt idx="7">
                  <c:v>-134.93666869830173</c:v>
                </c:pt>
                <c:pt idx="8">
                  <c:v>-135.30945714120787</c:v>
                </c:pt>
                <c:pt idx="9">
                  <c:v>-154.10057112489807</c:v>
                </c:pt>
                <c:pt idx="10">
                  <c:v>-153.34615581707311</c:v>
                </c:pt>
                <c:pt idx="11">
                  <c:v>-159.22821291032602</c:v>
                </c:pt>
                <c:pt idx="12">
                  <c:v>-158.1198738828993</c:v>
                </c:pt>
                <c:pt idx="13">
                  <c:v>-164.31501819285256</c:v>
                </c:pt>
                <c:pt idx="14">
                  <c:v>-162.85295061534987</c:v>
                </c:pt>
                <c:pt idx="15">
                  <c:v>-169.29772451901482</c:v>
                </c:pt>
                <c:pt idx="16">
                  <c:v>-167.68887795392914</c:v>
                </c:pt>
                <c:pt idx="17">
                  <c:v>-174.42296024014695</c:v>
                </c:pt>
                <c:pt idx="18">
                  <c:v>49.883409873362723</c:v>
                </c:pt>
                <c:pt idx="19">
                  <c:v>33.676863451835146</c:v>
                </c:pt>
                <c:pt idx="20">
                  <c:v>56.238440146408379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-1.014236692514821</c:v>
                </c:pt>
                <c:pt idx="1">
                  <c:v>-2.3770790817389731</c:v>
                </c:pt>
                <c:pt idx="2">
                  <c:v>-2.4096755678243413</c:v>
                </c:pt>
                <c:pt idx="3">
                  <c:v>-1.6649986044720455</c:v>
                </c:pt>
                <c:pt idx="4">
                  <c:v>14.734436031399403</c:v>
                </c:pt>
                <c:pt idx="5">
                  <c:v>531.2463644024624</c:v>
                </c:pt>
                <c:pt idx="6">
                  <c:v>548.59501757726127</c:v>
                </c:pt>
                <c:pt idx="7">
                  <c:v>548.1702589232317</c:v>
                </c:pt>
                <c:pt idx="8">
                  <c:v>486.27849582596474</c:v>
                </c:pt>
                <c:pt idx="9">
                  <c:v>565.24057138415435</c:v>
                </c:pt>
                <c:pt idx="10">
                  <c:v>568.99019991315299</c:v>
                </c:pt>
                <c:pt idx="11">
                  <c:v>575.75565482424861</c:v>
                </c:pt>
                <c:pt idx="12">
                  <c:v>512.32102130502324</c:v>
                </c:pt>
                <c:pt idx="13">
                  <c:v>602.23976804002245</c:v>
                </c:pt>
                <c:pt idx="14">
                  <c:v>605.57022605911379</c:v>
                </c:pt>
                <c:pt idx="15">
                  <c:v>673.99246652285115</c:v>
                </c:pt>
                <c:pt idx="16">
                  <c:v>613.62476626471573</c:v>
                </c:pt>
                <c:pt idx="17">
                  <c:v>89.330657954972395</c:v>
                </c:pt>
                <c:pt idx="18">
                  <c:v>87.937771267229536</c:v>
                </c:pt>
                <c:pt idx="19">
                  <c:v>67.460151129089567</c:v>
                </c:pt>
                <c:pt idx="20">
                  <c:v>105.84803026107649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2.1175752126147529E-2</c:v>
                </c:pt>
                <c:pt idx="1">
                  <c:v>3.7839868489808111</c:v>
                </c:pt>
                <c:pt idx="2">
                  <c:v>0.13717910002106348</c:v>
                </c:pt>
                <c:pt idx="3">
                  <c:v>-0.33411459242612551</c:v>
                </c:pt>
                <c:pt idx="4">
                  <c:v>6.8128717845748383</c:v>
                </c:pt>
                <c:pt idx="5">
                  <c:v>-1727.3428090315795</c:v>
                </c:pt>
                <c:pt idx="6">
                  <c:v>1.855754205720217</c:v>
                </c:pt>
                <c:pt idx="7">
                  <c:v>1.3496673852432082</c:v>
                </c:pt>
                <c:pt idx="8">
                  <c:v>-2.4973085879212391</c:v>
                </c:pt>
                <c:pt idx="9">
                  <c:v>-6.6829318492535776</c:v>
                </c:pt>
                <c:pt idx="10">
                  <c:v>1.0039607499627721</c:v>
                </c:pt>
                <c:pt idx="11">
                  <c:v>0.61636216246363063</c:v>
                </c:pt>
                <c:pt idx="12">
                  <c:v>1.8709941955360421</c:v>
                </c:pt>
                <c:pt idx="13">
                  <c:v>-0.95838666636393555</c:v>
                </c:pt>
                <c:pt idx="14">
                  <c:v>-23.000310867353569</c:v>
                </c:pt>
                <c:pt idx="15">
                  <c:v>-65.936063493323871</c:v>
                </c:pt>
                <c:pt idx="16">
                  <c:v>-120.26553910425149</c:v>
                </c:pt>
                <c:pt idx="17">
                  <c:v>-214.80019295234484</c:v>
                </c:pt>
                <c:pt idx="18">
                  <c:v>-222.531717709031</c:v>
                </c:pt>
                <c:pt idx="19">
                  <c:v>-166.06449964960561</c:v>
                </c:pt>
                <c:pt idx="20">
                  <c:v>-271.88325120355739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-0.28120205201569881</c:v>
                </c:pt>
                <c:pt idx="1">
                  <c:v>-9.9639612633074748E-2</c:v>
                </c:pt>
                <c:pt idx="2">
                  <c:v>-4.5423094918497497E-2</c:v>
                </c:pt>
                <c:pt idx="3">
                  <c:v>-1.4254822458160121E-2</c:v>
                </c:pt>
                <c:pt idx="4">
                  <c:v>1.1634872269630003E-2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-3.7134835816930001E-2</c:v>
                </c:pt>
                <c:pt idx="9">
                  <c:v>-1.335527485607E-2</c:v>
                </c:pt>
                <c:pt idx="10">
                  <c:v>-5.8188493281670001E-2</c:v>
                </c:pt>
                <c:pt idx="11">
                  <c:v>0</c:v>
                </c:pt>
                <c:pt idx="12">
                  <c:v>-0.32409552798493002</c:v>
                </c:pt>
                <c:pt idx="13">
                  <c:v>0</c:v>
                </c:pt>
                <c:pt idx="14">
                  <c:v>-5.2004990894579994E-2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-2.7646785527942228</c:v>
                </c:pt>
                <c:pt idx="1">
                  <c:v>-1.0981048195290271</c:v>
                </c:pt>
                <c:pt idx="2">
                  <c:v>-0.94607204295032687</c:v>
                </c:pt>
                <c:pt idx="3">
                  <c:v>-2.5977005772234065</c:v>
                </c:pt>
                <c:pt idx="4">
                  <c:v>-0.30505884553352303</c:v>
                </c:pt>
                <c:pt idx="5">
                  <c:v>5.7982124152845032</c:v>
                </c:pt>
                <c:pt idx="6">
                  <c:v>13.035504465421539</c:v>
                </c:pt>
                <c:pt idx="7">
                  <c:v>14.344360948133676</c:v>
                </c:pt>
                <c:pt idx="8">
                  <c:v>12.297377396913213</c:v>
                </c:pt>
                <c:pt idx="9">
                  <c:v>15.261607969128562</c:v>
                </c:pt>
                <c:pt idx="10">
                  <c:v>19.28622325585593</c:v>
                </c:pt>
                <c:pt idx="11">
                  <c:v>20.715223303419641</c:v>
                </c:pt>
                <c:pt idx="12">
                  <c:v>16.732506066443463</c:v>
                </c:pt>
                <c:pt idx="13">
                  <c:v>20.058494436289308</c:v>
                </c:pt>
                <c:pt idx="14">
                  <c:v>18.329732334166081</c:v>
                </c:pt>
                <c:pt idx="15">
                  <c:v>18.084542337668964</c:v>
                </c:pt>
                <c:pt idx="16">
                  <c:v>17.138989990912606</c:v>
                </c:pt>
                <c:pt idx="17">
                  <c:v>-13.211288360149467</c:v>
                </c:pt>
                <c:pt idx="18">
                  <c:v>-32.302748157055774</c:v>
                </c:pt>
                <c:pt idx="19">
                  <c:v>-36.656985023207156</c:v>
                </c:pt>
                <c:pt idx="20">
                  <c:v>-43.242567560360655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2.4337379652094135</c:v>
                </c:pt>
                <c:pt idx="1">
                  <c:v>12.886961553674858</c:v>
                </c:pt>
                <c:pt idx="2">
                  <c:v>3.0853171140006737</c:v>
                </c:pt>
                <c:pt idx="3">
                  <c:v>18.126212731432663</c:v>
                </c:pt>
                <c:pt idx="4">
                  <c:v>12.928403035003509</c:v>
                </c:pt>
                <c:pt idx="5">
                  <c:v>-19.147294852804102</c:v>
                </c:pt>
                <c:pt idx="6">
                  <c:v>-11.129147919782472</c:v>
                </c:pt>
                <c:pt idx="7">
                  <c:v>21.398258137272354</c:v>
                </c:pt>
                <c:pt idx="8">
                  <c:v>-19.284218448489028</c:v>
                </c:pt>
                <c:pt idx="9">
                  <c:v>16.110649089657208</c:v>
                </c:pt>
                <c:pt idx="10">
                  <c:v>-20.353310127124793</c:v>
                </c:pt>
                <c:pt idx="11">
                  <c:v>71.567778075930477</c:v>
                </c:pt>
                <c:pt idx="12">
                  <c:v>7.0489625872451569</c:v>
                </c:pt>
                <c:pt idx="13">
                  <c:v>-31.109923143159072</c:v>
                </c:pt>
                <c:pt idx="14">
                  <c:v>11.41096868601025</c:v>
                </c:pt>
                <c:pt idx="15">
                  <c:v>27.502576033278402</c:v>
                </c:pt>
                <c:pt idx="16">
                  <c:v>0.2957057584522147</c:v>
                </c:pt>
                <c:pt idx="17">
                  <c:v>21.248769895972742</c:v>
                </c:pt>
                <c:pt idx="18">
                  <c:v>45.177795793297904</c:v>
                </c:pt>
                <c:pt idx="19">
                  <c:v>18.208999052716216</c:v>
                </c:pt>
                <c:pt idx="20">
                  <c:v>38.296822766920954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-1.6052035799891815</c:v>
                </c:pt>
                <c:pt idx="1">
                  <c:v>13.096124888754595</c:v>
                </c:pt>
                <c:pt idx="2">
                  <c:v>-0.17867449167142846</c:v>
                </c:pt>
                <c:pt idx="3">
                  <c:v>13.515144134852925</c:v>
                </c:pt>
                <c:pt idx="4">
                  <c:v>34.182286877713864</c:v>
                </c:pt>
                <c:pt idx="5">
                  <c:v>-1338.3452317972767</c:v>
                </c:pt>
                <c:pt idx="6">
                  <c:v>423.69696285890154</c:v>
                </c:pt>
                <c:pt idx="7">
                  <c:v>450.32587669557921</c:v>
                </c:pt>
                <c:pt idx="8">
                  <c:v>341.44775420944291</c:v>
                </c:pt>
                <c:pt idx="9">
                  <c:v>435.8159701939324</c:v>
                </c:pt>
                <c:pt idx="10">
                  <c:v>415.52272948149215</c:v>
                </c:pt>
                <c:pt idx="11">
                  <c:v>509.42680545573637</c:v>
                </c:pt>
                <c:pt idx="12">
                  <c:v>379.52951474336373</c:v>
                </c:pt>
                <c:pt idx="13">
                  <c:v>425.91493447393623</c:v>
                </c:pt>
                <c:pt idx="14">
                  <c:v>449.40566060569211</c:v>
                </c:pt>
                <c:pt idx="15">
                  <c:v>484.34579688145982</c:v>
                </c:pt>
                <c:pt idx="16">
                  <c:v>343.10504495589987</c:v>
                </c:pt>
                <c:pt idx="17">
                  <c:v>-291.85501370169607</c:v>
                </c:pt>
                <c:pt idx="18">
                  <c:v>-71.835488932196611</c:v>
                </c:pt>
                <c:pt idx="19">
                  <c:v>-83.375471039171828</c:v>
                </c:pt>
                <c:pt idx="20">
                  <c:v>-115.74252558951223</c:v>
                </c:pt>
                <c:pt idx="21">
                  <c:v>-115.74252558951223</c:v>
                </c:pt>
                <c:pt idx="22">
                  <c:v>-115.74252558951223</c:v>
                </c:pt>
                <c:pt idx="23">
                  <c:v>-115.74252558951223</c:v>
                </c:pt>
                <c:pt idx="24">
                  <c:v>-115.74252558951223</c:v>
                </c:pt>
                <c:pt idx="25">
                  <c:v>-115.74252558951223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E4-42FA-BA1C-82E28E471DD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32-492E-B831-0D631FB73CA3}"/>
                </c:ext>
              </c:extLst>
            </c:dLbl>
            <c:dLbl>
              <c:idx val="25"/>
              <c:layout>
                <c:manualLayout>
                  <c:x val="-7.155511811023639E-2"/>
                  <c:y val="-0.1041666666666666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19-4AF7-8147-829AEDFFE5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1.6052035799891815</c:v>
                </c:pt>
                <c:pt idx="1">
                  <c:v>10.063450380803534</c:v>
                </c:pt>
                <c:pt idx="2">
                  <c:v>9.9150337401643718</c:v>
                </c:pt>
                <c:pt idx="3">
                  <c:v>20.468150367122174</c:v>
                </c:pt>
                <c:pt idx="4">
                  <c:v>45.558180609040647</c:v>
                </c:pt>
                <c:pt idx="5">
                  <c:v>-877.88087833095176</c:v>
                </c:pt>
                <c:pt idx="6">
                  <c:v>-603.06903259200942</c:v>
                </c:pt>
                <c:pt idx="7">
                  <c:v>-328.50286914342973</c:v>
                </c:pt>
                <c:pt idx="8">
                  <c:v>-132.80577060294669</c:v>
                </c:pt>
                <c:pt idx="9">
                  <c:v>101.99703440961649</c:v>
                </c:pt>
                <c:pt idx="10">
                  <c:v>312.44025485574042</c:v>
                </c:pt>
                <c:pt idx="11">
                  <c:v>554.96829735713436</c:v>
                </c:pt>
                <c:pt idx="12">
                  <c:v>724.81837016771658</c:v>
                </c:pt>
                <c:pt idx="13">
                  <c:v>903.99570188592668</c:v>
                </c:pt>
                <c:pt idx="14">
                  <c:v>1081.7167020313771</c:v>
                </c:pt>
                <c:pt idx="15">
                  <c:v>1261.7677939782814</c:v>
                </c:pt>
                <c:pt idx="16">
                  <c:v>1381.6645249755818</c:v>
                </c:pt>
                <c:pt idx="17">
                  <c:v>1285.7934911481905</c:v>
                </c:pt>
                <c:pt idx="18">
                  <c:v>1263.611561767043</c:v>
                </c:pt>
                <c:pt idx="19">
                  <c:v>1239.4102681412926</c:v>
                </c:pt>
                <c:pt idx="20">
                  <c:v>1207.8287321011978</c:v>
                </c:pt>
                <c:pt idx="21">
                  <c:v>1178.1412569742054</c:v>
                </c:pt>
                <c:pt idx="22">
                  <c:v>1150.2342489586078</c:v>
                </c:pt>
                <c:pt idx="23">
                  <c:v>1124.0009268909284</c:v>
                </c:pt>
                <c:pt idx="24">
                  <c:v>1099.3409136669395</c:v>
                </c:pt>
                <c:pt idx="25">
                  <c:v>1076.1598521666679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860DA-E485-48DE-BA36-E0C959007C36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2903282A-815F-4B3B-9418-265D85B8DE1C}"/>
    <hyperlink ref="A2" location="'Delta'!A1" display="Delta" xr:uid="{9F9E4882-1877-4568-B1D9-743CB27CCA47}"/>
    <hyperlink ref="A3" location="'Change'!A1" display="Change" xr:uid="{FB3F8195-B2EC-4ED6-BDA1-6301CEA4AEB4}"/>
    <hyperlink ref="A4" location="'Base'!A1" display="Base" xr:uid="{01B85E9D-92E9-47C3-894F-1DEF7B4AF3D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>
      <selection activeCell="C2" sqref="C2"/>
    </sheetView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-25I.LP.ST.r21.NoCCUS.EP.2409MN.Integrated.168585 (LT. 168585 - 168740) v105.1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5660.8698032451393</v>
      </c>
      <c r="D5" s="17">
        <f ca="1">IF(ISNUMBER($Z5),SUM(OFFSET(Change!D$1,$Z5-1,0,$AA5,1)),0)+IF(ISNUMBER($AB5),SUM(OFFSET(Change!D$1,$AB5-1,0,$AC5,1)),0)</f>
        <v>659.62002540623598</v>
      </c>
      <c r="E5" s="17">
        <f ca="1">IF(ISNUMBER($Z5),SUM(OFFSET(Change!E$1,$Z5-1,0,$AA5,1)),0)+IF(ISNUMBER($AB5),SUM(OFFSET(Change!E$1,$AB5-1,0,$AC5,1)),0)</f>
        <v>616.49184848652681</v>
      </c>
      <c r="F5" s="17">
        <f ca="1">IF(ISNUMBER($Z5),SUM(OFFSET(Change!F$1,$Z5-1,0,$AA5,1)),0)+IF(ISNUMBER($AB5),SUM(OFFSET(Change!F$1,$AB5-1,0,$AC5,1)),0)</f>
        <v>646.35387152139458</v>
      </c>
      <c r="G5" s="17">
        <f ca="1">IF(ISNUMBER($Z5),SUM(OFFSET(Change!G$1,$Z5-1,0,$AA5,1)),0)+IF(ISNUMBER($AB5),SUM(OFFSET(Change!G$1,$AB5-1,0,$AC5,1)),0)</f>
        <v>691.50614365744343</v>
      </c>
      <c r="H5" s="17">
        <f ca="1">IF(ISNUMBER($Z5),SUM(OFFSET(Change!H$1,$Z5-1,0,$AA5,1)),0)+IF(ISNUMBER($AB5),SUM(OFFSET(Change!H$1,$AB5-1,0,$AC5,1)),0)</f>
        <v>694.22909274256028</v>
      </c>
      <c r="I5" s="17">
        <f ca="1">IF(ISNUMBER($Z5),SUM(OFFSET(Change!I$1,$Z5-1,0,$AA5,1)),0)+IF(ISNUMBER($AB5),SUM(OFFSET(Change!I$1,$AB5-1,0,$AC5,1)),0)</f>
        <v>351.19146078856789</v>
      </c>
      <c r="J5" s="17">
        <f ca="1">IF(ISNUMBER($Z5),SUM(OFFSET(Change!J$1,$Z5-1,0,$AA5,1)),0)+IF(ISNUMBER($AB5),SUM(OFFSET(Change!J$1,$AB5-1,0,$AC5,1)),0)</f>
        <v>342.33806594583143</v>
      </c>
      <c r="K5" s="17">
        <f ca="1">IF(ISNUMBER($Z5),SUM(OFFSET(Change!K$1,$Z5-1,0,$AA5,1)),0)+IF(ISNUMBER($AB5),SUM(OFFSET(Change!K$1,$AB5-1,0,$AC5,1)),0)</f>
        <v>308.44152284812452</v>
      </c>
      <c r="L5" s="17">
        <f ca="1">IF(ISNUMBER($Z5),SUM(OFFSET(Change!L$1,$Z5-1,0,$AA5,1)),0)+IF(ISNUMBER($AB5),SUM(OFFSET(Change!L$1,$AB5-1,0,$AC5,1)),0)</f>
        <v>305.99070181585734</v>
      </c>
      <c r="M5" s="17">
        <f ca="1">IF(ISNUMBER($Z5),SUM(OFFSET(Change!M$1,$Z5-1,0,$AA5,1)),0)+IF(ISNUMBER($AB5),SUM(OFFSET(Change!M$1,$AB5-1,0,$AC5,1)),0)</f>
        <v>324.3548271563746</v>
      </c>
      <c r="N5" s="17">
        <f ca="1">IF(ISNUMBER($Z5),SUM(OFFSET(Change!N$1,$Z5-1,0,$AA5,1)),0)+IF(ISNUMBER($AB5),SUM(OFFSET(Change!N$1,$AB5-1,0,$AC5,1)),0)</f>
        <v>325.65616362916643</v>
      </c>
      <c r="O5" s="17">
        <f ca="1">IF(ISNUMBER($Z5),SUM(OFFSET(Change!O$1,$Z5-1,0,$AA5,1)),0)+IF(ISNUMBER($AB5),SUM(OFFSET(Change!O$1,$AB5-1,0,$AC5,1)),0)</f>
        <v>327.57387678977335</v>
      </c>
      <c r="P5" s="17">
        <f ca="1">IF(ISNUMBER($Z5),SUM(OFFSET(Change!P$1,$Z5-1,0,$AA5,1)),0)+IF(ISNUMBER($AB5),SUM(OFFSET(Change!P$1,$AB5-1,0,$AC5,1)),0)</f>
        <v>355.29810374639891</v>
      </c>
      <c r="Q5" s="17">
        <f ca="1">IF(ISNUMBER($Z5),SUM(OFFSET(Change!Q$1,$Z5-1,0,$AA5,1)),0)+IF(ISNUMBER($AB5),SUM(OFFSET(Change!Q$1,$AB5-1,0,$AC5,1)),0)</f>
        <v>397.33356055527111</v>
      </c>
      <c r="R5" s="17">
        <f ca="1">IF(ISNUMBER($Z5),SUM(OFFSET(Change!R$1,$Z5-1,0,$AA5,1)),0)+IF(ISNUMBER($AB5),SUM(OFFSET(Change!R$1,$AB5-1,0,$AC5,1)),0)</f>
        <v>448.72685854776739</v>
      </c>
      <c r="S5" s="17">
        <f ca="1">IF(ISNUMBER($Z5),SUM(OFFSET(Change!S$1,$Z5-1,0,$AA5,1)),0)+IF(ISNUMBER($AB5),SUM(OFFSET(Change!S$1,$AB5-1,0,$AC5,1)),0)</f>
        <v>451.57436442757165</v>
      </c>
      <c r="T5" s="17">
        <f ca="1">IF(ISNUMBER($Z5),SUM(OFFSET(Change!T$1,$Z5-1,0,$AA5,1)),0)+IF(ISNUMBER($AB5),SUM(OFFSET(Change!T$1,$AB5-1,0,$AC5,1)),0)</f>
        <v>508.93163692950907</v>
      </c>
      <c r="U5" s="17">
        <f ca="1">IF(ISNUMBER($Z5),SUM(OFFSET(Change!U$1,$Z5-1,0,$AA5,1)),0)+IF(ISNUMBER($AB5),SUM(OFFSET(Change!U$1,$AB5-1,0,$AC5,1)),0)</f>
        <v>535.41063555534095</v>
      </c>
      <c r="V5" s="17">
        <f ca="1">IF(ISNUMBER($Z5),SUM(OFFSET(Change!V$1,$Z5-1,0,$AA5,1)),0)+IF(ISNUMBER($AB5),SUM(OFFSET(Change!V$1,$AB5-1,0,$AC5,1)),0)</f>
        <v>585.09935248325894</v>
      </c>
      <c r="W5" s="17">
        <f ca="1">IF(ISNUMBER($Z5),SUM(OFFSET(Change!W$1,$Z5-1,0,$AA5,1)),0)+IF(ISNUMBER($AB5),SUM(OFFSET(Change!W$1,$AB5-1,0,$AC5,1)),0)</f>
        <v>638.51361958136067</v>
      </c>
      <c r="X5" s="17">
        <f ca="1">IF(ISNUMBER($Z5),SUM(OFFSET(Change!X$1,$Z5-1,0,$AA5,1)),0)+IF(ISNUMBER($AB5),SUM(OFFSET(Change!X$1,$AB5-1,0,$AC5,1)),0)</f>
        <v>714.61429113204815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355.36979712755078</v>
      </c>
      <c r="D6" s="17">
        <f ca="1">IF(ISNUMBER($Z6),SUM(OFFSET(Change!D$1,$Z6-1,0,$AA6,1)),0)+IF(ISNUMBER($AB6),SUM(OFFSET(Change!D$1,$AB6-1,0,$AC6,1)),0)</f>
        <v>40.03960933173007</v>
      </c>
      <c r="E6" s="17">
        <f ca="1">IF(ISNUMBER($Z6),SUM(OFFSET(Change!E$1,$Z6-1,0,$AA6,1)),0)+IF(ISNUMBER($AB6),SUM(OFFSET(Change!E$1,$AB6-1,0,$AC6,1)),0)</f>
        <v>38.406677333300991</v>
      </c>
      <c r="F6" s="17">
        <f ca="1">IF(ISNUMBER($Z6),SUM(OFFSET(Change!F$1,$Z6-1,0,$AA6,1)),0)+IF(ISNUMBER($AB6),SUM(OFFSET(Change!F$1,$AB6-1,0,$AC6,1)),0)</f>
        <v>40.68155936920536</v>
      </c>
      <c r="G6" s="17">
        <f ca="1">IF(ISNUMBER($Z6),SUM(OFFSET(Change!G$1,$Z6-1,0,$AA6,1)),0)+IF(ISNUMBER($AB6),SUM(OFFSET(Change!G$1,$AB6-1,0,$AC6,1)),0)</f>
        <v>42.353763794347891</v>
      </c>
      <c r="H6" s="17">
        <f ca="1">IF(ISNUMBER($Z6),SUM(OFFSET(Change!H$1,$Z6-1,0,$AA6,1)),0)+IF(ISNUMBER($AB6),SUM(OFFSET(Change!H$1,$AB6-1,0,$AC6,1)),0)</f>
        <v>42.65933577643564</v>
      </c>
      <c r="I6" s="17">
        <f ca="1">IF(ISNUMBER($Z6),SUM(OFFSET(Change!I$1,$Z6-1,0,$AA6,1)),0)+IF(ISNUMBER($AB6),SUM(OFFSET(Change!I$1,$AB6-1,0,$AC6,1)),0)</f>
        <v>21.862011433912411</v>
      </c>
      <c r="J6" s="17">
        <f ca="1">IF(ISNUMBER($Z6),SUM(OFFSET(Change!J$1,$Z6-1,0,$AA6,1)),0)+IF(ISNUMBER($AB6),SUM(OFFSET(Change!J$1,$AB6-1,0,$AC6,1)),0)</f>
        <v>21.712575990591596</v>
      </c>
      <c r="K6" s="17">
        <f ca="1">IF(ISNUMBER($Z6),SUM(OFFSET(Change!K$1,$Z6-1,0,$AA6,1)),0)+IF(ISNUMBER($AB6),SUM(OFFSET(Change!K$1,$AB6-1,0,$AC6,1)),0)</f>
        <v>18.798338941040988</v>
      </c>
      <c r="L6" s="17">
        <f ca="1">IF(ISNUMBER($Z6),SUM(OFFSET(Change!L$1,$Z6-1,0,$AA6,1)),0)+IF(ISNUMBER($AB6),SUM(OFFSET(Change!L$1,$AB6-1,0,$AC6,1)),0)</f>
        <v>19.152874490116996</v>
      </c>
      <c r="M6" s="17">
        <f ca="1">IF(ISNUMBER($Z6),SUM(OFFSET(Change!M$1,$Z6-1,0,$AA6,1)),0)+IF(ISNUMBER($AB6),SUM(OFFSET(Change!M$1,$AB6-1,0,$AC6,1)),0)</f>
        <v>20.159315244552218</v>
      </c>
      <c r="N6" s="17">
        <f ca="1">IF(ISNUMBER($Z6),SUM(OFFSET(Change!N$1,$Z6-1,0,$AA6,1)),0)+IF(ISNUMBER($AB6),SUM(OFFSET(Change!N$1,$AB6-1,0,$AC6,1)),0)</f>
        <v>20.534359010084682</v>
      </c>
      <c r="O6" s="17">
        <f ca="1">IF(ISNUMBER($Z6),SUM(OFFSET(Change!O$1,$Z6-1,0,$AA6,1)),0)+IF(ISNUMBER($AB6),SUM(OFFSET(Change!O$1,$AB6-1,0,$AC6,1)),0)</f>
        <v>20.511160251291823</v>
      </c>
      <c r="P6" s="17">
        <f ca="1">IF(ISNUMBER($Z6),SUM(OFFSET(Change!P$1,$Z6-1,0,$AA6,1)),0)+IF(ISNUMBER($AB6),SUM(OFFSET(Change!P$1,$AB6-1,0,$AC6,1)),0)</f>
        <v>22.652662378543457</v>
      </c>
      <c r="Q6" s="17">
        <f ca="1">IF(ISNUMBER($Z6),SUM(OFFSET(Change!Q$1,$Z6-1,0,$AA6,1)),0)+IF(ISNUMBER($AB6),SUM(OFFSET(Change!Q$1,$AB6-1,0,$AC6,1)),0)</f>
        <v>25.108080907838524</v>
      </c>
      <c r="R6" s="17">
        <f ca="1">IF(ISNUMBER($Z6),SUM(OFFSET(Change!R$1,$Z6-1,0,$AA6,1)),0)+IF(ISNUMBER($AB6),SUM(OFFSET(Change!R$1,$AB6-1,0,$AC6,1)),0)</f>
        <v>28.66560686496139</v>
      </c>
      <c r="S6" s="17">
        <f ca="1">IF(ISNUMBER($Z6),SUM(OFFSET(Change!S$1,$Z6-1,0,$AA6,1)),0)+IF(ISNUMBER($AB6),SUM(OFFSET(Change!S$1,$AB6-1,0,$AC6,1)),0)</f>
        <v>28.402902324552404</v>
      </c>
      <c r="T6" s="17">
        <f ca="1">IF(ISNUMBER($Z6),SUM(OFFSET(Change!T$1,$Z6-1,0,$AA6,1)),0)+IF(ISNUMBER($AB6),SUM(OFFSET(Change!T$1,$AB6-1,0,$AC6,1)),0)</f>
        <v>32.980042043022245</v>
      </c>
      <c r="U6" s="17">
        <f ca="1">IF(ISNUMBER($Z6),SUM(OFFSET(Change!U$1,$Z6-1,0,$AA6,1)),0)+IF(ISNUMBER($AB6),SUM(OFFSET(Change!U$1,$AB6-1,0,$AC6,1)),0)</f>
        <v>35.176465744725441</v>
      </c>
      <c r="V6" s="17">
        <f ca="1">IF(ISNUMBER($Z6),SUM(OFFSET(Change!V$1,$Z6-1,0,$AA6,1)),0)+IF(ISNUMBER($AB6),SUM(OFFSET(Change!V$1,$AB6-1,0,$AC6,1)),0)</f>
        <v>38.633520827347489</v>
      </c>
      <c r="W6" s="17">
        <f ca="1">IF(ISNUMBER($Z6),SUM(OFFSET(Change!W$1,$Z6-1,0,$AA6,1)),0)+IF(ISNUMBER($AB6),SUM(OFFSET(Change!W$1,$AB6-1,0,$AC6,1)),0)</f>
        <v>42.236050197108078</v>
      </c>
      <c r="X6" s="17">
        <f ca="1">IF(ISNUMBER($Z6),SUM(OFFSET(Change!X$1,$Z6-1,0,$AA6,1)),0)+IF(ISNUMBER($AB6),SUM(OFFSET(Change!X$1,$AB6-1,0,$AC6,1)),0)</f>
        <v>48.088990948569311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3249.1984672467856</v>
      </c>
      <c r="D7" s="17">
        <f ca="1">IF(ISNUMBER($Z7),SUM(OFFSET(Change!D$1,$Z7-1,0,$AA7,1)),0)+IF(ISNUMBER($AB7),SUM(OFFSET(Change!D$1,$AB7-1,0,$AC7,1)),0)</f>
        <v>319.18182936487875</v>
      </c>
      <c r="E7" s="17">
        <f ca="1">IF(ISNUMBER($Z7),SUM(OFFSET(Change!E$1,$Z7-1,0,$AA7,1)),0)+IF(ISNUMBER($AB7),SUM(OFFSET(Change!E$1,$AB7-1,0,$AC7,1)),0)</f>
        <v>337.96279147405858</v>
      </c>
      <c r="F7" s="17">
        <f ca="1">IF(ISNUMBER($Z7),SUM(OFFSET(Change!F$1,$Z7-1,0,$AA7,1)),0)+IF(ISNUMBER($AB7),SUM(OFFSET(Change!F$1,$AB7-1,0,$AC7,1)),0)</f>
        <v>325.04071050840588</v>
      </c>
      <c r="G7" s="17">
        <f ca="1">IF(ISNUMBER($Z7),SUM(OFFSET(Change!G$1,$Z7-1,0,$AA7,1)),0)+IF(ISNUMBER($AB7),SUM(OFFSET(Change!G$1,$AB7-1,0,$AC7,1)),0)</f>
        <v>314.01163551979812</v>
      </c>
      <c r="H7" s="17">
        <f ca="1">IF(ISNUMBER($Z7),SUM(OFFSET(Change!H$1,$Z7-1,0,$AA7,1)),0)+IF(ISNUMBER($AB7),SUM(OFFSET(Change!H$1,$AB7-1,0,$AC7,1)),0)</f>
        <v>263.16127774782331</v>
      </c>
      <c r="I7" s="17">
        <f ca="1">IF(ISNUMBER($Z7),SUM(OFFSET(Change!I$1,$Z7-1,0,$AA7,1)),0)+IF(ISNUMBER($AB7),SUM(OFFSET(Change!I$1,$AB7-1,0,$AC7,1)),0)</f>
        <v>273.08562378764003</v>
      </c>
      <c r="J7" s="17">
        <f ca="1">IF(ISNUMBER($Z7),SUM(OFFSET(Change!J$1,$Z7-1,0,$AA7,1)),0)+IF(ISNUMBER($AB7),SUM(OFFSET(Change!J$1,$AB7-1,0,$AC7,1)),0)</f>
        <v>275.9078205508423</v>
      </c>
      <c r="K7" s="17">
        <f ca="1">IF(ISNUMBER($Z7),SUM(OFFSET(Change!K$1,$Z7-1,0,$AA7,1)),0)+IF(ISNUMBER($AB7),SUM(OFFSET(Change!K$1,$AB7-1,0,$AC7,1)),0)</f>
        <v>237.49171095205588</v>
      </c>
      <c r="L7" s="17">
        <f ca="1">IF(ISNUMBER($Z7),SUM(OFFSET(Change!L$1,$Z7-1,0,$AA7,1)),0)+IF(ISNUMBER($AB7),SUM(OFFSET(Change!L$1,$AB7-1,0,$AC7,1)),0)</f>
        <v>243.33862216104714</v>
      </c>
      <c r="M7" s="17">
        <f ca="1">IF(ISNUMBER($Z7),SUM(OFFSET(Change!M$1,$Z7-1,0,$AA7,1)),0)+IF(ISNUMBER($AB7),SUM(OFFSET(Change!M$1,$AB7-1,0,$AC7,1)),0)</f>
        <v>242.29397475401979</v>
      </c>
      <c r="N7" s="17">
        <f ca="1">IF(ISNUMBER($Z7),SUM(OFFSET(Change!N$1,$Z7-1,0,$AA7,1)),0)+IF(ISNUMBER($AB7),SUM(OFFSET(Change!N$1,$AB7-1,0,$AC7,1)),0)</f>
        <v>225.64700568309422</v>
      </c>
      <c r="O7" s="17">
        <f ca="1">IF(ISNUMBER($Z7),SUM(OFFSET(Change!O$1,$Z7-1,0,$AA7,1)),0)+IF(ISNUMBER($AB7),SUM(OFFSET(Change!O$1,$AB7-1,0,$AC7,1)),0)</f>
        <v>218.572920110534</v>
      </c>
      <c r="P7" s="17">
        <f ca="1">IF(ISNUMBER($Z7),SUM(OFFSET(Change!P$1,$Z7-1,0,$AA7,1)),0)+IF(ISNUMBER($AB7),SUM(OFFSET(Change!P$1,$AB7-1,0,$AC7,1)),0)</f>
        <v>225.75847778427615</v>
      </c>
      <c r="Q7" s="17">
        <f ca="1">IF(ISNUMBER($Z7),SUM(OFFSET(Change!Q$1,$Z7-1,0,$AA7,1)),0)+IF(ISNUMBER($AB7),SUM(OFFSET(Change!Q$1,$AB7-1,0,$AC7,1)),0)</f>
        <v>249.6807695653084</v>
      </c>
      <c r="R7" s="17">
        <f ca="1">IF(ISNUMBER($Z7),SUM(OFFSET(Change!R$1,$Z7-1,0,$AA7,1)),0)+IF(ISNUMBER($AB7),SUM(OFFSET(Change!R$1,$AB7-1,0,$AC7,1)),0)</f>
        <v>275.61513502816746</v>
      </c>
      <c r="S7" s="17">
        <f ca="1">IF(ISNUMBER($Z7),SUM(OFFSET(Change!S$1,$Z7-1,0,$AA7,1)),0)+IF(ISNUMBER($AB7),SUM(OFFSET(Change!S$1,$AB7-1,0,$AC7,1)),0)</f>
        <v>300.97802928289474</v>
      </c>
      <c r="T7" s="17">
        <f ca="1">IF(ISNUMBER($Z7),SUM(OFFSET(Change!T$1,$Z7-1,0,$AA7,1)),0)+IF(ISNUMBER($AB7),SUM(OFFSET(Change!T$1,$AB7-1,0,$AC7,1)),0)</f>
        <v>323.78215127631614</v>
      </c>
      <c r="U7" s="17">
        <f ca="1">IF(ISNUMBER($Z7),SUM(OFFSET(Change!U$1,$Z7-1,0,$AA7,1)),0)+IF(ISNUMBER($AB7),SUM(OFFSET(Change!U$1,$AB7-1,0,$AC7,1)),0)</f>
        <v>315.10037474368073</v>
      </c>
      <c r="V7" s="17">
        <f ca="1">IF(ISNUMBER($Z7),SUM(OFFSET(Change!V$1,$Z7-1,0,$AA7,1)),0)+IF(ISNUMBER($AB7),SUM(OFFSET(Change!V$1,$AB7-1,0,$AC7,1)),0)</f>
        <v>333.49667292137127</v>
      </c>
      <c r="W7" s="17">
        <f ca="1">IF(ISNUMBER($Z7),SUM(OFFSET(Change!W$1,$Z7-1,0,$AA7,1)),0)+IF(ISNUMBER($AB7),SUM(OFFSET(Change!W$1,$AB7-1,0,$AC7,1)),0)</f>
        <v>339.20479047965205</v>
      </c>
      <c r="X7" s="17">
        <f ca="1">IF(ISNUMBER($Z7),SUM(OFFSET(Change!X$1,$Z7-1,0,$AA7,1)),0)+IF(ISNUMBER($AB7),SUM(OFFSET(Change!X$1,$AB7-1,0,$AC7,1)),0)</f>
        <v>354.03014779385148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57.819490951104605</v>
      </c>
      <c r="D8" s="17">
        <f ca="1">IF(ISNUMBER($Z8),SUM(OFFSET(Change!D$1,$Z8-1,0,$AA8,1)),0)+IF(ISNUMBER($AB8),SUM(OFFSET(Change!D$1,$AB8-1,0,$AC8,1)),0)+Change!D21</f>
        <v>6.8236980953912703</v>
      </c>
      <c r="E8" s="17">
        <f ca="1">IF(ISNUMBER($Z8),SUM(OFFSET(Change!E$1,$Z8-1,0,$AA8,1)),0)+IF(ISNUMBER($AB8),SUM(OFFSET(Change!E$1,$AB8-1,0,$AC8,1)),0)+Change!E21</f>
        <v>6.7499381377137526</v>
      </c>
      <c r="F8" s="17">
        <f ca="1">IF(ISNUMBER($Z8),SUM(OFFSET(Change!F$1,$Z8-1,0,$AA8,1)),0)+IF(ISNUMBER($AB8),SUM(OFFSET(Change!F$1,$AB8-1,0,$AC8,1)),0)+Change!F21</f>
        <v>6.4738336044102596</v>
      </c>
      <c r="G8" s="17">
        <f ca="1">IF(ISNUMBER($Z8),SUM(OFFSET(Change!G$1,$Z8-1,0,$AA8,1)),0)+IF(ISNUMBER($AB8),SUM(OFFSET(Change!G$1,$AB8-1,0,$AC8,1)),0)+Change!G21</f>
        <v>5.6431911044101897</v>
      </c>
      <c r="H8" s="17">
        <f ca="1">IF(ISNUMBER($Z8),SUM(OFFSET(Change!H$1,$Z8-1,0,$AA8,1)),0)+IF(ISNUMBER($AB8),SUM(OFFSET(Change!H$1,$AB8-1,0,$AC8,1)),0)+Change!H21</f>
        <v>4.4759516781609703</v>
      </c>
      <c r="I8" s="17">
        <f ca="1">IF(ISNUMBER($Z8),SUM(OFFSET(Change!I$1,$Z8-1,0,$AA8,1)),0)+IF(ISNUMBER($AB8),SUM(OFFSET(Change!I$1,$AB8-1,0,$AC8,1)),0)+Change!I21</f>
        <v>4.5774003790933815</v>
      </c>
      <c r="J8" s="17">
        <f ca="1">IF(ISNUMBER($Z8),SUM(OFFSET(Change!J$1,$Z8-1,0,$AA8,1)),0)+IF(ISNUMBER($AB8),SUM(OFFSET(Change!J$1,$AB8-1,0,$AC8,1)),0)+Change!J21</f>
        <v>4.6803417997424486</v>
      </c>
      <c r="K8" s="17">
        <f ca="1">IF(ISNUMBER($Z8),SUM(OFFSET(Change!K$1,$Z8-1,0,$AA8,1)),0)+IF(ISNUMBER($AB8),SUM(OFFSET(Change!K$1,$AB8-1,0,$AC8,1)),0)+Change!K21</f>
        <v>4.1050562491276201</v>
      </c>
      <c r="L8" s="17">
        <f ca="1">IF(ISNUMBER($Z8),SUM(OFFSET(Change!L$1,$Z8-1,0,$AA8,1)),0)+IF(ISNUMBER($AB8),SUM(OFFSET(Change!L$1,$AB8-1,0,$AC8,1)),0)+Change!L21</f>
        <v>4.1527541279919316</v>
      </c>
      <c r="M8" s="17">
        <f ca="1">IF(ISNUMBER($Z8),SUM(OFFSET(Change!M$1,$Z8-1,0,$AA8,1)),0)+IF(ISNUMBER($AB8),SUM(OFFSET(Change!M$1,$AB8-1,0,$AC8,1)),0)+Change!M21</f>
        <v>4.0232099317813796</v>
      </c>
      <c r="N8" s="17">
        <f ca="1">IF(ISNUMBER($Z8),SUM(OFFSET(Change!N$1,$Z8-1,0,$AA8,1)),0)+IF(ISNUMBER($AB8),SUM(OFFSET(Change!N$1,$AB8-1,0,$AC8,1)),0)+Change!N21</f>
        <v>3.8664242062661374</v>
      </c>
      <c r="O8" s="17">
        <f ca="1">IF(ISNUMBER($Z8),SUM(OFFSET(Change!O$1,$Z8-1,0,$AA8,1)),0)+IF(ISNUMBER($AB8),SUM(OFFSET(Change!O$1,$AB8-1,0,$AC8,1)),0)+Change!O21</f>
        <v>3.6994212341615298</v>
      </c>
      <c r="P8" s="17">
        <f ca="1">IF(ISNUMBER($Z8),SUM(OFFSET(Change!P$1,$Z8-1,0,$AA8,1)),0)+IF(ISNUMBER($AB8),SUM(OFFSET(Change!P$1,$AB8-1,0,$AC8,1)),0)+Change!P21</f>
        <v>3.837052493220388</v>
      </c>
      <c r="Q8" s="17">
        <f ca="1">IF(ISNUMBER($Z8),SUM(OFFSET(Change!Q$1,$Z8-1,0,$AA8,1)),0)+IF(ISNUMBER($AB8),SUM(OFFSET(Change!Q$1,$AB8-1,0,$AC8,1)),0)+Change!Q21</f>
        <v>4.0931076743328969</v>
      </c>
      <c r="R8" s="17">
        <f ca="1">IF(ISNUMBER($Z8),SUM(OFFSET(Change!R$1,$Z8-1,0,$AA8,1)),0)+IF(ISNUMBER($AB8),SUM(OFFSET(Change!R$1,$AB8-1,0,$AC8,1)),0)+Change!R21</f>
        <v>4.4495516005364504</v>
      </c>
      <c r="S8" s="17">
        <f ca="1">IF(ISNUMBER($Z8),SUM(OFFSET(Change!S$1,$Z8-1,0,$AA8,1)),0)+IF(ISNUMBER($AB8),SUM(OFFSET(Change!S$1,$AB8-1,0,$AC8,1)),0)+Change!S21</f>
        <v>5.0609325682626487</v>
      </c>
      <c r="T8" s="17">
        <f ca="1">IF(ISNUMBER($Z8),SUM(OFFSET(Change!T$1,$Z8-1,0,$AA8,1)),0)+IF(ISNUMBER($AB8),SUM(OFFSET(Change!T$1,$AB8-1,0,$AC8,1)),0)+Change!T21</f>
        <v>5.3309091525827688</v>
      </c>
      <c r="U8" s="17">
        <f ca="1">IF(ISNUMBER($Z8),SUM(OFFSET(Change!U$1,$Z8-1,0,$AA8,1)),0)+IF(ISNUMBER($AB8),SUM(OFFSET(Change!U$1,$AB8-1,0,$AC8,1)),0)+Change!U21</f>
        <v>5.2831385303130025</v>
      </c>
      <c r="V8" s="17">
        <f ca="1">IF(ISNUMBER($Z8),SUM(OFFSET(Change!V$1,$Z8-1,0,$AA8,1)),0)+IF(ISNUMBER($AB8),SUM(OFFSET(Change!V$1,$AB8-1,0,$AC8,1)),0)+Change!V21</f>
        <v>5.3320992658023671</v>
      </c>
      <c r="W8" s="17">
        <f ca="1">IF(ISNUMBER($Z8),SUM(OFFSET(Change!W$1,$Z8-1,0,$AA8,1)),0)+IF(ISNUMBER($AB8),SUM(OFFSET(Change!W$1,$AB8-1,0,$AC8,1)),0)+Change!W21</f>
        <v>5.4642754966082956</v>
      </c>
      <c r="X8" s="17">
        <f ca="1">IF(ISNUMBER($Z8),SUM(OFFSET(Change!X$1,$Z8-1,0,$AA8,1)),0)+IF(ISNUMBER($AB8),SUM(OFFSET(Change!X$1,$AB8-1,0,$AC8,1)),0)+Change!X21</f>
        <v>5.4833759752753455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-6510.6226683530831</v>
      </c>
      <c r="D9" s="17">
        <f ca="1">IF(ISNUMBER($Z9),SUM(OFFSET(Change!D$1,$Z9-1,0,$AA9,1)),0)+IF(ISNUMBER($AB9),SUM(OFFSET(Change!D$1,$AB9-1,0,$AC9,1)),0)</f>
        <v>-223.24690040400546</v>
      </c>
      <c r="E9" s="17">
        <f ca="1">IF(ISNUMBER($Z9),SUM(OFFSET(Change!E$1,$Z9-1,0,$AA9,1)),0)+IF(ISNUMBER($AB9),SUM(OFFSET(Change!E$1,$AB9-1,0,$AC9,1)),0)</f>
        <v>-353.65645822339889</v>
      </c>
      <c r="F9" s="17">
        <f ca="1">IF(ISNUMBER($Z9),SUM(OFFSET(Change!F$1,$Z9-1,0,$AA9,1)),0)+IF(ISNUMBER($AB9),SUM(OFFSET(Change!F$1,$AB9-1,0,$AC9,1)),0)</f>
        <v>-398.25577409574623</v>
      </c>
      <c r="G9" s="17">
        <f ca="1">IF(ISNUMBER($Z9),SUM(OFFSET(Change!G$1,$Z9-1,0,$AA9,1)),0)+IF(ISNUMBER($AB9),SUM(OFFSET(Change!G$1,$AB9-1,0,$AC9,1)),0)</f>
        <v>-455.86559210766808</v>
      </c>
      <c r="H9" s="17">
        <f ca="1">IF(ISNUMBER($Z9),SUM(OFFSET(Change!H$1,$Z9-1,0,$AA9,1)),0)+IF(ISNUMBER($AB9),SUM(OFFSET(Change!H$1,$AB9-1,0,$AC9,1)),0)</f>
        <v>-567.54116042425403</v>
      </c>
      <c r="I9" s="17">
        <f ca="1">IF(ISNUMBER($Z9),SUM(OFFSET(Change!I$1,$Z9-1,0,$AA9,1)),0)+IF(ISNUMBER($AB9),SUM(OFFSET(Change!I$1,$AB9-1,0,$AC9,1)),0)</f>
        <v>-885.90034335135215</v>
      </c>
      <c r="J9" s="17">
        <f ca="1">IF(ISNUMBER($Z9),SUM(OFFSET(Change!J$1,$Z9-1,0,$AA9,1)),0)+IF(ISNUMBER($AB9),SUM(OFFSET(Change!J$1,$AB9-1,0,$AC9,1)),0)</f>
        <v>-755.04483185036202</v>
      </c>
      <c r="K9" s="17">
        <f ca="1">IF(ISNUMBER($Z9),SUM(OFFSET(Change!K$1,$Z9-1,0,$AA9,1)),0)+IF(ISNUMBER($AB9),SUM(OFFSET(Change!K$1,$AB9-1,0,$AC9,1)),0)</f>
        <v>-934.99330577120941</v>
      </c>
      <c r="L9" s="17">
        <f ca="1">IF(ISNUMBER($Z9),SUM(OFFSET(Change!L$1,$Z9-1,0,$AA9,1)),0)+IF(ISNUMBER($AB9),SUM(OFFSET(Change!L$1,$AB9-1,0,$AC9,1)),0)</f>
        <v>-1010.3319623471074</v>
      </c>
      <c r="M9" s="17">
        <f ca="1">IF(ISNUMBER($Z9),SUM(OFFSET(Change!M$1,$Z9-1,0,$AA9,1)),0)+IF(ISNUMBER($AB9),SUM(OFFSET(Change!M$1,$AB9-1,0,$AC9,1)),0)</f>
        <v>-1048.9188092155157</v>
      </c>
      <c r="N9" s="17">
        <f ca="1">IF(ISNUMBER($Z9),SUM(OFFSET(Change!N$1,$Z9-1,0,$AA9,1)),0)+IF(ISNUMBER($AB9),SUM(OFFSET(Change!N$1,$AB9-1,0,$AC9,1)),0)</f>
        <v>-835.46859215688164</v>
      </c>
      <c r="O9" s="17">
        <f ca="1">IF(ISNUMBER($Z9),SUM(OFFSET(Change!O$1,$Z9-1,0,$AA9,1)),0)+IF(ISNUMBER($AB9),SUM(OFFSET(Change!O$1,$AB9-1,0,$AC9,1)),0)</f>
        <v>-785.30999974141901</v>
      </c>
      <c r="P9" s="17">
        <f ca="1">IF(ISNUMBER($Z9),SUM(OFFSET(Change!P$1,$Z9-1,0,$AA9,1)),0)+IF(ISNUMBER($AB9),SUM(OFFSET(Change!P$1,$AB9-1,0,$AC9,1)),0)</f>
        <v>-840.07880378975199</v>
      </c>
      <c r="Q9" s="17">
        <f ca="1">IF(ISNUMBER($Z9),SUM(OFFSET(Change!Q$1,$Z9-1,0,$AA9,1)),0)+IF(ISNUMBER($AB9),SUM(OFFSET(Change!Q$1,$AB9-1,0,$AC9,1)),0)</f>
        <v>-883.98351440003</v>
      </c>
      <c r="R9" s="17">
        <f ca="1">IF(ISNUMBER($Z9),SUM(OFFSET(Change!R$1,$Z9-1,0,$AA9,1)),0)+IF(ISNUMBER($AB9),SUM(OFFSET(Change!R$1,$AB9-1,0,$AC9,1)),0)</f>
        <v>-856.26062233622383</v>
      </c>
      <c r="S9" s="17">
        <f ca="1">IF(ISNUMBER($Z9),SUM(OFFSET(Change!S$1,$Z9-1,0,$AA9,1)),0)+IF(ISNUMBER($AB9),SUM(OFFSET(Change!S$1,$AB9-1,0,$AC9,1)),0)</f>
        <v>-521.06967395457184</v>
      </c>
      <c r="T9" s="17">
        <f ca="1">IF(ISNUMBER($Z9),SUM(OFFSET(Change!T$1,$Z9-1,0,$AA9,1)),0)+IF(ISNUMBER($AB9),SUM(OFFSET(Change!T$1,$AB9-1,0,$AC9,1)),0)</f>
        <v>-272.35392684106409</v>
      </c>
      <c r="U9" s="17">
        <f ca="1">IF(ISNUMBER($Z9),SUM(OFFSET(Change!U$1,$Z9-1,0,$AA9,1)),0)+IF(ISNUMBER($AB9),SUM(OFFSET(Change!U$1,$AB9-1,0,$AC9,1)),0)</f>
        <v>-30.392164657249943</v>
      </c>
      <c r="V9" s="17">
        <f ca="1">IF(ISNUMBER($Z9),SUM(OFFSET(Change!V$1,$Z9-1,0,$AA9,1)),0)+IF(ISNUMBER($AB9),SUM(OFFSET(Change!V$1,$AB9-1,0,$AC9,1)),0)</f>
        <v>69.619098847984063</v>
      </c>
      <c r="W9" s="17">
        <f ca="1">IF(ISNUMBER($Z9),SUM(OFFSET(Change!W$1,$Z9-1,0,$AA9,1)),0)+IF(ISNUMBER($AB9),SUM(OFFSET(Change!W$1,$AB9-1,0,$AC9,1)),0)</f>
        <v>129.45275549727731</v>
      </c>
      <c r="X9" s="17">
        <f ca="1">IF(ISNUMBER($Z9),SUM(OFFSET(Change!X$1,$Z9-1,0,$AA9,1)),0)+IF(ISNUMBER($AB9),SUM(OFFSET(Change!X$1,$AB9-1,0,$AC9,1)),0)</f>
        <v>196.31704727260191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2098.3169793421989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37.222668210453151</v>
      </c>
      <c r="G10" s="17">
        <f ca="1">IF(ISNUMBER($Z10),SUM(OFFSET(Change!G$1,$Z10-1,0,$AA10,1)),0)+IF(ISNUMBER($AB10),SUM(OFFSET(Change!G$1,$AB10-1,0,$AC10,1)),0)</f>
        <v>55.411090533306563</v>
      </c>
      <c r="H10" s="17">
        <f ca="1">IF(ISNUMBER($Z10),SUM(OFFSET(Change!H$1,$Z10-1,0,$AA10,1)),0)+IF(ISNUMBER($AB10),SUM(OFFSET(Change!H$1,$AB10-1,0,$AC10,1)),0)</f>
        <v>74.913252546542864</v>
      </c>
      <c r="I10" s="17">
        <f ca="1">IF(ISNUMBER($Z10),SUM(OFFSET(Change!I$1,$Z10-1,0,$AA10,1)),0)+IF(ISNUMBER($AB10),SUM(OFFSET(Change!I$1,$AB10-1,0,$AC10,1)),0)</f>
        <v>96.381490451914061</v>
      </c>
      <c r="J10" s="17">
        <f ca="1">IF(ISNUMBER($Z10),SUM(OFFSET(Change!J$1,$Z10-1,0,$AA10,1)),0)+IF(ISNUMBER($AB10),SUM(OFFSET(Change!J$1,$AB10-1,0,$AC10,1)),0)</f>
        <v>113.42918350441437</v>
      </c>
      <c r="K10" s="17">
        <f ca="1">IF(ISNUMBER($Z10),SUM(OFFSET(Change!K$1,$Z10-1,0,$AA10,1)),0)+IF(ISNUMBER($AB10),SUM(OFFSET(Change!K$1,$AB10-1,0,$AC10,1)),0)</f>
        <v>143.2542059109289</v>
      </c>
      <c r="L10" s="17">
        <f ca="1">IF(ISNUMBER($Z10),SUM(OFFSET(Change!L$1,$Z10-1,0,$AA10,1)),0)+IF(ISNUMBER($AB10),SUM(OFFSET(Change!L$1,$AB10-1,0,$AC10,1)),0)</f>
        <v>173.75609135613391</v>
      </c>
      <c r="M10" s="17">
        <f ca="1">IF(ISNUMBER($Z10),SUM(OFFSET(Change!M$1,$Z10-1,0,$AA10,1)),0)+IF(ISNUMBER($AB10),SUM(OFFSET(Change!M$1,$AB10-1,0,$AC10,1)),0)</f>
        <v>203.26218383042087</v>
      </c>
      <c r="N10" s="17">
        <f ca="1">IF(ISNUMBER($Z10),SUM(OFFSET(Change!N$1,$Z10-1,0,$AA10,1)),0)+IF(ISNUMBER($AB10),SUM(OFFSET(Change!N$1,$AB10-1,0,$AC10,1)),0)</f>
        <v>233.37074999356506</v>
      </c>
      <c r="O10" s="17">
        <f ca="1">IF(ISNUMBER($Z10),SUM(OFFSET(Change!O$1,$Z10-1,0,$AA10,1)),0)+IF(ISNUMBER($AB10),SUM(OFFSET(Change!O$1,$AB10-1,0,$AC10,1)),0)</f>
        <v>260.22496974634896</v>
      </c>
      <c r="P10" s="17">
        <f ca="1">IF(ISNUMBER($Z10),SUM(OFFSET(Change!P$1,$Z10-1,0,$AA10,1)),0)+IF(ISNUMBER($AB10),SUM(OFFSET(Change!P$1,$AB10-1,0,$AC10,1)),0)</f>
        <v>283.30924498381086</v>
      </c>
      <c r="Q10" s="17">
        <f ca="1">IF(ISNUMBER($Z10),SUM(OFFSET(Change!Q$1,$Z10-1,0,$AA10,1)),0)+IF(ISNUMBER($AB10),SUM(OFFSET(Change!Q$1,$AB10-1,0,$AC10,1)),0)</f>
        <v>319.90668011707066</v>
      </c>
      <c r="R10" s="17">
        <f ca="1">IF(ISNUMBER($Z10),SUM(OFFSET(Change!R$1,$Z10-1,0,$AA10,1)),0)+IF(ISNUMBER($AB10),SUM(OFFSET(Change!R$1,$AB10-1,0,$AC10,1)),0)</f>
        <v>351.86394210196528</v>
      </c>
      <c r="S10" s="17">
        <f ca="1">IF(ISNUMBER($Z10),SUM(OFFSET(Change!S$1,$Z10-1,0,$AA10,1)),0)+IF(ISNUMBER($AB10),SUM(OFFSET(Change!S$1,$AB10-1,0,$AC10,1)),0)</f>
        <v>383.18044557486746</v>
      </c>
      <c r="T10" s="17">
        <f ca="1">IF(ISNUMBER($Z10),SUM(OFFSET(Change!T$1,$Z10-1,0,$AA10,1)),0)+IF(ISNUMBER($AB10),SUM(OFFSET(Change!T$1,$AB10-1,0,$AC10,1)),0)</f>
        <v>425.71175212767122</v>
      </c>
      <c r="U10" s="17">
        <f ca="1">IF(ISNUMBER($Z10),SUM(OFFSET(Change!U$1,$Z10-1,0,$AA10,1)),0)+IF(ISNUMBER($AB10),SUM(OFFSET(Change!U$1,$AB10-1,0,$AC10,1)),0)</f>
        <v>427.62866586762863</v>
      </c>
      <c r="V10" s="17">
        <f ca="1">IF(ISNUMBER($Z10),SUM(OFFSET(Change!V$1,$Z10-1,0,$AA10,1)),0)+IF(ISNUMBER($AB10),SUM(OFFSET(Change!V$1,$AB10-1,0,$AC10,1)),0)</f>
        <v>463.08139247347185</v>
      </c>
      <c r="W10" s="17">
        <f ca="1">IF(ISNUMBER($Z10),SUM(OFFSET(Change!W$1,$Z10-1,0,$AA10,1)),0)+IF(ISNUMBER($AB10),SUM(OFFSET(Change!W$1,$AB10-1,0,$AC10,1)),0)</f>
        <v>494.17181615253895</v>
      </c>
      <c r="X10" s="17">
        <f ca="1">IF(ISNUMBER($Z10),SUM(OFFSET(Change!X$1,$Z10-1,0,$AA10,1)),0)+IF(ISNUMBER($AB10),SUM(OFFSET(Change!X$1,$AB10-1,0,$AC10,1)),0)</f>
        <v>531.11695464111563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1711.4094489479023</v>
      </c>
      <c r="D11" s="17">
        <f ca="1">IF(ISNUMBER($Z11),SUM(OFFSET(Change!D$1,$Z11-1,0,$AA11,1)),0)+IF(ISNUMBER($AB11),SUM(OFFSET(Change!D$1,$AB11-1,0,$AC11,1)),0)</f>
        <v>75.320918994194713</v>
      </c>
      <c r="E11" s="17">
        <f ca="1">IF(ISNUMBER($Z11),SUM(OFFSET(Change!E$1,$Z11-1,0,$AA11,1)),0)+IF(ISNUMBER($AB11),SUM(OFFSET(Change!E$1,$AB11-1,0,$AC11,1)),0)</f>
        <v>55.179386379229655</v>
      </c>
      <c r="F11" s="17">
        <f ca="1">IF(ISNUMBER($Z11),SUM(OFFSET(Change!F$1,$Z11-1,0,$AA11,1)),0)+IF(ISNUMBER($AB11),SUM(OFFSET(Change!F$1,$AB11-1,0,$AC11,1)),0)</f>
        <v>53.816852876839434</v>
      </c>
      <c r="G11" s="17">
        <f ca="1">IF(ISNUMBER($Z11),SUM(OFFSET(Change!G$1,$Z11-1,0,$AA11,1)),0)+IF(ISNUMBER($AB11),SUM(OFFSET(Change!G$1,$AB11-1,0,$AC11,1)),0)</f>
        <v>68.058840791547951</v>
      </c>
      <c r="H11" s="17">
        <f ca="1">IF(ISNUMBER($Z11),SUM(OFFSET(Change!H$1,$Z11-1,0,$AA11,1)),0)+IF(ISNUMBER($AB11),SUM(OFFSET(Change!H$1,$AB11-1,0,$AC11,1)),0)</f>
        <v>111.45248110859083</v>
      </c>
      <c r="I11" s="17">
        <f ca="1">IF(ISNUMBER($Z11),SUM(OFFSET(Change!I$1,$Z11-1,0,$AA11,1)),0)+IF(ISNUMBER($AB11),SUM(OFFSET(Change!I$1,$AB11-1,0,$AC11,1)),0)</f>
        <v>175.6942845366176</v>
      </c>
      <c r="J11" s="17">
        <f ca="1">IF(ISNUMBER($Z11),SUM(OFFSET(Change!J$1,$Z11-1,0,$AA11,1)),0)+IF(ISNUMBER($AB11),SUM(OFFSET(Change!J$1,$AB11-1,0,$AC11,1)),0)</f>
        <v>163.55863461639757</v>
      </c>
      <c r="K11" s="17">
        <f ca="1">IF(ISNUMBER($Z11),SUM(OFFSET(Change!K$1,$Z11-1,0,$AA11,1)),0)+IF(ISNUMBER($AB11),SUM(OFFSET(Change!K$1,$AB11-1,0,$AC11,1)),0)</f>
        <v>147.30349290191961</v>
      </c>
      <c r="L11" s="17">
        <f ca="1">IF(ISNUMBER($Z11),SUM(OFFSET(Change!L$1,$Z11-1,0,$AA11,1)),0)+IF(ISNUMBER($AB11),SUM(OFFSET(Change!L$1,$AB11-1,0,$AC11,1)),0)</f>
        <v>160.50991195160785</v>
      </c>
      <c r="M11" s="17">
        <f ca="1">IF(ISNUMBER($Z11),SUM(OFFSET(Change!M$1,$Z11-1,0,$AA11,1)),0)+IF(ISNUMBER($AB11),SUM(OFFSET(Change!M$1,$AB11-1,0,$AC11,1)),0)</f>
        <v>157.99994842371146</v>
      </c>
      <c r="N11" s="17">
        <f ca="1">IF(ISNUMBER($Z11),SUM(OFFSET(Change!N$1,$Z11-1,0,$AA11,1)),0)+IF(ISNUMBER($AB11),SUM(OFFSET(Change!N$1,$AB11-1,0,$AC11,1)),0)</f>
        <v>175.15563234983196</v>
      </c>
      <c r="O11" s="17">
        <f ca="1">IF(ISNUMBER($Z11),SUM(OFFSET(Change!O$1,$Z11-1,0,$AA11,1)),0)+IF(ISNUMBER($AB11),SUM(OFFSET(Change!O$1,$AB11-1,0,$AC11,1)),0)</f>
        <v>203.47845227516007</v>
      </c>
      <c r="P11" s="17">
        <f ca="1">IF(ISNUMBER($Z11),SUM(OFFSET(Change!P$1,$Z11-1,0,$AA11,1)),0)+IF(ISNUMBER($AB11),SUM(OFFSET(Change!P$1,$AB11-1,0,$AC11,1)),0)</f>
        <v>220.06471746395667</v>
      </c>
      <c r="Q11" s="17">
        <f ca="1">IF(ISNUMBER($Z11),SUM(OFFSET(Change!Q$1,$Z11-1,0,$AA11,1)),0)+IF(ISNUMBER($AB11),SUM(OFFSET(Change!Q$1,$AB11-1,0,$AC11,1)),0)</f>
        <v>219.05591296007307</v>
      </c>
      <c r="R11" s="17">
        <f ca="1">IF(ISNUMBER($Z11),SUM(OFFSET(Change!R$1,$Z11-1,0,$AA11,1)),0)+IF(ISNUMBER($AB11),SUM(OFFSET(Change!R$1,$AB11-1,0,$AC11,1)),0)</f>
        <v>194.29241948491742</v>
      </c>
      <c r="S11" s="17">
        <f ca="1">IF(ISNUMBER($Z11),SUM(OFFSET(Change!S$1,$Z11-1,0,$AA11,1)),0)+IF(ISNUMBER($AB11),SUM(OFFSET(Change!S$1,$AB11-1,0,$AC11,1)),0)</f>
        <v>178.78109828777914</v>
      </c>
      <c r="T11" s="17">
        <f ca="1">IF(ISNUMBER($Z11),SUM(OFFSET(Change!T$1,$Z11-1,0,$AA11,1)),0)+IF(ISNUMBER($AB11),SUM(OFFSET(Change!T$1,$AB11-1,0,$AC11,1)),0)</f>
        <v>209.46253960585071</v>
      </c>
      <c r="U11" s="17">
        <f ca="1">IF(ISNUMBER($Z11),SUM(OFFSET(Change!U$1,$Z11-1,0,$AA11,1)),0)+IF(ISNUMBER($AB11),SUM(OFFSET(Change!U$1,$AB11-1,0,$AC11,1)),0)</f>
        <v>241.4740391662574</v>
      </c>
      <c r="V11" s="17">
        <f ca="1">IF(ISNUMBER($Z11),SUM(OFFSET(Change!V$1,$Z11-1,0,$AA11,1)),0)+IF(ISNUMBER($AB11),SUM(OFFSET(Change!V$1,$AB11-1,0,$AC11,1)),0)</f>
        <v>267.90708238731418</v>
      </c>
      <c r="W11" s="17">
        <f ca="1">IF(ISNUMBER($Z11),SUM(OFFSET(Change!W$1,$Z11-1,0,$AA11,1)),0)+IF(ISNUMBER($AB11),SUM(OFFSET(Change!W$1,$AB11-1,0,$AC11,1)),0)</f>
        <v>285.69767291133815</v>
      </c>
      <c r="X11" s="17">
        <f ca="1">IF(ISNUMBER($Z11),SUM(OFFSET(Change!X$1,$Z11-1,0,$AA11,1)),0)+IF(ISNUMBER($AB11),SUM(OFFSET(Change!X$1,$AB11-1,0,$AC11,1)),0)</f>
        <v>294.15676154104142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-967.57326200808529</v>
      </c>
      <c r="D12" s="17">
        <f ca="1">IF(ISNUMBER($Z12),SUM(OFFSET(Change!D$1,$Z12-1,0,$AA12,1)),0)+IF(ISNUMBER($AB12),SUM(OFFSET(Change!D$1,$AB12-1,0,$AC12,1)),0)</f>
        <v>-105.11842239689436</v>
      </c>
      <c r="E12" s="17">
        <f ca="1">IF(ISNUMBER($Z12),SUM(OFFSET(Change!E$1,$Z12-1,0,$AA12,1)),0)+IF(ISNUMBER($AB12),SUM(OFFSET(Change!E$1,$AB12-1,0,$AC12,1)),0)</f>
        <v>-112.81097458311446</v>
      </c>
      <c r="F12" s="17">
        <f ca="1">IF(ISNUMBER($Z12),SUM(OFFSET(Change!F$1,$Z12-1,0,$AA12,1)),0)+IF(ISNUMBER($AB12),SUM(OFFSET(Change!F$1,$AB12-1,0,$AC12,1)),0)</f>
        <v>-124.45907701489359</v>
      </c>
      <c r="G12" s="17">
        <f ca="1">IF(ISNUMBER($Z12),SUM(OFFSET(Change!G$1,$Z12-1,0,$AA12,1)),0)+IF(ISNUMBER($AB12),SUM(OFFSET(Change!G$1,$AB12-1,0,$AC12,1)),0)</f>
        <v>-102.30644822668191</v>
      </c>
      <c r="H12" s="17">
        <f ca="1">IF(ISNUMBER($Z12),SUM(OFFSET(Change!H$1,$Z12-1,0,$AA12,1)),0)+IF(ISNUMBER($AB12),SUM(OFFSET(Change!H$1,$AB12-1,0,$AC12,1)),0)</f>
        <v>-70.86163842563306</v>
      </c>
      <c r="I12" s="17">
        <f ca="1">IF(ISNUMBER($Z12),SUM(OFFSET(Change!I$1,$Z12-1,0,$AA12,1)),0)+IF(ISNUMBER($AB12),SUM(OFFSET(Change!I$1,$AB12-1,0,$AC12,1)),0)</f>
        <v>-62.856974454333226</v>
      </c>
      <c r="J12" s="17">
        <f ca="1">IF(ISNUMBER($Z12),SUM(OFFSET(Change!J$1,$Z12-1,0,$AA12,1)),0)+IF(ISNUMBER($AB12),SUM(OFFSET(Change!J$1,$AB12-1,0,$AC12,1)),0)</f>
        <v>-64.589239562221067</v>
      </c>
      <c r="K12" s="17">
        <f ca="1">IF(ISNUMBER($Z12),SUM(OFFSET(Change!K$1,$Z12-1,0,$AA12,1)),0)+IF(ISNUMBER($AB12),SUM(OFFSET(Change!K$1,$AB12-1,0,$AC12,1)),0)</f>
        <v>-62.553677364616505</v>
      </c>
      <c r="L12" s="17">
        <f ca="1">IF(ISNUMBER($Z12),SUM(OFFSET(Change!L$1,$Z12-1,0,$AA12,1)),0)+IF(ISNUMBER($AB12),SUM(OFFSET(Change!L$1,$AB12-1,0,$AC12,1)),0)</f>
        <v>-62.617036514548033</v>
      </c>
      <c r="M12" s="17">
        <f ca="1">IF(ISNUMBER($Z12),SUM(OFFSET(Change!M$1,$Z12-1,0,$AA12,1)),0)+IF(ISNUMBER($AB12),SUM(OFFSET(Change!M$1,$AB12-1,0,$AC12,1)),0)</f>
        <v>-66.651735095427256</v>
      </c>
      <c r="N12" s="17">
        <f ca="1">IF(ISNUMBER($Z12),SUM(OFFSET(Change!N$1,$Z12-1,0,$AA12,1)),0)+IF(ISNUMBER($AB12),SUM(OFFSET(Change!N$1,$AB12-1,0,$AC12,1)),0)</f>
        <v>-65.833766164146411</v>
      </c>
      <c r="O12" s="17">
        <f ca="1">IF(ISNUMBER($Z12),SUM(OFFSET(Change!O$1,$Z12-1,0,$AA12,1)),0)+IF(ISNUMBER($AB12),SUM(OFFSET(Change!O$1,$AB12-1,0,$AC12,1)),0)</f>
        <v>-63.795281055795392</v>
      </c>
      <c r="P12" s="17">
        <f ca="1">IF(ISNUMBER($Z12),SUM(OFFSET(Change!P$1,$Z12-1,0,$AA12,1)),0)+IF(ISNUMBER($AB12),SUM(OFFSET(Change!P$1,$AB12-1,0,$AC12,1)),0)</f>
        <v>-65.422749510902065</v>
      </c>
      <c r="Q12" s="17">
        <f ca="1">IF(ISNUMBER($Z12),SUM(OFFSET(Change!Q$1,$Z12-1,0,$AA12,1)),0)+IF(ISNUMBER($AB12),SUM(OFFSET(Change!Q$1,$AB12-1,0,$AC12,1)),0)</f>
        <v>-72.633843690957761</v>
      </c>
      <c r="R12" s="17">
        <f ca="1">IF(ISNUMBER($Z12),SUM(OFFSET(Change!R$1,$Z12-1,0,$AA12,1)),0)+IF(ISNUMBER($AB12),SUM(OFFSET(Change!R$1,$AB12-1,0,$AC12,1)),0)</f>
        <v>-86.065595142193118</v>
      </c>
      <c r="S12" s="17">
        <f ca="1">IF(ISNUMBER($Z12),SUM(OFFSET(Change!S$1,$Z12-1,0,$AA12,1)),0)+IF(ISNUMBER($AB12),SUM(OFFSET(Change!S$1,$AB12-1,0,$AC12,1)),0)</f>
        <v>-93.526650290243182</v>
      </c>
      <c r="T12" s="17">
        <f ca="1">IF(ISNUMBER($Z12),SUM(OFFSET(Change!T$1,$Z12-1,0,$AA12,1)),0)+IF(ISNUMBER($AB12),SUM(OFFSET(Change!T$1,$AB12-1,0,$AC12,1)),0)</f>
        <v>-92.488577833341523</v>
      </c>
      <c r="U12" s="17">
        <f ca="1">IF(ISNUMBER($Z12),SUM(OFFSET(Change!U$1,$Z12-1,0,$AA12,1)),0)+IF(ISNUMBER($AB12),SUM(OFFSET(Change!U$1,$AB12-1,0,$AC12,1)),0)</f>
        <v>-88.277392984823436</v>
      </c>
      <c r="V12" s="17">
        <f ca="1">IF(ISNUMBER($Z12),SUM(OFFSET(Change!V$1,$Z12-1,0,$AA12,1)),0)+IF(ISNUMBER($AB12),SUM(OFFSET(Change!V$1,$AB12-1,0,$AC12,1)),0)</f>
        <v>-91.079067589149901</v>
      </c>
      <c r="W12" s="17">
        <f ca="1">IF(ISNUMBER($Z12),SUM(OFFSET(Change!W$1,$Z12-1,0,$AA12,1)),0)+IF(ISNUMBER($AB12),SUM(OFFSET(Change!W$1,$AB12-1,0,$AC12,1)),0)</f>
        <v>-94.644859629738761</v>
      </c>
      <c r="X12" s="17">
        <f ca="1">IF(ISNUMBER($Z12),SUM(OFFSET(Change!X$1,$Z12-1,0,$AA12,1)),0)+IF(ISNUMBER($AB12),SUM(OFFSET(Change!X$1,$AB12-1,0,$AC12,1)),0)</f>
        <v>-107.48253975656725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31.10501716116406</v>
      </c>
      <c r="D13" s="17">
        <f ca="1">IF(ISNUMBER($Z13),SUM(OFFSET(Change!D$1,$Z13-1,0,$AA13,1)),0)+IF(ISNUMBER($AB13),SUM(OFFSET(Change!D$1,$AB13-1,0,$AC13,1)),0)</f>
        <v>10.988907220134212</v>
      </c>
      <c r="E13" s="17">
        <f ca="1">IF(ISNUMBER($Z13),SUM(OFFSET(Change!E$1,$Z13-1,0,$AA13,1)),0)+IF(ISNUMBER($AB13),SUM(OFFSET(Change!E$1,$AB13-1,0,$AC13,1)),0)</f>
        <v>10.050273659928436</v>
      </c>
      <c r="F13" s="17">
        <f ca="1">IF(ISNUMBER($Z13),SUM(OFFSET(Change!F$1,$Z13-1,0,$AA13,1)),0)+IF(ISNUMBER($AB13),SUM(OFFSET(Change!F$1,$AB13-1,0,$AC13,1)),0)</f>
        <v>13.304577275518291</v>
      </c>
      <c r="G13" s="17">
        <f ca="1">IF(ISNUMBER($Z13),SUM(OFFSET(Change!G$1,$Z13-1,0,$AA13,1)),0)+IF(ISNUMBER($AB13),SUM(OFFSET(Change!G$1,$AB13-1,0,$AC13,1)),0)</f>
        <v>0.64738911895273998</v>
      </c>
      <c r="H13" s="17">
        <f ca="1">IF(ISNUMBER($Z13),SUM(OFFSET(Change!H$1,$Z13-1,0,$AA13,1)),0)+IF(ISNUMBER($AB13),SUM(OFFSET(Change!H$1,$AB13-1,0,$AC13,1)),0)</f>
        <v>6.53445161586E-2</v>
      </c>
      <c r="I13" s="17">
        <f ca="1">IF(ISNUMBER($Z13),SUM(OFFSET(Change!I$1,$Z13-1,0,$AA13,1)),0)+IF(ISNUMBER($AB13),SUM(OFFSET(Change!I$1,$AB13-1,0,$AC13,1)),0)</f>
        <v>0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0.14398245143433</v>
      </c>
      <c r="M13" s="17">
        <f ca="1">IF(ISNUMBER($Z13),SUM(OFFSET(Change!M$1,$Z13-1,0,$AA13,1)),0)+IF(ISNUMBER($AB13),SUM(OFFSET(Change!M$1,$AB13-1,0,$AC13,1)),0)</f>
        <v>0</v>
      </c>
      <c r="N13" s="17">
        <f ca="1">IF(ISNUMBER($Z13),SUM(OFFSET(Change!N$1,$Z13-1,0,$AA13,1)),0)+IF(ISNUMBER($AB13),SUM(OFFSET(Change!N$1,$AB13-1,0,$AC13,1)),0)</f>
        <v>8.9099661818130005E-2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0.11190296975424001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0.28206239076248002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0.34069789322609662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3.7783889552300003E-3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5686.2337715539043</v>
      </c>
      <c r="D15" s="17">
        <f ca="1">SUM(D5:D14)</f>
        <v>793.88152156571118</v>
      </c>
      <c r="E15" s="17">
        <f t="shared" ref="E15:W15" ca="1" si="1">SUM(E5:E14)</f>
        <v>618.38435645888592</v>
      </c>
      <c r="F15" s="17">
        <f t="shared" ca="1" si="1"/>
        <v>600.17922225558709</v>
      </c>
      <c r="G15" s="17">
        <f t="shared" ca="1" si="1"/>
        <v>619.46001418545677</v>
      </c>
      <c r="H15" s="17">
        <f t="shared" ca="1" si="1"/>
        <v>552.55393726638545</v>
      </c>
      <c r="I15" s="17">
        <f t="shared" ca="1" si="1"/>
        <v>-25.965046427939996</v>
      </c>
      <c r="J15" s="17">
        <f t="shared" ca="1" si="1"/>
        <v>101.99255099523656</v>
      </c>
      <c r="K15" s="17">
        <f t="shared" ca="1" si="1"/>
        <v>-138.15265533262837</v>
      </c>
      <c r="L15" s="17">
        <f t="shared" ca="1" si="1"/>
        <v>-165.90406050746597</v>
      </c>
      <c r="M15" s="17">
        <f t="shared" ca="1" si="1"/>
        <v>-163.4770849700827</v>
      </c>
      <c r="N15" s="17">
        <f t="shared" ca="1" si="1"/>
        <v>83.017076212798671</v>
      </c>
      <c r="O15" s="17">
        <f t="shared" ca="1" si="1"/>
        <v>184.95551961005526</v>
      </c>
      <c r="P15" s="17">
        <f t="shared" ca="1" si="1"/>
        <v>205.53060851930672</v>
      </c>
      <c r="Q15" s="17">
        <f t="shared" ca="1" si="1"/>
        <v>258.56075368890697</v>
      </c>
      <c r="R15" s="17">
        <f t="shared" ca="1" si="1"/>
        <v>361.57313692961611</v>
      </c>
      <c r="S15" s="17">
        <f t="shared" ca="1" si="1"/>
        <v>733.38144822111303</v>
      </c>
      <c r="T15" s="17">
        <f t="shared" ca="1" si="1"/>
        <v>1141.3565264605465</v>
      </c>
      <c r="U15" s="17">
        <f t="shared" ca="1" si="1"/>
        <v>1441.4037619658727</v>
      </c>
      <c r="V15" s="17">
        <f t="shared" ca="1" si="1"/>
        <v>1672.0901516174004</v>
      </c>
      <c r="W15" s="17">
        <f t="shared" ca="1" si="1"/>
        <v>1840.0961206861448</v>
      </c>
      <c r="X15" s="17">
        <f ca="1">SUM(X5:X14)</f>
        <v>2036.3250295479361</v>
      </c>
    </row>
    <row r="17" spans="2:29" x14ac:dyDescent="0.25">
      <c r="B17" s="10" t="s">
        <v>42</v>
      </c>
      <c r="C17" s="17">
        <f t="shared" ref="C17:C23" ca="1" si="2">NPV($C$2,D17:X17)</f>
        <v>9051.1541931200718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20.577619491423597</v>
      </c>
      <c r="G17" s="17">
        <f ca="1">IF(ISNUMBER($Z17),SUM(OFFSET(Change!G$1,$Z17-1,0,$AA17,1)),0)+IF(ISNUMBER($AB17),SUM(OFFSET(Change!G$1,$AB17-1,0,$AC17,1)),0)</f>
        <v>171.87628113388385</v>
      </c>
      <c r="H17" s="17">
        <f ca="1">IF(ISNUMBER($Z17),SUM(OFFSET(Change!H$1,$Z17-1,0,$AA17,1)),0)+IF(ISNUMBER($AB17),SUM(OFFSET(Change!H$1,$AB17-1,0,$AC17,1)),0)</f>
        <v>315.89627185045202</v>
      </c>
      <c r="I17" s="17">
        <f ca="1">IF(ISNUMBER($Z17),SUM(OFFSET(Change!I$1,$Z17-1,0,$AA17,1)),0)+IF(ISNUMBER($AB17),SUM(OFFSET(Change!I$1,$AB17-1,0,$AC17,1)),0)</f>
        <v>757.77298578793591</v>
      </c>
      <c r="J17" s="17">
        <f ca="1">IF(ISNUMBER($Z17),SUM(OFFSET(Change!J$1,$Z17-1,0,$AA17,1)),0)+IF(ISNUMBER($AB17),SUM(OFFSET(Change!J$1,$AB17-1,0,$AC17,1)),0)</f>
        <v>844.46258028789293</v>
      </c>
      <c r="K17" s="17">
        <f ca="1">IF(ISNUMBER($Z17),SUM(OFFSET(Change!K$1,$Z17-1,0,$AA17,1)),0)+IF(ISNUMBER($AB17),SUM(OFFSET(Change!K$1,$AB17-1,0,$AC17,1)),0)</f>
        <v>883.2470742458936</v>
      </c>
      <c r="L17" s="17">
        <f ca="1">IF(ISNUMBER($Z17),SUM(OFFSET(Change!L$1,$Z17-1,0,$AA17,1)),0)+IF(ISNUMBER($AB17),SUM(OFFSET(Change!L$1,$AB17-1,0,$AC17,1)),0)</f>
        <v>931.01940592467304</v>
      </c>
      <c r="M17" s="17">
        <f ca="1">IF(ISNUMBER($Z17),SUM(OFFSET(Change!M$1,$Z17-1,0,$AA17,1)),0)+IF(ISNUMBER($AB17),SUM(OFFSET(Change!M$1,$AB17-1,0,$AC17,1)),0)</f>
        <v>983.76235582351637</v>
      </c>
      <c r="N17" s="17">
        <f ca="1">IF(ISNUMBER($Z17),SUM(OFFSET(Change!N$1,$Z17-1,0,$AA17,1)),0)+IF(ISNUMBER($AB17),SUM(OFFSET(Change!N$1,$AB17-1,0,$AC17,1)),0)</f>
        <v>1048.022731165993</v>
      </c>
      <c r="O17" s="17">
        <f ca="1">IF(ISNUMBER($Z17),SUM(OFFSET(Change!O$1,$Z17-1,0,$AA17,1)),0)+IF(ISNUMBER($AB17),SUM(OFFSET(Change!O$1,$AB17-1,0,$AC17,1)),0)</f>
        <v>1096.0978833354609</v>
      </c>
      <c r="P17" s="17">
        <f ca="1">IF(ISNUMBER($Z17),SUM(OFFSET(Change!P$1,$Z17-1,0,$AA17,1)),0)+IF(ISNUMBER($AB17),SUM(OFFSET(Change!P$1,$AB17-1,0,$AC17,1)),0)</f>
        <v>1123.7702165401097</v>
      </c>
      <c r="Q17" s="17">
        <f ca="1">IF(ISNUMBER($Z17),SUM(OFFSET(Change!Q$1,$Z17-1,0,$AA17,1)),0)+IF(ISNUMBER($AB17),SUM(OFFSET(Change!Q$1,$AB17-1,0,$AC17,1)),0)</f>
        <v>1249.1479853671149</v>
      </c>
      <c r="R17" s="17">
        <f ca="1">IF(ISNUMBER($Z17),SUM(OFFSET(Change!R$1,$Z17-1,0,$AA17,1)),0)+IF(ISNUMBER($AB17),SUM(OFFSET(Change!R$1,$AB17-1,0,$AC17,1)),0)</f>
        <v>1324.4493798939675</v>
      </c>
      <c r="S17" s="17">
        <f ca="1">IF(ISNUMBER($Z17),SUM(OFFSET(Change!S$1,$Z17-1,0,$AA17,1)),0)+IF(ISNUMBER($AB17),SUM(OFFSET(Change!S$1,$AB17-1,0,$AC17,1)),0)</f>
        <v>1556.4496187980558</v>
      </c>
      <c r="T17" s="17">
        <f ca="1">IF(ISNUMBER($Z17),SUM(OFFSET(Change!T$1,$Z17-1,0,$AA17,1)),0)+IF(ISNUMBER($AB17),SUM(OFFSET(Change!T$1,$AB17-1,0,$AC17,1)),0)</f>
        <v>1626.960264692985</v>
      </c>
      <c r="U17" s="17">
        <f ca="1">IF(ISNUMBER($Z17),SUM(OFFSET(Change!U$1,$Z17-1,0,$AA17,1)),0)+IF(ISNUMBER($AB17),SUM(OFFSET(Change!U$1,$AB17-1,0,$AC17,1)),0)</f>
        <v>1680.099386924654</v>
      </c>
      <c r="V17" s="17">
        <f ca="1">IF(ISNUMBER($Z17),SUM(OFFSET(Change!V$1,$Z17-1,0,$AA17,1)),0)+IF(ISNUMBER($AB17),SUM(OFFSET(Change!V$1,$AB17-1,0,$AC17,1)),0)</f>
        <v>1758.8357371761635</v>
      </c>
      <c r="W17" s="17">
        <f ca="1">IF(ISNUMBER($Z17),SUM(OFFSET(Change!W$1,$Z17-1,0,$AA17,1)),0)+IF(ISNUMBER($AB17),SUM(OFFSET(Change!W$1,$AB17-1,0,$AC17,1)),0)</f>
        <v>1902.4348572648557</v>
      </c>
      <c r="X17" s="17">
        <f ca="1">IF(ISNUMBER($Z17),SUM(OFFSET(Change!X$1,$Z17-1,0,$AA17,1)),0)+IF(ISNUMBER($AB17),SUM(OFFSET(Change!X$1,$AB17-1,0,$AC17,1)),0)</f>
        <v>1998.6921710838951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7056.5345861380238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406.76638044961601</v>
      </c>
      <c r="G18" s="17">
        <f ca="1">IF(ISNUMBER($Z18),SUM(OFFSET(Change!G$1,$Z18-1,0,$AA18,1)),0)+IF(ISNUMBER($AB18),SUM(OFFSET(Change!G$1,$AB18-1,0,$AC18,1)),0)</f>
        <v>469.15045789011913</v>
      </c>
      <c r="H18" s="17">
        <f ca="1">IF(ISNUMBER($Z18),SUM(OFFSET(Change!H$1,$Z18-1,0,$AA18,1)),0)+IF(ISNUMBER($AB18),SUM(OFFSET(Change!H$1,$AB18-1,0,$AC18,1)),0)</f>
        <v>509.89294601282882</v>
      </c>
      <c r="I18" s="17">
        <f ca="1">IF(ISNUMBER($Z18),SUM(OFFSET(Change!I$1,$Z18-1,0,$AA18,1)),0)+IF(ISNUMBER($AB18),SUM(OFFSET(Change!I$1,$AB18-1,0,$AC18,1)),0)</f>
        <v>595.90831852886959</v>
      </c>
      <c r="J18" s="17">
        <f ca="1">IF(ISNUMBER($Z18),SUM(OFFSET(Change!J$1,$Z18-1,0,$AA18,1)),0)+IF(ISNUMBER($AB18),SUM(OFFSET(Change!J$1,$AB18-1,0,$AC18,1)),0)</f>
        <v>604.0710101089428</v>
      </c>
      <c r="K18" s="17">
        <f ca="1">IF(ISNUMBER($Z18),SUM(OFFSET(Change!K$1,$Z18-1,0,$AA18,1)),0)+IF(ISNUMBER($AB18),SUM(OFFSET(Change!K$1,$AB18-1,0,$AC18,1)),0)</f>
        <v>628.31756951055547</v>
      </c>
      <c r="L18" s="17">
        <f ca="1">IF(ISNUMBER($Z18),SUM(OFFSET(Change!L$1,$Z18-1,0,$AA18,1)),0)+IF(ISNUMBER($AB18),SUM(OFFSET(Change!L$1,$AB18-1,0,$AC18,1)),0)</f>
        <v>653.60799823277239</v>
      </c>
      <c r="M18" s="17">
        <f ca="1">IF(ISNUMBER($Z18),SUM(OFFSET(Change!M$1,$Z18-1,0,$AA18,1)),0)+IF(ISNUMBER($AB18),SUM(OFFSET(Change!M$1,$AB18-1,0,$AC18,1)),0)</f>
        <v>685.97877383453113</v>
      </c>
      <c r="N18" s="17">
        <f ca="1">IF(ISNUMBER($Z18),SUM(OFFSET(Change!N$1,$Z18-1,0,$AA18,1)),0)+IF(ISNUMBER($AB18),SUM(OFFSET(Change!N$1,$AB18-1,0,$AC18,1)),0)</f>
        <v>717.63127348734872</v>
      </c>
      <c r="O18" s="17">
        <f ca="1">IF(ISNUMBER($Z18),SUM(OFFSET(Change!O$1,$Z18-1,0,$AA18,1)),0)+IF(ISNUMBER($AB18),SUM(OFFSET(Change!O$1,$AB18-1,0,$AC18,1)),0)</f>
        <v>692.74453816737105</v>
      </c>
      <c r="P18" s="17">
        <f ca="1">IF(ISNUMBER($Z18),SUM(OFFSET(Change!P$1,$Z18-1,0,$AA18,1)),0)+IF(ISNUMBER($AB18),SUM(OFFSET(Change!P$1,$AB18-1,0,$AC18,1)),0)</f>
        <v>719.7193659512468</v>
      </c>
      <c r="Q18" s="17">
        <f ca="1">IF(ISNUMBER($Z18),SUM(OFFSET(Change!Q$1,$Z18-1,0,$AA18,1)),0)+IF(ISNUMBER($AB18),SUM(OFFSET(Change!Q$1,$AB18-1,0,$AC18,1)),0)</f>
        <v>758.98388633303716</v>
      </c>
      <c r="R18" s="17">
        <f ca="1">IF(ISNUMBER($Z18),SUM(OFFSET(Change!R$1,$Z18-1,0,$AA18,1)),0)+IF(ISNUMBER($AB18),SUM(OFFSET(Change!R$1,$AB18-1,0,$AC18,1)),0)</f>
        <v>808.08938860849355</v>
      </c>
      <c r="S18" s="17">
        <f ca="1">IF(ISNUMBER($Z18),SUM(OFFSET(Change!S$1,$Z18-1,0,$AA18,1)),0)+IF(ISNUMBER($AB18),SUM(OFFSET(Change!S$1,$AB18-1,0,$AC18,1)),0)</f>
        <v>860.56346527734308</v>
      </c>
      <c r="T18" s="17">
        <f ca="1">IF(ISNUMBER($Z18),SUM(OFFSET(Change!T$1,$Z18-1,0,$AA18,1)),0)+IF(ISNUMBER($AB18),SUM(OFFSET(Change!T$1,$AB18-1,0,$AC18,1)),0)</f>
        <v>901.27207911160849</v>
      </c>
      <c r="U18" s="17">
        <f ca="1">IF(ISNUMBER($Z18),SUM(OFFSET(Change!U$1,$Z18-1,0,$AA18,1)),0)+IF(ISNUMBER($AB18),SUM(OFFSET(Change!U$1,$AB18-1,0,$AC18,1)),0)</f>
        <v>944.18012997998403</v>
      </c>
      <c r="V18" s="17">
        <f ca="1">IF(ISNUMBER($Z18),SUM(OFFSET(Change!V$1,$Z18-1,0,$AA18,1)),0)+IF(ISNUMBER($AB18),SUM(OFFSET(Change!V$1,$AB18-1,0,$AC18,1)),0)</f>
        <v>986.48918311656257</v>
      </c>
      <c r="W18" s="17">
        <f ca="1">IF(ISNUMBER($Z18),SUM(OFFSET(Change!W$1,$Z18-1,0,$AA18,1)),0)+IF(ISNUMBER($AB18),SUM(OFFSET(Change!W$1,$AB18-1,0,$AC18,1)),0)</f>
        <v>1090.2438862209415</v>
      </c>
      <c r="X18" s="17">
        <f ca="1">IF(ISNUMBER($Z18),SUM(OFFSET(Change!X$1,$Z18-1,0,$AA18,1)),0)+IF(ISNUMBER($AB18),SUM(OFFSET(Change!X$1,$AB18-1,0,$AC18,1)),0)</f>
        <v>1159.4937241764105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3103.3135898572173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311.23652074552479</v>
      </c>
      <c r="J19" s="17">
        <f ca="1">IF(ISNUMBER($Z19),SUM(OFFSET(Change!J$1,$Z19-1,0,$AA19,1)),0)+IF(ISNUMBER($AB19),SUM(OFFSET(Change!J$1,$AB19-1,0,$AC19,1)),0)</f>
        <v>300.89166499053522</v>
      </c>
      <c r="K19" s="17">
        <f ca="1">IF(ISNUMBER($Z19),SUM(OFFSET(Change!K$1,$Z19-1,0,$AA19,1)),0)+IF(ISNUMBER($AB19),SUM(OFFSET(Change!K$1,$AB19-1,0,$AC19,1)),0)</f>
        <v>303.1560800812868</v>
      </c>
      <c r="L19" s="17">
        <f ca="1">IF(ISNUMBER($Z19),SUM(OFFSET(Change!L$1,$Z19-1,0,$AA19,1)),0)+IF(ISNUMBER($AB19),SUM(OFFSET(Change!L$1,$AB19-1,0,$AC19,1)),0)</f>
        <v>297.4056467121556</v>
      </c>
      <c r="M19" s="17">
        <f ca="1">IF(ISNUMBER($Z19),SUM(OFFSET(Change!M$1,$Z19-1,0,$AA19,1)),0)+IF(ISNUMBER($AB19),SUM(OFFSET(Change!M$1,$AB19-1,0,$AC19,1)),0)</f>
        <v>290.31587451191155</v>
      </c>
      <c r="N19" s="17">
        <f ca="1">IF(ISNUMBER($Z19),SUM(OFFSET(Change!N$1,$Z19-1,0,$AA19,1)),0)+IF(ISNUMBER($AB19),SUM(OFFSET(Change!N$1,$AB19-1,0,$AC19,1)),0)</f>
        <v>280.89910273742362</v>
      </c>
      <c r="O19" s="17">
        <f ca="1">IF(ISNUMBER($Z19),SUM(OFFSET(Change!O$1,$Z19-1,0,$AA19,1)),0)+IF(ISNUMBER($AB19),SUM(OFFSET(Change!O$1,$AB19-1,0,$AC19,1)),0)</f>
        <v>264.08705439396698</v>
      </c>
      <c r="P19" s="17">
        <f ca="1">IF(ISNUMBER($Z19),SUM(OFFSET(Change!P$1,$Z19-1,0,$AA19,1)),0)+IF(ISNUMBER($AB19),SUM(OFFSET(Change!P$1,$AB19-1,0,$AC19,1)),0)</f>
        <v>275.10447063811017</v>
      </c>
      <c r="Q19" s="17">
        <f ca="1">IF(ISNUMBER($Z19),SUM(OFFSET(Change!Q$1,$Z19-1,0,$AA19,1)),0)+IF(ISNUMBER($AB19),SUM(OFFSET(Change!Q$1,$AB19-1,0,$AC19,1)),0)</f>
        <v>295.60197126262733</v>
      </c>
      <c r="R19" s="17">
        <f ca="1">IF(ISNUMBER($Z19),SUM(OFFSET(Change!R$1,$Z19-1,0,$AA19,1)),0)+IF(ISNUMBER($AB19),SUM(OFFSET(Change!R$1,$AB19-1,0,$AC19,1)),0)</f>
        <v>303.32566375932936</v>
      </c>
      <c r="S19" s="17">
        <f ca="1">IF(ISNUMBER($Z19),SUM(OFFSET(Change!S$1,$Z19-1,0,$AA19,1)),0)+IF(ISNUMBER($AB19),SUM(OFFSET(Change!S$1,$AB19-1,0,$AC19,1)),0)</f>
        <v>279.95127868333799</v>
      </c>
      <c r="T19" s="17">
        <f ca="1">IF(ISNUMBER($Z19),SUM(OFFSET(Change!T$1,$Z19-1,0,$AA19,1)),0)+IF(ISNUMBER($AB19),SUM(OFFSET(Change!T$1,$AB19-1,0,$AC19,1)),0)</f>
        <v>284.67762335225677</v>
      </c>
      <c r="U19" s="17">
        <f ca="1">IF(ISNUMBER($Z19),SUM(OFFSET(Change!U$1,$Z19-1,0,$AA19,1)),0)+IF(ISNUMBER($AB19),SUM(OFFSET(Change!U$1,$AB19-1,0,$AC19,1)),0)</f>
        <v>333.89987878246961</v>
      </c>
      <c r="V19" s="17">
        <f ca="1">IF(ISNUMBER($Z19),SUM(OFFSET(Change!V$1,$Z19-1,0,$AA19,1)),0)+IF(ISNUMBER($AB19),SUM(OFFSET(Change!V$1,$AB19-1,0,$AC19,1)),0)</f>
        <v>327.19277430877202</v>
      </c>
      <c r="W19" s="17">
        <f ca="1">IF(ISNUMBER($Z19),SUM(OFFSET(Change!W$1,$Z19-1,0,$AA19,1)),0)+IF(ISNUMBER($AB19),SUM(OFFSET(Change!W$1,$AB19-1,0,$AC19,1)),0)</f>
        <v>313.17579515130245</v>
      </c>
      <c r="X19" s="17">
        <f ca="1">IF(ISNUMBER($Z19),SUM(OFFSET(Change!X$1,$Z19-1,0,$AA19,1)),0)+IF(ISNUMBER($AB19),SUM(OFFSET(Change!X$1,$AB19-1,0,$AC19,1)),0)</f>
        <v>319.85883351750647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2248.6693495332051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184.99712192301732</v>
      </c>
      <c r="J20" s="17">
        <f ca="1">IF(ISNUMBER($Z20),SUM(OFFSET(Change!J$1,$Z20-1,0,$AA20,1)),0)+IF(ISNUMBER($AB20),SUM(OFFSET(Change!J$1,$AB20-1,0,$AC20,1)),0)+Change!J22</f>
        <v>201.04424287709989</v>
      </c>
      <c r="K20" s="17">
        <f ca="1">IF(ISNUMBER($Z20),SUM(OFFSET(Change!K$1,$Z20-1,0,$AA20,1)),0)+IF(ISNUMBER($AB20),SUM(OFFSET(Change!K$1,$AB20-1,0,$AC20,1)),0)+Change!K22</f>
        <v>174.18101653443028</v>
      </c>
      <c r="L20" s="17">
        <f ca="1">IF(ISNUMBER($Z20),SUM(OFFSET(Change!L$1,$Z20-1,0,$AA20,1)),0)+IF(ISNUMBER($AB20),SUM(OFFSET(Change!L$1,$AB20-1,0,$AC20,1)),0)+Change!L22</f>
        <v>196.87296679082044</v>
      </c>
      <c r="M20" s="17">
        <f ca="1">IF(ISNUMBER($Z20),SUM(OFFSET(Change!M$1,$Z20-1,0,$AA20,1)),0)+IF(ISNUMBER($AB20),SUM(OFFSET(Change!M$1,$AB20-1,0,$AC20,1)),0)+Change!M22</f>
        <v>215.40049500779642</v>
      </c>
      <c r="N20" s="17">
        <f ca="1">IF(ISNUMBER($Z20),SUM(OFFSET(Change!N$1,$Z20-1,0,$AA20,1)),0)+IF(ISNUMBER($AB20),SUM(OFFSET(Change!N$1,$AB20-1,0,$AC20,1)),0)+Change!N22</f>
        <v>197.40743742242401</v>
      </c>
      <c r="O20" s="17">
        <f ca="1">IF(ISNUMBER($Z20),SUM(OFFSET(Change!O$1,$Z20-1,0,$AA20,1)),0)+IF(ISNUMBER($AB20),SUM(OFFSET(Change!O$1,$AB20-1,0,$AC20,1)),0)+Change!O22</f>
        <v>210.04283487031947</v>
      </c>
      <c r="P20" s="17">
        <f ca="1">IF(ISNUMBER($Z20),SUM(OFFSET(Change!P$1,$Z20-1,0,$AA20,1)),0)+IF(ISNUMBER($AB20),SUM(OFFSET(Change!P$1,$AB20-1,0,$AC20,1)),0)+Change!P22</f>
        <v>208.95899715099159</v>
      </c>
      <c r="Q20" s="17">
        <f ca="1">IF(ISNUMBER($Z20),SUM(OFFSET(Change!Q$1,$Z20-1,0,$AA20,1)),0)+IF(ISNUMBER($AB20),SUM(OFFSET(Change!Q$1,$AB20-1,0,$AC20,1)),0)+Change!Q22</f>
        <v>210.70945634075053</v>
      </c>
      <c r="R20" s="17">
        <f ca="1">IF(ISNUMBER($Z20),SUM(OFFSET(Change!R$1,$Z20-1,0,$AA20,1)),0)+IF(ISNUMBER($AB20),SUM(OFFSET(Change!R$1,$AB20-1,0,$AC20,1)),0)+Change!R22</f>
        <v>220.88411257446762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219.36099054420515</v>
      </c>
      <c r="V20" s="17">
        <f ca="1">IF(ISNUMBER($Z20),SUM(OFFSET(Change!V$1,$Z20-1,0,$AA20,1)),0)+IF(ISNUMBER($AB20),SUM(OFFSET(Change!V$1,$AB20-1,0,$AC20,1)),0)+Change!V22</f>
        <v>185.80793547173312</v>
      </c>
      <c r="W20" s="17">
        <f ca="1">IF(ISNUMBER($Z20),SUM(OFFSET(Change!W$1,$Z20-1,0,$AA20,1)),0)+IF(ISNUMBER($AB20),SUM(OFFSET(Change!W$1,$AB20-1,0,$AC20,1)),0)+Change!W22</f>
        <v>182.96679563478307</v>
      </c>
      <c r="X20" s="17">
        <f ca="1">IF(ISNUMBER($Z20),SUM(OFFSET(Change!X$1,$Z20-1,0,$AA20,1)),0)+IF(ISNUMBER($AB20),SUM(OFFSET(Change!X$1,$AB20-1,0,$AC20,1)),0)+Change!X22</f>
        <v>196.6502911902914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120.25382727070163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0.27490017594111005</v>
      </c>
      <c r="F21" s="17">
        <f ca="1">IF(ISNUMBER($Z21),SUM(OFFSET(Change!F$1,$Z21-1,0,$AA21,1)),0)+IF(ISNUMBER($AB21),SUM(OFFSET(Change!F$1,$AB21-1,0,$AC21,1)),0)</f>
        <v>0.27520716979236998</v>
      </c>
      <c r="G21" s="17">
        <f ca="1">IF(ISNUMBER($Z21),SUM(OFFSET(Change!G$1,$Z21-1,0,$AA21,1)),0)+IF(ISNUMBER($AB21),SUM(OFFSET(Change!G$1,$AB21-1,0,$AC21,1)),0)</f>
        <v>3.3177807058933118</v>
      </c>
      <c r="H21" s="17">
        <f ca="1">IF(ISNUMBER($Z21),SUM(OFFSET(Change!H$1,$Z21-1,0,$AA21,1)),0)+IF(ISNUMBER($AB21),SUM(OFFSET(Change!H$1,$AB21-1,0,$AC21,1)),0)</f>
        <v>4.2665156837505887</v>
      </c>
      <c r="I21" s="17">
        <f ca="1">IF(ISNUMBER($Z21),SUM(OFFSET(Change!I$1,$Z21-1,0,$AA21,1)),0)+IF(ISNUMBER($AB21),SUM(OFFSET(Change!I$1,$AB21-1,0,$AC21,1)),0)</f>
        <v>5.1378116713176887</v>
      </c>
      <c r="J21" s="17">
        <f ca="1">IF(ISNUMBER($Z21),SUM(OFFSET(Change!J$1,$Z21-1,0,$AA21,1)),0)+IF(ISNUMBER($AB21),SUM(OFFSET(Change!J$1,$AB21-1,0,$AC21,1)),0)</f>
        <v>11.768195369696416</v>
      </c>
      <c r="K21" s="17">
        <f ca="1">IF(ISNUMBER($Z21),SUM(OFFSET(Change!K$1,$Z21-1,0,$AA21,1)),0)+IF(ISNUMBER($AB21),SUM(OFFSET(Change!K$1,$AB21-1,0,$AC21,1)),0)</f>
        <v>12.000584987196227</v>
      </c>
      <c r="L21" s="17">
        <f ca="1">IF(ISNUMBER($Z21),SUM(OFFSET(Change!L$1,$Z21-1,0,$AA21,1)),0)+IF(ISNUMBER($AB21),SUM(OFFSET(Change!L$1,$AB21-1,0,$AC21,1)),0)</f>
        <v>12.029131281980202</v>
      </c>
      <c r="M21" s="17">
        <f ca="1">IF(ISNUMBER($Z21),SUM(OFFSET(Change!M$1,$Z21-1,0,$AA21,1)),0)+IF(ISNUMBER($AB21),SUM(OFFSET(Change!M$1,$AB21-1,0,$AC21,1)),0)</f>
        <v>12.243564446001278</v>
      </c>
      <c r="N21" s="17">
        <f ca="1">IF(ISNUMBER($Z21),SUM(OFFSET(Change!N$1,$Z21-1,0,$AA21,1)),0)+IF(ISNUMBER($AB21),SUM(OFFSET(Change!N$1,$AB21-1,0,$AC21,1)),0)</f>
        <v>12.383571419484825</v>
      </c>
      <c r="O21" s="17">
        <f ca="1">IF(ISNUMBER($Z21),SUM(OFFSET(Change!O$1,$Z21-1,0,$AA21,1)),0)+IF(ISNUMBER($AB21),SUM(OFFSET(Change!O$1,$AB21-1,0,$AC21,1)),0)</f>
        <v>13.339278123758389</v>
      </c>
      <c r="P21" s="17">
        <f ca="1">IF(ISNUMBER($Z21),SUM(OFFSET(Change!P$1,$Z21-1,0,$AA21,1)),0)+IF(ISNUMBER($AB21),SUM(OFFSET(Change!P$1,$AB21-1,0,$AC21,1)),0)</f>
        <v>15.777079340778336</v>
      </c>
      <c r="Q21" s="17">
        <f ca="1">IF(ISNUMBER($Z21),SUM(OFFSET(Change!Q$1,$Z21-1,0,$AA21,1)),0)+IF(ISNUMBER($AB21),SUM(OFFSET(Change!Q$1,$AB21-1,0,$AC21,1)),0)</f>
        <v>16.730117423902144</v>
      </c>
      <c r="R21" s="17">
        <f ca="1">IF(ISNUMBER($Z21),SUM(OFFSET(Change!R$1,$Z21-1,0,$AA21,1)),0)+IF(ISNUMBER($AB21),SUM(OFFSET(Change!R$1,$AB21-1,0,$AC21,1)),0)</f>
        <v>17.058391382258495</v>
      </c>
      <c r="S21" s="17">
        <f ca="1">IF(ISNUMBER($Z21),SUM(OFFSET(Change!S$1,$Z21-1,0,$AA21,1)),0)+IF(ISNUMBER($AB21),SUM(OFFSET(Change!S$1,$AB21-1,0,$AC21,1)),0)</f>
        <v>18.95285696735591</v>
      </c>
      <c r="T21" s="17">
        <f ca="1">IF(ISNUMBER($Z21),SUM(OFFSET(Change!T$1,$Z21-1,0,$AA21,1)),0)+IF(ISNUMBER($AB21),SUM(OFFSET(Change!T$1,$AB21-1,0,$AC21,1)),0)</f>
        <v>19.198563475030447</v>
      </c>
      <c r="U21" s="17">
        <f ca="1">IF(ISNUMBER($Z21),SUM(OFFSET(Change!U$1,$Z21-1,0,$AA21,1)),0)+IF(ISNUMBER($AB21),SUM(OFFSET(Change!U$1,$AB21-1,0,$AC21,1)),0)</f>
        <v>27.469271814734125</v>
      </c>
      <c r="V21" s="17">
        <f ca="1">IF(ISNUMBER($Z21),SUM(OFFSET(Change!V$1,$Z21-1,0,$AA21,1)),0)+IF(ISNUMBER($AB21),SUM(OFFSET(Change!V$1,$AB21-1,0,$AC21,1)),0)</f>
        <v>28.645290421942267</v>
      </c>
      <c r="W21" s="17">
        <f ca="1">IF(ISNUMBER($Z21),SUM(OFFSET(Change!W$1,$Z21-1,0,$AA21,1)),0)+IF(ISNUMBER($AB21),SUM(OFFSET(Change!W$1,$AB21-1,0,$AC21,1)),0)</f>
        <v>29.214291104267904</v>
      </c>
      <c r="X21" s="17">
        <f ca="1">IF(ISNUMBER($Z21),SUM(OFFSET(Change!X$1,$Z21-1,0,$AA21,1)),0)+IF(ISNUMBER($AB21),SUM(OFFSET(Change!X$1,$AB21-1,0,$AC21,1)),0)</f>
        <v>31.167665730464037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1078.8116239237384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122.74301738790712</v>
      </c>
      <c r="N22" s="20">
        <f ca="1">IF(ISNUMBER($Z22),SUM(OFFSET(Change!N$1,$Z22-1,0,$AA22,1)),0)+IF(ISNUMBER($AB22),SUM(OFFSET(Change!N$1,$AB22-1,0,$AC22,1)),0)</f>
        <v>125.66468659964785</v>
      </c>
      <c r="O22" s="20">
        <f ca="1">IF(ISNUMBER($Z22),SUM(OFFSET(Change!O$1,$Z22-1,0,$AA22,1)),0)+IF(ISNUMBER($AB22),SUM(OFFSET(Change!O$1,$AB22-1,0,$AC22,1)),0)</f>
        <v>128.43504106316195</v>
      </c>
      <c r="P22" s="20">
        <f ca="1">IF(ISNUMBER($Z22),SUM(OFFSET(Change!P$1,$Z22-1,0,$AA22,1)),0)+IF(ISNUMBER($AB22),SUM(OFFSET(Change!P$1,$AB22-1,0,$AC22,1)),0)</f>
        <v>131.86638390084812</v>
      </c>
      <c r="Q22" s="20">
        <f ca="1">IF(ISNUMBER($Z22),SUM(OFFSET(Change!Q$1,$Z22-1,0,$AA22,1)),0)+IF(ISNUMBER($AB22),SUM(OFFSET(Change!Q$1,$AB22-1,0,$AC22,1)),0)</f>
        <v>134.74106052357075</v>
      </c>
      <c r="R22" s="20">
        <f ca="1">IF(ISNUMBER($Z22),SUM(OFFSET(Change!R$1,$Z22-1,0,$AA22,1)),0)+IF(ISNUMBER($AB22),SUM(OFFSET(Change!R$1,$AB22-1,0,$AC22,1)),0)</f>
        <v>198.48549996094835</v>
      </c>
      <c r="S22" s="20">
        <f ca="1">IF(ISNUMBER($Z22),SUM(OFFSET(Change!S$1,$Z22-1,0,$AA22,1)),0)+IF(ISNUMBER($AB22),SUM(OFFSET(Change!S$1,$AB22-1,0,$AC22,1)),0)</f>
        <v>202.81247973030017</v>
      </c>
      <c r="T22" s="20">
        <f ca="1">IF(ISNUMBER($Z22),SUM(OFFSET(Change!T$1,$Z22-1,0,$AA22,1)),0)+IF(ISNUMBER($AB22),SUM(OFFSET(Change!T$1,$AB22-1,0,$AC22,1)),0)</f>
        <v>207.23380083218171</v>
      </c>
      <c r="U22" s="20">
        <f ca="1">IF(ISNUMBER($Z22),SUM(OFFSET(Change!U$1,$Z22-1,0,$AA22,1)),0)+IF(ISNUMBER($AB22),SUM(OFFSET(Change!U$1,$AB22-1,0,$AC22,1)),0)</f>
        <v>211.75148364357551</v>
      </c>
      <c r="V22" s="20">
        <f ca="1">IF(ISNUMBER($Z22),SUM(OFFSET(Change!V$1,$Z22-1,0,$AA22,1)),0)+IF(ISNUMBER($AB22),SUM(OFFSET(Change!V$1,$AB22-1,0,$AC22,1)),0)</f>
        <v>216.36766839432801</v>
      </c>
      <c r="W22" s="20">
        <f ca="1">IF(ISNUMBER($Z22),SUM(OFFSET(Change!W$1,$Z22-1,0,$AA22,1)),0)+IF(ISNUMBER($AB22),SUM(OFFSET(Change!W$1,$AB22-1,0,$AC22,1)),0)</f>
        <v>221.08449531432191</v>
      </c>
      <c r="X22" s="20">
        <f ca="1">IF(ISNUMBER($Z22),SUM(OFFSET(Change!X$1,$Z22-1,0,$AA22,1)),0)+IF(ISNUMBER($AB22),SUM(OFFSET(Change!X$1,$AB22-1,0,$AC22,1)),0)</f>
        <v>225.90413887711469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22658.73716984296</v>
      </c>
      <c r="D23" s="17">
        <f ca="1">SUM(D17:D22)</f>
        <v>579.87215146321705</v>
      </c>
      <c r="E23" s="17">
        <f t="shared" ref="E23:V23" ca="1" si="3">SUM(E17:E22)</f>
        <v>792.99031089061998</v>
      </c>
      <c r="F23" s="17">
        <f t="shared" ca="1" si="3"/>
        <v>885.37385384605443</v>
      </c>
      <c r="G23" s="17">
        <f t="shared" ca="1" si="3"/>
        <v>1136.363837839026</v>
      </c>
      <c r="H23" s="17">
        <f t="shared" ca="1" si="3"/>
        <v>1300.8472539239403</v>
      </c>
      <c r="I23" s="17">
        <f t="shared" ca="1" si="3"/>
        <v>1938.908099154816</v>
      </c>
      <c r="J23" s="17">
        <f t="shared" ca="1" si="3"/>
        <v>2049.7057843902348</v>
      </c>
      <c r="K23" s="17">
        <f t="shared" ca="1" si="3"/>
        <v>2103.0523775029633</v>
      </c>
      <c r="L23" s="17">
        <f t="shared" ca="1" si="3"/>
        <v>2211.0238174351193</v>
      </c>
      <c r="M23" s="17">
        <f t="shared" ca="1" si="3"/>
        <v>2310.4440810116635</v>
      </c>
      <c r="N23" s="17">
        <f t="shared" ca="1" si="3"/>
        <v>2382.0088028323221</v>
      </c>
      <c r="O23" s="17">
        <f t="shared" ca="1" si="3"/>
        <v>2404.7466299540388</v>
      </c>
      <c r="P23" s="17">
        <f t="shared" ca="1" si="3"/>
        <v>2475.1965135220853</v>
      </c>
      <c r="Q23" s="17">
        <f t="shared" ca="1" si="3"/>
        <v>2665.9144772510031</v>
      </c>
      <c r="R23" s="17">
        <f t="shared" ca="1" si="3"/>
        <v>2872.2924361794649</v>
      </c>
      <c r="S23" s="17">
        <f t="shared" ca="1" si="3"/>
        <v>3098.0551103356074</v>
      </c>
      <c r="T23" s="17">
        <f t="shared" ca="1" si="3"/>
        <v>3272.2301733632326</v>
      </c>
      <c r="U23" s="17">
        <f t="shared" ca="1" si="3"/>
        <v>3416.7611416896225</v>
      </c>
      <c r="V23" s="17">
        <f t="shared" ca="1" si="3"/>
        <v>3503.3385888895023</v>
      </c>
      <c r="W23" s="17">
        <f ca="1">SUM(W17:W22)</f>
        <v>3739.120120690472</v>
      </c>
      <c r="X23" s="17">
        <f ca="1">SUM(X17:X22)</f>
        <v>3931.7668245756822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28344.97094139687</v>
      </c>
      <c r="D25" s="22">
        <f ca="1">D15+D23</f>
        <v>1373.7536730289282</v>
      </c>
      <c r="E25" s="22">
        <f t="shared" ref="E25:W25" ca="1" si="4">E15+E23</f>
        <v>1411.3746673495059</v>
      </c>
      <c r="F25" s="22">
        <f t="shared" ca="1" si="4"/>
        <v>1485.5530761016416</v>
      </c>
      <c r="G25" s="22">
        <f t="shared" ca="1" si="4"/>
        <v>1755.8238520244827</v>
      </c>
      <c r="H25" s="22">
        <f t="shared" ca="1" si="4"/>
        <v>1853.4011911903258</v>
      </c>
      <c r="I25" s="22">
        <f t="shared" ca="1" si="4"/>
        <v>1912.943052726876</v>
      </c>
      <c r="J25" s="22">
        <f t="shared" ca="1" si="4"/>
        <v>2151.6983353854712</v>
      </c>
      <c r="K25" s="22">
        <f t="shared" ca="1" si="4"/>
        <v>1964.8997221703348</v>
      </c>
      <c r="L25" s="22">
        <f t="shared" ca="1" si="4"/>
        <v>2045.1197569276533</v>
      </c>
      <c r="M25" s="22">
        <f t="shared" ca="1" si="4"/>
        <v>2146.9669960415808</v>
      </c>
      <c r="N25" s="22">
        <f t="shared" ca="1" si="4"/>
        <v>2465.0258790451207</v>
      </c>
      <c r="O25" s="22">
        <f t="shared" ca="1" si="4"/>
        <v>2589.7021495640938</v>
      </c>
      <c r="P25" s="22">
        <f t="shared" ca="1" si="4"/>
        <v>2680.7271220413922</v>
      </c>
      <c r="Q25" s="22">
        <f t="shared" ca="1" si="4"/>
        <v>2924.47523093991</v>
      </c>
      <c r="R25" s="22">
        <f t="shared" ca="1" si="4"/>
        <v>3233.8655731090812</v>
      </c>
      <c r="S25" s="22">
        <f t="shared" ca="1" si="4"/>
        <v>3831.4365585567202</v>
      </c>
      <c r="T25" s="22">
        <f t="shared" ca="1" si="4"/>
        <v>4413.5866998237789</v>
      </c>
      <c r="U25" s="22">
        <f t="shared" ca="1" si="4"/>
        <v>4858.1649036554954</v>
      </c>
      <c r="V25" s="22">
        <f t="shared" ca="1" si="4"/>
        <v>5175.4287405069026</v>
      </c>
      <c r="W25" s="22">
        <f t="shared" ca="1" si="4"/>
        <v>5579.2162413766164</v>
      </c>
      <c r="X25" s="22">
        <f t="shared" ref="X25" ca="1" si="5">X15+X23</f>
        <v>5968.0918541236188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480.51490983827773</v>
      </c>
      <c r="D26" s="23">
        <f>Change!D78</f>
        <v>26.672224067929221</v>
      </c>
      <c r="E26" s="23">
        <f>Change!E78</f>
        <v>43.537042160244759</v>
      </c>
      <c r="F26" s="23">
        <f>Change!F78</f>
        <v>21.338056257312914</v>
      </c>
      <c r="G26" s="23">
        <f>Change!G78</f>
        <v>34.919949542993358</v>
      </c>
      <c r="H26" s="23">
        <f>Change!H78</f>
        <v>31.602307158921274</v>
      </c>
      <c r="I26" s="23">
        <f>Change!I78</f>
        <v>-0.40782697470158968</v>
      </c>
      <c r="J26" s="23">
        <f>Change!J78</f>
        <v>13.369343396352292</v>
      </c>
      <c r="K26" s="23">
        <f>Change!K78</f>
        <v>13.526985998756846</v>
      </c>
      <c r="L26" s="23">
        <f>Change!L78</f>
        <v>-5.2870428636830678</v>
      </c>
      <c r="M26" s="23">
        <f>Change!M78</f>
        <v>14.464063492335532</v>
      </c>
      <c r="N26" s="23">
        <f>Change!N78</f>
        <v>-1.3846465447005363</v>
      </c>
      <c r="O26" s="23">
        <f>Change!O78</f>
        <v>110.23681418316848</v>
      </c>
      <c r="P26" s="23">
        <f>Change!P78</f>
        <v>71.969555827099398</v>
      </c>
      <c r="Q26" s="23">
        <f>Change!Q78</f>
        <v>54.903692856789043</v>
      </c>
      <c r="R26" s="23">
        <f>Change!R78</f>
        <v>73.98574214899034</v>
      </c>
      <c r="S26" s="23">
        <f>Change!S78</f>
        <v>98.914444922353582</v>
      </c>
      <c r="T26" s="23">
        <f>Change!T78</f>
        <v>71.523793651286226</v>
      </c>
      <c r="U26" s="23">
        <f>Change!U78</f>
        <v>102.94936281843638</v>
      </c>
      <c r="V26" s="23">
        <f>Change!V78</f>
        <v>137.60039568605077</v>
      </c>
      <c r="W26" s="23">
        <f>Change!W78</f>
        <v>79.94287905021551</v>
      </c>
      <c r="X26" s="23">
        <f>Change!X78</f>
        <v>109.07678938506274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28825.485851235149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-61.004295189348973</v>
      </c>
      <c r="D57" s="17">
        <f ca="1">D5-D31</f>
        <v>4.7932934456761132</v>
      </c>
      <c r="E57" s="17">
        <f t="shared" ref="E57:W57" ca="1" si="36">E5-E31</f>
        <v>7.9409562558284961</v>
      </c>
      <c r="F57" s="17">
        <f t="shared" ca="1" si="36"/>
        <v>7.2579042939698866</v>
      </c>
      <c r="G57" s="17">
        <f t="shared" ca="1" si="36"/>
        <v>9.6538756613149417</v>
      </c>
      <c r="H57" s="17">
        <f t="shared" ca="1" si="36"/>
        <v>17.694990555633126</v>
      </c>
      <c r="I57" s="17">
        <f t="shared" ca="1" si="36"/>
        <v>-36.411052387045572</v>
      </c>
      <c r="J57" s="17">
        <f t="shared" ca="1" si="36"/>
        <v>-38.19461542743818</v>
      </c>
      <c r="K57" s="17">
        <f t="shared" ca="1" si="36"/>
        <v>-43.731249598738657</v>
      </c>
      <c r="L57" s="17">
        <f t="shared" ca="1" si="36"/>
        <v>-32.265832716841032</v>
      </c>
      <c r="M57" s="17">
        <f t="shared" ca="1" si="36"/>
        <v>-47.305408723818289</v>
      </c>
      <c r="N57" s="17">
        <f t="shared" ca="1" si="36"/>
        <v>-55.652595507151489</v>
      </c>
      <c r="O57" s="17">
        <f t="shared" ca="1" si="36"/>
        <v>-55.358524054722011</v>
      </c>
      <c r="P57" s="17">
        <f t="shared" ca="1" si="36"/>
        <v>-30.940052182921477</v>
      </c>
      <c r="Q57" s="17">
        <f t="shared" ca="1" si="36"/>
        <v>-45.676417825417843</v>
      </c>
      <c r="R57" s="17">
        <f t="shared" ca="1" si="36"/>
        <v>-50.861999757392937</v>
      </c>
      <c r="S57" s="17">
        <f t="shared" ca="1" si="36"/>
        <v>-44.67145879024315</v>
      </c>
      <c r="T57" s="17">
        <f t="shared" ca="1" si="36"/>
        <v>-20.080870961203345</v>
      </c>
      <c r="U57" s="17">
        <f t="shared" ca="1" si="36"/>
        <v>77.126390421349242</v>
      </c>
      <c r="V57" s="17">
        <f t="shared" ca="1" si="36"/>
        <v>134.98787361936979</v>
      </c>
      <c r="W57" s="17">
        <f t="shared" ca="1" si="36"/>
        <v>145.63475061688553</v>
      </c>
      <c r="X57" s="17">
        <f t="shared" ref="X57" ca="1" si="37">X5-X31</f>
        <v>159.44208393592635</v>
      </c>
    </row>
    <row r="58" spans="2:27" x14ac:dyDescent="0.25">
      <c r="B58" s="10" t="s">
        <v>67</v>
      </c>
      <c r="C58" s="17">
        <f t="shared" ca="1" si="35"/>
        <v>3607.5304572040582</v>
      </c>
      <c r="D58" s="17">
        <f t="shared" ref="D58:W59" ca="1" si="38">D6-D32</f>
        <v>0.18720502591167332</v>
      </c>
      <c r="E58" s="17">
        <f t="shared" ca="1" si="38"/>
        <v>0.28473965907999599</v>
      </c>
      <c r="F58" s="17">
        <f t="shared" ca="1" si="38"/>
        <v>0.27812496843420575</v>
      </c>
      <c r="G58" s="17">
        <f t="shared" ca="1" si="38"/>
        <v>0.35860634317071316</v>
      </c>
      <c r="H58" s="17">
        <f t="shared" ca="1" si="38"/>
        <v>0.88606926099516414</v>
      </c>
      <c r="I58" s="17">
        <f t="shared" ca="1" si="38"/>
        <v>567.66173009685872</v>
      </c>
      <c r="J58" s="17">
        <f t="shared" ca="1" si="38"/>
        <v>576.15013494778179</v>
      </c>
      <c r="K58" s="17">
        <f t="shared" ca="1" si="38"/>
        <v>584.20718018288198</v>
      </c>
      <c r="L58" s="17">
        <f t="shared" ca="1" si="38"/>
        <v>508.77870902667308</v>
      </c>
      <c r="M58" s="17">
        <f t="shared" ca="1" si="38"/>
        <v>603.71801458424602</v>
      </c>
      <c r="N58" s="17">
        <f t="shared" ca="1" si="38"/>
        <v>612.83042810927429</v>
      </c>
      <c r="O58" s="17">
        <f t="shared" ca="1" si="38"/>
        <v>621.13735288332066</v>
      </c>
      <c r="P58" s="17">
        <f t="shared" ca="1" si="38"/>
        <v>535.38980708550514</v>
      </c>
      <c r="Q58" s="17">
        <f t="shared" ca="1" si="38"/>
        <v>641.13451802313546</v>
      </c>
      <c r="R58" s="17">
        <f t="shared" ca="1" si="38"/>
        <v>652.33344258118109</v>
      </c>
      <c r="S58" s="17">
        <f t="shared" ca="1" si="38"/>
        <v>715.3233032046478</v>
      </c>
      <c r="T58" s="17">
        <f t="shared" ca="1" si="38"/>
        <v>632.84861701484999</v>
      </c>
      <c r="U58" s="17">
        <f t="shared" ca="1" si="38"/>
        <v>4.8193067887874896</v>
      </c>
      <c r="V58" s="17">
        <f t="shared" ca="1" si="38"/>
        <v>5.832709262822469</v>
      </c>
      <c r="W58" s="17">
        <f t="shared" ca="1" si="38"/>
        <v>6.1160088184985497</v>
      </c>
      <c r="X58" s="17">
        <f t="shared" ref="X58" ca="1" si="39">X6-X32</f>
        <v>7.0318788041599447</v>
      </c>
    </row>
    <row r="59" spans="2:27" x14ac:dyDescent="0.25">
      <c r="B59" s="10" t="s">
        <v>32</v>
      </c>
      <c r="C59" s="17">
        <f t="shared" ca="1" si="35"/>
        <v>-47.520590875764064</v>
      </c>
      <c r="D59" s="17">
        <f t="shared" ca="1" si="38"/>
        <v>-5.8831036748146062</v>
      </c>
      <c r="E59" s="17">
        <f t="shared" ca="1" si="38"/>
        <v>-10.428115063904897</v>
      </c>
      <c r="F59" s="17">
        <f t="shared" ca="1" si="38"/>
        <v>-9.7498997449967533</v>
      </c>
      <c r="G59" s="17">
        <f t="shared" ca="1" si="38"/>
        <v>-11.499837342653109</v>
      </c>
      <c r="H59" s="17">
        <f t="shared" ca="1" si="38"/>
        <v>-3.8286442870933683</v>
      </c>
      <c r="I59" s="17">
        <f t="shared" ca="1" si="38"/>
        <v>-4.0339991796599861E-2</v>
      </c>
      <c r="J59" s="17">
        <f t="shared" ca="1" si="38"/>
        <v>10.420651207034268</v>
      </c>
      <c r="K59" s="17">
        <f t="shared" ca="1" si="38"/>
        <v>7.5035629326458491</v>
      </c>
      <c r="L59" s="17">
        <f t="shared" ca="1" si="38"/>
        <v>9.5748499496205568</v>
      </c>
      <c r="M59" s="17">
        <f t="shared" ca="1" si="38"/>
        <v>8.6386613540025508</v>
      </c>
      <c r="N59" s="17">
        <f t="shared" ca="1" si="38"/>
        <v>11.598761546999469</v>
      </c>
      <c r="O59" s="17">
        <f t="shared" ca="1" si="38"/>
        <v>9.7824738579572568</v>
      </c>
      <c r="P59" s="17">
        <f t="shared" ca="1" si="38"/>
        <v>7.7335729645434981</v>
      </c>
      <c r="Q59" s="17">
        <f t="shared" ca="1" si="38"/>
        <v>6.6725169096951333</v>
      </c>
      <c r="R59" s="17">
        <f t="shared" ca="1" si="38"/>
        <v>4.0229561334621735</v>
      </c>
      <c r="S59" s="17">
        <f t="shared" ca="1" si="38"/>
        <v>3.2319311307209091</v>
      </c>
      <c r="T59" s="17">
        <f t="shared" ca="1" si="38"/>
        <v>0.78743697070552798</v>
      </c>
      <c r="U59" s="17">
        <f t="shared" ca="1" si="38"/>
        <v>7.3364349431913638</v>
      </c>
      <c r="V59" s="17">
        <f t="shared" ca="1" si="38"/>
        <v>-52.312349645870427</v>
      </c>
      <c r="W59" s="17">
        <f t="shared" ca="1" si="38"/>
        <v>-83.275518989098998</v>
      </c>
      <c r="X59" s="17">
        <f t="shared" ref="X59" ca="1" si="40">X7-X33</f>
        <v>-59.687003352533964</v>
      </c>
    </row>
    <row r="60" spans="2:27" x14ac:dyDescent="0.25">
      <c r="B60" s="10" t="s">
        <v>7</v>
      </c>
      <c r="C60" s="17">
        <f t="shared" ca="1" si="35"/>
        <v>-0.38748740239744989</v>
      </c>
      <c r="D60" s="17">
        <f t="shared" ref="D60:W60" ca="1" si="41">D8-D34</f>
        <v>-0.11163148928800126</v>
      </c>
      <c r="E60" s="17">
        <f t="shared" ca="1" si="41"/>
        <v>-0.17465993274256775</v>
      </c>
      <c r="F60" s="17">
        <f t="shared" ca="1" si="41"/>
        <v>-0.19580508523168039</v>
      </c>
      <c r="G60" s="17">
        <f t="shared" ca="1" si="41"/>
        <v>-0.17764326630459149</v>
      </c>
      <c r="H60" s="17">
        <f t="shared" ca="1" si="41"/>
        <v>-1.7979498135519023E-2</v>
      </c>
      <c r="I60" s="17">
        <f t="shared" ca="1" si="41"/>
        <v>3.6026684445911172E-2</v>
      </c>
      <c r="J60" s="17">
        <f t="shared" ca="1" si="41"/>
        <v>0.21884684988337</v>
      </c>
      <c r="K60" s="17">
        <f t="shared" ca="1" si="41"/>
        <v>0.19076540644258255</v>
      </c>
      <c r="L60" s="17">
        <f t="shared" ca="1" si="41"/>
        <v>0.19076956651213317</v>
      </c>
      <c r="M60" s="17">
        <f t="shared" ca="1" si="41"/>
        <v>0.18930416972410891</v>
      </c>
      <c r="N60" s="17">
        <f t="shared" ca="1" si="41"/>
        <v>0.21360576403070786</v>
      </c>
      <c r="O60" s="17">
        <f t="shared" ca="1" si="41"/>
        <v>0.19435213769271886</v>
      </c>
      <c r="P60" s="17">
        <f t="shared" ca="1" si="41"/>
        <v>0.13769343789604793</v>
      </c>
      <c r="Q60" s="17">
        <f t="shared" ca="1" si="41"/>
        <v>0.10915093260967978</v>
      </c>
      <c r="R60" s="17">
        <f t="shared" ca="1" si="41"/>
        <v>7.5827101863508162E-2</v>
      </c>
      <c r="S60" s="17">
        <f t="shared" ca="1" si="41"/>
        <v>0.10869097772556113</v>
      </c>
      <c r="T60" s="17">
        <f t="shared" ca="1" si="41"/>
        <v>6.958324036358654E-2</v>
      </c>
      <c r="U60" s="17">
        <f t="shared" ca="1" si="41"/>
        <v>4.8525801644299982E-2</v>
      </c>
      <c r="V60" s="17">
        <f t="shared" ca="1" si="41"/>
        <v>-0.57046196909231295</v>
      </c>
      <c r="W60" s="17">
        <f t="shared" ca="1" si="41"/>
        <v>-1.0150893171955158</v>
      </c>
      <c r="X60" s="17">
        <f t="shared" ref="X60" ca="1" si="42">X8-X34</f>
        <v>-0.93892912647582349</v>
      </c>
    </row>
    <row r="61" spans="2:27" x14ac:dyDescent="0.25">
      <c r="B61" s="10" t="s">
        <v>33</v>
      </c>
      <c r="C61" s="17">
        <f t="shared" ca="1" si="35"/>
        <v>607.74303530240104</v>
      </c>
      <c r="D61" s="17">
        <f ca="1">D9-D35</f>
        <v>2.1419564113926981E-2</v>
      </c>
      <c r="E61" s="17">
        <f t="shared" ref="E61:W61" ca="1" si="43">E9-E35</f>
        <v>7.4177052186428227E-3</v>
      </c>
      <c r="F61" s="17">
        <f t="shared" ca="1" si="43"/>
        <v>-3.5690870505106886E-2</v>
      </c>
      <c r="G61" s="17">
        <f t="shared" ca="1" si="43"/>
        <v>-2.0293646024697409E-2</v>
      </c>
      <c r="H61" s="17">
        <f t="shared" ca="1" si="43"/>
        <v>31.738049191348864</v>
      </c>
      <c r="I61" s="17">
        <f t="shared" ca="1" si="43"/>
        <v>60.342730455171136</v>
      </c>
      <c r="J61" s="17">
        <f t="shared" ca="1" si="43"/>
        <v>108.10352028901139</v>
      </c>
      <c r="K61" s="17">
        <f t="shared" ca="1" si="43"/>
        <v>109.29931284236613</v>
      </c>
      <c r="L61" s="17">
        <f t="shared" ca="1" si="43"/>
        <v>109.37391898044768</v>
      </c>
      <c r="M61" s="17">
        <f t="shared" ca="1" si="43"/>
        <v>108.94256750999216</v>
      </c>
      <c r="N61" s="17">
        <f t="shared" ca="1" si="43"/>
        <v>119.50963045169101</v>
      </c>
      <c r="O61" s="17">
        <f t="shared" ca="1" si="43"/>
        <v>124.34023491632911</v>
      </c>
      <c r="P61" s="17">
        <f t="shared" ca="1" si="43"/>
        <v>128.47776527781218</v>
      </c>
      <c r="Q61" s="17">
        <f ca="1">Q9-Q35</f>
        <v>128.33757819264645</v>
      </c>
      <c r="R61" s="17">
        <f t="shared" ca="1" si="43"/>
        <v>90.754402775591416</v>
      </c>
      <c r="S61" s="17">
        <f t="shared" ca="1" si="43"/>
        <v>51.373897570857253</v>
      </c>
      <c r="T61" s="17">
        <f t="shared" ca="1" si="43"/>
        <v>-0.48197397139665554</v>
      </c>
      <c r="U61" s="17">
        <f t="shared" ca="1" si="43"/>
        <v>-1.048007776060885</v>
      </c>
      <c r="V61" s="17">
        <f t="shared" ca="1" si="43"/>
        <v>-1.1147248129138205</v>
      </c>
      <c r="W61" s="17">
        <f t="shared" ca="1" si="43"/>
        <v>-1.1104419399335654</v>
      </c>
      <c r="X61" s="17">
        <f t="shared" ref="X61" ca="1" si="44">X9-X35</f>
        <v>-1.1920154354428405</v>
      </c>
    </row>
    <row r="62" spans="2:27" x14ac:dyDescent="0.25">
      <c r="B62" s="10" t="s">
        <v>34</v>
      </c>
      <c r="C62" s="17">
        <f t="shared" ca="1" si="35"/>
        <v>-116.01944625663084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-0.37895943973462209</v>
      </c>
      <c r="G62" s="17">
        <f t="shared" ca="1" si="45"/>
        <v>-0.86937566905833563</v>
      </c>
      <c r="H62" s="17">
        <f t="shared" ca="1" si="45"/>
        <v>-2.7062950281940346</v>
      </c>
      <c r="I62" s="17">
        <f t="shared" ca="1" si="45"/>
        <v>-4.6505087234252045</v>
      </c>
      <c r="J62" s="17">
        <f t="shared" ca="1" si="45"/>
        <v>-4.7369131943494978</v>
      </c>
      <c r="K62" s="17">
        <f t="shared" ca="1" si="45"/>
        <v>-5.9466569953606836</v>
      </c>
      <c r="L62" s="17">
        <f t="shared" ca="1" si="45"/>
        <v>-9.345240577389859</v>
      </c>
      <c r="M62" s="17">
        <f t="shared" ca="1" si="45"/>
        <v>-12.548035027801831</v>
      </c>
      <c r="N62" s="17">
        <f t="shared" ca="1" si="45"/>
        <v>-14.891070593879363</v>
      </c>
      <c r="O62" s="17">
        <f t="shared" ca="1" si="45"/>
        <v>-19.536611068427192</v>
      </c>
      <c r="P62" s="17">
        <f t="shared" ca="1" si="45"/>
        <v>-21.149591325770757</v>
      </c>
      <c r="Q62" s="17">
        <f t="shared" ca="1" si="45"/>
        <v>-23.204666501831582</v>
      </c>
      <c r="R62" s="17">
        <f t="shared" ca="1" si="45"/>
        <v>-24.221566785769085</v>
      </c>
      <c r="S62" s="17">
        <f t="shared" ca="1" si="45"/>
        <v>-27.664567305980995</v>
      </c>
      <c r="T62" s="17">
        <f t="shared" ca="1" si="45"/>
        <v>-27.958979625505947</v>
      </c>
      <c r="U62" s="17">
        <f t="shared" ca="1" si="45"/>
        <v>-25.679690327995502</v>
      </c>
      <c r="V62" s="17">
        <f t="shared" ca="1" si="45"/>
        <v>-23.489085510068037</v>
      </c>
      <c r="W62" s="17">
        <f t="shared" ca="1" si="45"/>
        <v>-20.046961408329878</v>
      </c>
      <c r="X62" s="17">
        <f t="shared" ref="X62" ca="1" si="46">X10-X36</f>
        <v>-13.946450402085929</v>
      </c>
    </row>
    <row r="63" spans="2:27" x14ac:dyDescent="0.25">
      <c r="B63" s="10" t="s">
        <v>38</v>
      </c>
      <c r="C63" s="17">
        <f t="shared" ca="1" si="35"/>
        <v>46.464915376472817</v>
      </c>
      <c r="D63" s="17">
        <f t="shared" ref="D63:W63" ca="1" si="47">D11-D37</f>
        <v>-2.5186150145062669</v>
      </c>
      <c r="E63" s="17">
        <f t="shared" ca="1" si="47"/>
        <v>-0.98597950347051722</v>
      </c>
      <c r="F63" s="17">
        <f t="shared" ca="1" si="47"/>
        <v>-0.86143335659323128</v>
      </c>
      <c r="G63" s="17">
        <f t="shared" ca="1" si="47"/>
        <v>-2.443139113959063</v>
      </c>
      <c r="H63" s="17">
        <f t="shared" ca="1" si="47"/>
        <v>-0.27466094327989765</v>
      </c>
      <c r="I63" s="17">
        <f t="shared" ca="1" si="47"/>
        <v>5.7418803511858698</v>
      </c>
      <c r="J63" s="17">
        <f t="shared" ca="1" si="47"/>
        <v>12.388166151807553</v>
      </c>
      <c r="K63" s="17">
        <f t="shared" ca="1" si="47"/>
        <v>13.704415710754603</v>
      </c>
      <c r="L63" s="17">
        <f t="shared" ca="1" si="47"/>
        <v>11.632350753418933</v>
      </c>
      <c r="M63" s="17">
        <f t="shared" ca="1" si="47"/>
        <v>14.665185742753749</v>
      </c>
      <c r="N63" s="17">
        <f t="shared" ca="1" si="47"/>
        <v>18.554290511221666</v>
      </c>
      <c r="O63" s="17">
        <f t="shared" ca="1" si="47"/>
        <v>20.000496522118226</v>
      </c>
      <c r="P63" s="17">
        <f t="shared" ca="1" si="47"/>
        <v>15.781893898986084</v>
      </c>
      <c r="Q63" s="17">
        <f t="shared" ca="1" si="47"/>
        <v>19.199676282306825</v>
      </c>
      <c r="R63" s="17">
        <f t="shared" ca="1" si="47"/>
        <v>17.519003912679267</v>
      </c>
      <c r="S63" s="17">
        <f t="shared" ca="1" si="47"/>
        <v>17.397650087072464</v>
      </c>
      <c r="T63" s="17">
        <f t="shared" ca="1" si="47"/>
        <v>16.472331450255126</v>
      </c>
      <c r="U63" s="17">
        <f t="shared" ca="1" si="47"/>
        <v>-13.363872389630842</v>
      </c>
      <c r="V63" s="17">
        <f t="shared" ca="1" si="47"/>
        <v>-31.187873824108294</v>
      </c>
      <c r="W63" s="17">
        <f t="shared" ca="1" si="47"/>
        <v>-34.817453392146774</v>
      </c>
      <c r="X63" s="17">
        <f t="shared" ref="X63" ca="1" si="48">X11-X37</f>
        <v>-42.056401755011962</v>
      </c>
    </row>
    <row r="64" spans="2:27" x14ac:dyDescent="0.25">
      <c r="B64" s="10" t="s">
        <v>39</v>
      </c>
      <c r="C64" s="17">
        <f t="shared" ca="1" si="35"/>
        <v>2.1625475379324945</v>
      </c>
      <c r="D64" s="17">
        <f t="shared" ref="D64:W64" ca="1" si="49">D12-D38</f>
        <v>-0.24606353828795591</v>
      </c>
      <c r="E64" s="17">
        <f t="shared" ca="1" si="49"/>
        <v>-0.11212531605850984</v>
      </c>
      <c r="F64" s="17">
        <f t="shared" ca="1" si="49"/>
        <v>-8.4638686357095594E-2</v>
      </c>
      <c r="G64" s="17">
        <f t="shared" ca="1" si="49"/>
        <v>-0.1545614632643435</v>
      </c>
      <c r="H64" s="17">
        <f t="shared" ca="1" si="49"/>
        <v>-3.0397902253625375E-2</v>
      </c>
      <c r="I64" s="17">
        <f t="shared" ca="1" si="49"/>
        <v>5.6332064098633339E-2</v>
      </c>
      <c r="J64" s="17">
        <f t="shared" ca="1" si="49"/>
        <v>0.64733831361398586</v>
      </c>
      <c r="K64" s="17">
        <f t="shared" ca="1" si="49"/>
        <v>0.63994523737907372</v>
      </c>
      <c r="L64" s="17">
        <f t="shared" ca="1" si="49"/>
        <v>0.66502664349427931</v>
      </c>
      <c r="M64" s="17">
        <f t="shared" ca="1" si="49"/>
        <v>0.59642222637481268</v>
      </c>
      <c r="N64" s="17">
        <f t="shared" ca="1" si="49"/>
        <v>0.73193274463426405</v>
      </c>
      <c r="O64" s="17">
        <f t="shared" ca="1" si="49"/>
        <v>0.71472678130141531</v>
      </c>
      <c r="P64" s="17">
        <f t="shared" ca="1" si="49"/>
        <v>0.95061216745737909</v>
      </c>
      <c r="Q64" s="17">
        <f t="shared" ca="1" si="49"/>
        <v>0.85881815398248307</v>
      </c>
      <c r="R64" s="17">
        <f t="shared" ca="1" si="49"/>
        <v>0.81072842148681445</v>
      </c>
      <c r="S64" s="17">
        <f t="shared" ca="1" si="49"/>
        <v>0.68689225059650028</v>
      </c>
      <c r="T64" s="17">
        <f t="shared" ca="1" si="49"/>
        <v>0.66665854065747965</v>
      </c>
      <c r="U64" s="17">
        <f t="shared" ca="1" si="49"/>
        <v>0.15258402948137473</v>
      </c>
      <c r="V64" s="17">
        <f t="shared" ca="1" si="49"/>
        <v>-1.1148743329474797</v>
      </c>
      <c r="W64" s="17">
        <f t="shared" ca="1" si="49"/>
        <v>-1.8395316310603818</v>
      </c>
      <c r="X64" s="17">
        <f t="shared" ref="X64" ca="1" si="50">X12-X38</f>
        <v>-1.1861658053486934</v>
      </c>
    </row>
    <row r="65" spans="2:24" x14ac:dyDescent="0.25">
      <c r="B65" s="10" t="s">
        <v>35</v>
      </c>
      <c r="C65" s="17">
        <f t="shared" ca="1" si="35"/>
        <v>-0.61626149603873748</v>
      </c>
      <c r="D65" s="17">
        <f t="shared" ref="D65:W65" ca="1" si="51">D13-D39</f>
        <v>-0.28120205201569881</v>
      </c>
      <c r="E65" s="17">
        <f t="shared" ca="1" si="51"/>
        <v>-9.9639612633074748E-2</v>
      </c>
      <c r="F65" s="17">
        <f t="shared" ca="1" si="51"/>
        <v>-4.5423094918497497E-2</v>
      </c>
      <c r="G65" s="17">
        <f t="shared" ca="1" si="51"/>
        <v>-1.4254822458160121E-2</v>
      </c>
      <c r="H65" s="17">
        <f t="shared" ca="1" si="51"/>
        <v>1.1634872269630003E-2</v>
      </c>
      <c r="I65" s="17">
        <f t="shared" ca="1" si="51"/>
        <v>0</v>
      </c>
      <c r="J65" s="17">
        <f t="shared" ca="1" si="51"/>
        <v>0</v>
      </c>
      <c r="K65" s="17">
        <f t="shared" ca="1" si="51"/>
        <v>0</v>
      </c>
      <c r="L65" s="17">
        <f t="shared" ca="1" si="51"/>
        <v>-3.7134835816930001E-2</v>
      </c>
      <c r="M65" s="17">
        <f t="shared" ca="1" si="51"/>
        <v>-1.335527485607E-2</v>
      </c>
      <c r="N65" s="17">
        <f t="shared" ca="1" si="51"/>
        <v>-5.8188493281670001E-2</v>
      </c>
      <c r="O65" s="17">
        <f t="shared" ca="1" si="51"/>
        <v>0</v>
      </c>
      <c r="P65" s="17">
        <f t="shared" ca="1" si="51"/>
        <v>-0.32409552798493002</v>
      </c>
      <c r="Q65" s="17">
        <f t="shared" ca="1" si="51"/>
        <v>0</v>
      </c>
      <c r="R65" s="17">
        <f t="shared" ca="1" si="51"/>
        <v>-5.2004990894579994E-2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-0.16034897709956666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-0.32741373967681991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4038.1925252235865</v>
      </c>
      <c r="D67" s="17">
        <f ca="1">SUM(D57:D66)</f>
        <v>-4.0389415451985951</v>
      </c>
      <c r="E67" s="17">
        <f t="shared" ref="E67" ca="1" si="55">SUM(E57:E66)</f>
        <v>-3.5676496207497355</v>
      </c>
      <c r="F67" s="17">
        <f t="shared" ref="F67" ca="1" si="56">SUM(F57:F66)</f>
        <v>-3.8158210159328947</v>
      </c>
      <c r="G67" s="17">
        <f t="shared" ref="G67" ca="1" si="57">SUM(G57:G66)</f>
        <v>-5.1666233192366455</v>
      </c>
      <c r="H67" s="17">
        <f t="shared" ref="H67" ca="1" si="58">SUM(H57:H66)</f>
        <v>43.472766221290343</v>
      </c>
      <c r="I67" s="17">
        <f t="shared" ref="I67" ca="1" si="59">SUM(I57:I66)</f>
        <v>592.73679854949285</v>
      </c>
      <c r="J67" s="17">
        <f t="shared" ref="J67" ca="1" si="60">SUM(J57:J66)</f>
        <v>664.9971291373447</v>
      </c>
      <c r="K67" s="17">
        <f t="shared" ref="K67" ca="1" si="61">SUM(K57:K66)</f>
        <v>665.86727571837071</v>
      </c>
      <c r="L67" s="17">
        <f t="shared" ref="L67" ca="1" si="62">SUM(L57:L66)</f>
        <v>598.56741679011884</v>
      </c>
      <c r="M67" s="17">
        <f t="shared" ref="M67" ca="1" si="63">SUM(M57:M66)</f>
        <v>676.88335656061713</v>
      </c>
      <c r="N67" s="17">
        <f t="shared" ref="N67" ca="1" si="64">SUM(N57:N66)</f>
        <v>692.83679453353886</v>
      </c>
      <c r="O67" s="17">
        <f t="shared" ref="O67" ca="1" si="65">SUM(O57:O66)</f>
        <v>701.27450197557016</v>
      </c>
      <c r="P67" s="17">
        <f t="shared" ref="P67" ca="1" si="66">SUM(P57:P66)</f>
        <v>636.05760579552327</v>
      </c>
      <c r="Q67" s="17">
        <f t="shared" ref="Q67" ca="1" si="67">SUM(Q57:Q66)</f>
        <v>727.43117416712664</v>
      </c>
      <c r="R67" s="17">
        <f t="shared" ref="R67" ca="1" si="68">SUM(R57:R66)</f>
        <v>690.05337565253092</v>
      </c>
      <c r="S67" s="17">
        <f t="shared" ref="S67" ca="1" si="69">SUM(S57:S66)</f>
        <v>715.78633912539647</v>
      </c>
      <c r="T67" s="17">
        <f t="shared" ref="T67" ca="1" si="70">SUM(T57:T66)</f>
        <v>602.2344610292439</v>
      </c>
      <c r="U67" s="17">
        <f t="shared" ref="U67" ca="1" si="71">SUM(U57:U66)</f>
        <v>49.391671490766541</v>
      </c>
      <c r="V67" s="17">
        <f t="shared" ref="V67" ca="1" si="72">SUM(V57:V66)</f>
        <v>31.031212787191905</v>
      </c>
      <c r="W67" s="17">
        <f t="shared" ref="W67" ca="1" si="73">SUM(W57:W66)</f>
        <v>9.645762757618968</v>
      </c>
      <c r="X67" s="17">
        <f t="shared" ref="X67" ca="1" si="74">SUM(X57:X66)</f>
        <v>47.466996863187063</v>
      </c>
    </row>
    <row r="69" spans="2:24" x14ac:dyDescent="0.25">
      <c r="B69" s="10" t="s">
        <v>42</v>
      </c>
      <c r="C69" s="17">
        <f t="shared" ref="C69:C75" ca="1" si="75">NPV($C$2,D69:X69)</f>
        <v>-1786.9071869801621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0.37774978142364901</v>
      </c>
      <c r="G69" s="17">
        <f t="shared" ca="1" si="76"/>
        <v>0.37773195898321887</v>
      </c>
      <c r="H69" s="17">
        <f t="shared" ca="1" si="76"/>
        <v>-14.163336612329658</v>
      </c>
      <c r="I69" s="17">
        <f t="shared" ca="1" si="76"/>
        <v>-1765.3072424084239</v>
      </c>
      <c r="J69" s="17">
        <f t="shared" ca="1" si="76"/>
        <v>-77.775398206904583</v>
      </c>
      <c r="K69" s="17">
        <f t="shared" ca="1" si="76"/>
        <v>-77.775388301370867</v>
      </c>
      <c r="L69" s="17">
        <f t="shared" ca="1" si="76"/>
        <v>-77.775399542088508</v>
      </c>
      <c r="M69" s="17">
        <f t="shared" ca="1" si="76"/>
        <v>-77.775386356262061</v>
      </c>
      <c r="N69" s="17">
        <f t="shared" ca="1" si="76"/>
        <v>-77.775390154591378</v>
      </c>
      <c r="O69" s="17">
        <f t="shared" ca="1" si="76"/>
        <v>-77.775408843955802</v>
      </c>
      <c r="P69" s="17">
        <f t="shared" ca="1" si="76"/>
        <v>-77.792481311395704</v>
      </c>
      <c r="Q69" s="17">
        <f t="shared" ca="1" si="76"/>
        <v>-77.792485338390406</v>
      </c>
      <c r="R69" s="17">
        <f t="shared" ca="1" si="76"/>
        <v>-66.850926270714126</v>
      </c>
      <c r="S69" s="17">
        <f t="shared" ca="1" si="76"/>
        <v>-66.850918550564529</v>
      </c>
      <c r="T69" s="17">
        <f t="shared" ca="1" si="76"/>
        <v>-66.849856737334449</v>
      </c>
      <c r="U69" s="17">
        <f t="shared" ca="1" si="76"/>
        <v>-128.50975158176948</v>
      </c>
      <c r="V69" s="17">
        <f t="shared" ca="1" si="76"/>
        <v>-137.32712660570678</v>
      </c>
      <c r="W69" s="17">
        <f t="shared" ca="1" si="76"/>
        <v>-100.74025305318742</v>
      </c>
      <c r="X69" s="17">
        <f t="shared" ref="X69" ca="1" si="77">X17-X43</f>
        <v>-167.15288559377086</v>
      </c>
    </row>
    <row r="70" spans="2:24" x14ac:dyDescent="0.25">
      <c r="B70" s="10" t="s">
        <v>43</v>
      </c>
      <c r="C70" s="17">
        <f t="shared" ca="1" si="75"/>
        <v>-223.08497039374316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0.17405983086854349</v>
      </c>
      <c r="G70" s="17">
        <f t="shared" ca="1" si="78"/>
        <v>0.17785008660700896</v>
      </c>
      <c r="H70" s="17">
        <f t="shared" ca="1" si="78"/>
        <v>-7.9926096007902743</v>
      </c>
      <c r="I70" s="17">
        <f t="shared" ca="1" si="78"/>
        <v>-15.233107967535489</v>
      </c>
      <c r="J70" s="17">
        <f t="shared" ca="1" si="78"/>
        <v>-23.696935748198371</v>
      </c>
      <c r="K70" s="17">
        <f t="shared" ca="1" si="78"/>
        <v>-24.213534668260991</v>
      </c>
      <c r="L70" s="17">
        <f t="shared" ca="1" si="78"/>
        <v>-24.741389886075012</v>
      </c>
      <c r="M70" s="17">
        <f t="shared" ca="1" si="78"/>
        <v>-25.280746119789342</v>
      </c>
      <c r="N70" s="17">
        <f t="shared" ca="1" si="78"/>
        <v>-25.83186306966752</v>
      </c>
      <c r="O70" s="17">
        <f t="shared" ca="1" si="78"/>
        <v>-26.394998683104518</v>
      </c>
      <c r="P70" s="17">
        <f t="shared" ca="1" si="78"/>
        <v>-26.97582710581321</v>
      </c>
      <c r="Q70" s="17">
        <f t="shared" ca="1" si="78"/>
        <v>-27.56389744634032</v>
      </c>
      <c r="R70" s="17">
        <f t="shared" ca="1" si="78"/>
        <v>-21.654036056864356</v>
      </c>
      <c r="S70" s="17">
        <f t="shared" ca="1" si="78"/>
        <v>-22.126093855902013</v>
      </c>
      <c r="T70" s="17">
        <f t="shared" ca="1" si="78"/>
        <v>-22.608440588614599</v>
      </c>
      <c r="U70" s="17">
        <f t="shared" ca="1" si="78"/>
        <v>-58.970954650407407</v>
      </c>
      <c r="V70" s="17">
        <f t="shared" ca="1" si="78"/>
        <v>-60.256525751009804</v>
      </c>
      <c r="W70" s="17">
        <f t="shared" ca="1" si="78"/>
        <v>-43.777457201256084</v>
      </c>
      <c r="X70" s="17">
        <f t="shared" ref="X70" ca="1" si="79">X18-X44</f>
        <v>-89.300439917984249</v>
      </c>
    </row>
    <row r="71" spans="2:24" x14ac:dyDescent="0.25">
      <c r="B71" s="10" t="s">
        <v>40</v>
      </c>
      <c r="C71" s="17">
        <f t="shared" ca="1" si="75"/>
        <v>-894.6669843334837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-128.89970473064</v>
      </c>
      <c r="J71" s="17">
        <f t="shared" ca="1" si="80"/>
        <v>-128.66016546971895</v>
      </c>
      <c r="K71" s="17">
        <f t="shared" ca="1" si="80"/>
        <v>-134.93666869830173</v>
      </c>
      <c r="L71" s="17">
        <f t="shared" ca="1" si="80"/>
        <v>-135.30945714120787</v>
      </c>
      <c r="M71" s="17">
        <f t="shared" ca="1" si="80"/>
        <v>-154.10057112489807</v>
      </c>
      <c r="N71" s="17">
        <f t="shared" ca="1" si="80"/>
        <v>-153.34615581707311</v>
      </c>
      <c r="O71" s="17">
        <f t="shared" ca="1" si="80"/>
        <v>-159.22821291032602</v>
      </c>
      <c r="P71" s="17">
        <f t="shared" ca="1" si="80"/>
        <v>-158.1198738828993</v>
      </c>
      <c r="Q71" s="17">
        <f t="shared" ca="1" si="80"/>
        <v>-164.31501819285256</v>
      </c>
      <c r="R71" s="17">
        <f t="shared" ca="1" si="80"/>
        <v>-162.85295061534987</v>
      </c>
      <c r="S71" s="17">
        <f t="shared" ca="1" si="80"/>
        <v>-169.29772451901482</v>
      </c>
      <c r="T71" s="17">
        <f t="shared" ca="1" si="80"/>
        <v>-167.68887795392914</v>
      </c>
      <c r="U71" s="17">
        <f t="shared" ca="1" si="80"/>
        <v>-174.42296024014695</v>
      </c>
      <c r="V71" s="17">
        <f t="shared" ca="1" si="80"/>
        <v>69.621226169753697</v>
      </c>
      <c r="W71" s="17">
        <f t="shared" ca="1" si="80"/>
        <v>53.413043021014005</v>
      </c>
      <c r="X71" s="17">
        <f t="shared" ref="X71" ca="1" si="81">X19-X45</f>
        <v>73.859501782346115</v>
      </c>
    </row>
    <row r="72" spans="2:24" x14ac:dyDescent="0.25">
      <c r="B72" s="10" t="s">
        <v>41</v>
      </c>
      <c r="C72" s="17">
        <f t="shared" ca="1" si="75"/>
        <v>-16.631682401445712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0</v>
      </c>
      <c r="H72" s="17">
        <f t="shared" ca="1" si="82"/>
        <v>0</v>
      </c>
      <c r="I72" s="17">
        <f t="shared" ca="1" si="82"/>
        <v>0</v>
      </c>
      <c r="J72" s="17">
        <f t="shared" ca="1" si="82"/>
        <v>0</v>
      </c>
      <c r="K72" s="17">
        <f t="shared" ca="1" si="82"/>
        <v>0</v>
      </c>
      <c r="L72" s="17">
        <f t="shared" ca="1" si="82"/>
        <v>0</v>
      </c>
      <c r="M72" s="17">
        <f t="shared" ca="1" si="82"/>
        <v>0</v>
      </c>
      <c r="N72" s="17">
        <f t="shared" ca="1" si="82"/>
        <v>0</v>
      </c>
      <c r="O72" s="17">
        <f t="shared" ca="1" si="82"/>
        <v>0</v>
      </c>
      <c r="P72" s="17">
        <f t="shared" ca="1" si="82"/>
        <v>0</v>
      </c>
      <c r="Q72" s="17">
        <f t="shared" ca="1" si="82"/>
        <v>0</v>
      </c>
      <c r="R72" s="17">
        <f t="shared" ca="1" si="82"/>
        <v>0</v>
      </c>
      <c r="S72" s="17">
        <f t="shared" ca="1" si="82"/>
        <v>0</v>
      </c>
      <c r="T72" s="17">
        <f t="shared" ca="1" si="82"/>
        <v>0</v>
      </c>
      <c r="U72" s="17">
        <f t="shared" ca="1" si="82"/>
        <v>0</v>
      </c>
      <c r="V72" s="17">
        <f t="shared" ca="1" si="82"/>
        <v>-19.737816296390974</v>
      </c>
      <c r="W72" s="17">
        <f t="shared" ca="1" si="82"/>
        <v>-19.736179569178859</v>
      </c>
      <c r="X72" s="17">
        <f t="shared" ref="X72" ca="1" si="83">X20-X46</f>
        <v>-17.621061635937735</v>
      </c>
    </row>
    <row r="73" spans="2:24" x14ac:dyDescent="0.25">
      <c r="B73" s="10" t="s">
        <v>44</v>
      </c>
      <c r="C73" s="17">
        <f t="shared" ca="1" si="75"/>
        <v>-4.261862020278576</v>
      </c>
      <c r="D73" s="17">
        <f t="shared" ref="D73:W73" ca="1" si="84">D21-D47</f>
        <v>0</v>
      </c>
      <c r="E73" s="17">
        <f t="shared" ca="1" si="84"/>
        <v>2.3953886840011318E-5</v>
      </c>
      <c r="F73" s="17">
        <f t="shared" ca="1" si="84"/>
        <v>1.9797968599966076E-5</v>
      </c>
      <c r="G73" s="17">
        <f t="shared" ca="1" si="84"/>
        <v>-2.732293332030622E-5</v>
      </c>
      <c r="H73" s="17">
        <f t="shared" ca="1" si="84"/>
        <v>-6.2936165460059534E-2</v>
      </c>
      <c r="I73" s="17">
        <f t="shared" ca="1" si="84"/>
        <v>-2.4946803873657482</v>
      </c>
      <c r="J73" s="17">
        <f t="shared" ca="1" si="84"/>
        <v>-3.851893383871996E-2</v>
      </c>
      <c r="K73" s="17">
        <f t="shared" ca="1" si="84"/>
        <v>-1.4065492130390211E-2</v>
      </c>
      <c r="L73" s="17">
        <f t="shared" ca="1" si="84"/>
        <v>-9.1975628155491762E-3</v>
      </c>
      <c r="M73" s="17">
        <f t="shared" ca="1" si="84"/>
        <v>-2.1331855392508814E-2</v>
      </c>
      <c r="N73" s="17">
        <f t="shared" ca="1" si="84"/>
        <v>-7.3458835899788966E-3</v>
      </c>
      <c r="O73" s="17">
        <f t="shared" ca="1" si="84"/>
        <v>-1.6854158377968886E-2</v>
      </c>
      <c r="P73" s="17">
        <f t="shared" ca="1" si="84"/>
        <v>-0.68887133929647604</v>
      </c>
      <c r="Q73" s="17">
        <f t="shared" ca="1" si="84"/>
        <v>-0.73491557244808092</v>
      </c>
      <c r="R73" s="17">
        <f t="shared" ca="1" si="84"/>
        <v>-0.70077078992060038</v>
      </c>
      <c r="S73" s="17">
        <f t="shared" ca="1" si="84"/>
        <v>-0.66838135173359348</v>
      </c>
      <c r="T73" s="17">
        <f t="shared" ca="1" si="84"/>
        <v>-2.2779465519180633</v>
      </c>
      <c r="U73" s="17">
        <f t="shared" ca="1" si="84"/>
        <v>-0.59178861611157529</v>
      </c>
      <c r="V73" s="17">
        <f t="shared" ca="1" si="84"/>
        <v>-0.34425502933253682</v>
      </c>
      <c r="W73" s="17">
        <f t="shared" ca="1" si="84"/>
        <v>-0.38938604689866096</v>
      </c>
      <c r="X73" s="17">
        <f t="shared" ref="X73" ca="1" si="85">X21-X47</f>
        <v>-0.29145985427350141</v>
      </c>
    </row>
    <row r="74" spans="2:24" x14ac:dyDescent="0.25">
      <c r="B74" s="19" t="s">
        <v>45</v>
      </c>
      <c r="C74" s="20">
        <f t="shared" ca="1" si="75"/>
        <v>-0.27286026358281201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0</v>
      </c>
      <c r="N74" s="20">
        <f t="shared" ca="1" si="86"/>
        <v>0</v>
      </c>
      <c r="O74" s="20">
        <f t="shared" ca="1" si="86"/>
        <v>0</v>
      </c>
      <c r="P74" s="20">
        <f t="shared" ca="1" si="86"/>
        <v>0</v>
      </c>
      <c r="Q74" s="20">
        <f t="shared" ca="1" si="86"/>
        <v>0</v>
      </c>
      <c r="R74" s="20">
        <f t="shared" ca="1" si="86"/>
        <v>0</v>
      </c>
      <c r="S74" s="20">
        <f t="shared" ca="1" si="86"/>
        <v>0</v>
      </c>
      <c r="T74" s="20">
        <f t="shared" ca="1" si="86"/>
        <v>0</v>
      </c>
      <c r="U74" s="20">
        <f t="shared" ca="1" si="86"/>
        <v>0</v>
      </c>
      <c r="V74" s="20">
        <f t="shared" ca="1" si="86"/>
        <v>0</v>
      </c>
      <c r="W74" s="20">
        <f t="shared" ca="1" si="86"/>
        <v>0</v>
      </c>
      <c r="X74" s="20">
        <f t="shared" ref="X74" ca="1" si="87">X22-X48</f>
        <v>-1</v>
      </c>
    </row>
    <row r="75" spans="2:24" x14ac:dyDescent="0.25">
      <c r="B75" s="10" t="s">
        <v>46</v>
      </c>
      <c r="C75" s="17">
        <f t="shared" ca="1" si="75"/>
        <v>-2925.8255463926953</v>
      </c>
      <c r="D75" s="17">
        <f ca="1">SUM(D69:D74)</f>
        <v>0</v>
      </c>
      <c r="E75" s="17">
        <f t="shared" ref="E75" ca="1" si="88">SUM(E69:E74)</f>
        <v>3.7768129558294716</v>
      </c>
      <c r="F75" s="17">
        <f t="shared" ref="F75" ca="1" si="89">SUM(F69:F74)</f>
        <v>0.55182941026079246</v>
      </c>
      <c r="G75" s="17">
        <f t="shared" ref="G75" ca="1" si="90">SUM(G69:G74)</f>
        <v>0.55555472265690753</v>
      </c>
      <c r="H75" s="17">
        <f t="shared" ref="H75" ca="1" si="91">SUM(H69:H74)</f>
        <v>-22.218882378579991</v>
      </c>
      <c r="I75" s="17">
        <f t="shared" ref="I75" ca="1" si="92">SUM(I69:I74)</f>
        <v>-1911.9347354939653</v>
      </c>
      <c r="J75" s="17">
        <f t="shared" ref="J75" ca="1" si="93">SUM(J69:J74)</f>
        <v>-230.17101835866063</v>
      </c>
      <c r="K75" s="17">
        <f t="shared" ref="K75" ca="1" si="94">SUM(K69:K74)</f>
        <v>-236.93965716006397</v>
      </c>
      <c r="L75" s="17">
        <f t="shared" ref="L75" ca="1" si="95">SUM(L69:L74)</f>
        <v>-237.83544413218695</v>
      </c>
      <c r="M75" s="17">
        <f t="shared" ref="M75" ca="1" si="96">SUM(M69:M74)</f>
        <v>-257.178035456342</v>
      </c>
      <c r="N75" s="17">
        <f t="shared" ref="N75" ca="1" si="97">SUM(N69:N74)</f>
        <v>-256.96075492492201</v>
      </c>
      <c r="O75" s="17">
        <f t="shared" ref="O75" ca="1" si="98">SUM(O69:O74)</f>
        <v>-263.41547459576429</v>
      </c>
      <c r="P75" s="17">
        <f t="shared" ref="P75" ca="1" si="99">SUM(P69:P74)</f>
        <v>-263.57705363940471</v>
      </c>
      <c r="Q75" s="17">
        <f t="shared" ref="Q75" ca="1" si="100">SUM(Q69:Q74)</f>
        <v>-270.40631655003136</v>
      </c>
      <c r="R75" s="17">
        <f t="shared" ref="R75" ca="1" si="101">SUM(R69:R74)</f>
        <v>-252.05868373284895</v>
      </c>
      <c r="S75" s="17">
        <f t="shared" ref="S75" ca="1" si="102">SUM(S69:S74)</f>
        <v>-258.94311827721498</v>
      </c>
      <c r="T75" s="17">
        <f t="shared" ref="T75" ca="1" si="103">SUM(T69:T74)</f>
        <v>-259.42512183179622</v>
      </c>
      <c r="U75" s="17">
        <f t="shared" ref="U75" ca="1" si="104">SUM(U69:U74)</f>
        <v>-362.49545508843539</v>
      </c>
      <c r="V75" s="17">
        <f t="shared" ref="V75" ca="1" si="105">SUM(V69:V74)</f>
        <v>-148.04449751268641</v>
      </c>
      <c r="W75" s="17">
        <f t="shared" ref="W75" ca="1" si="106">SUM(W69:W74)</f>
        <v>-111.23023284950702</v>
      </c>
      <c r="X75" s="17">
        <f t="shared" ref="X75" ca="1" si="107">SUM(X69:X74)</f>
        <v>-201.50634521962024</v>
      </c>
    </row>
    <row r="77" spans="2:24" ht="15.75" thickBot="1" x14ac:dyDescent="0.3">
      <c r="B77" s="21" t="s">
        <v>1</v>
      </c>
      <c r="C77" s="22">
        <f ca="1">NPV($C$2,D77:X77)</f>
        <v>1112.3669788308882</v>
      </c>
      <c r="D77" s="22">
        <f ca="1">D67+D75</f>
        <v>-4.0389415451985951</v>
      </c>
      <c r="E77" s="22">
        <f t="shared" ref="E77:W77" ca="1" si="108">E67+E75</f>
        <v>0.20916333507973617</v>
      </c>
      <c r="F77" s="22">
        <f t="shared" ca="1" si="108"/>
        <v>-3.2639916056721021</v>
      </c>
      <c r="G77" s="22">
        <f t="shared" ca="1" si="108"/>
        <v>-4.611068596579738</v>
      </c>
      <c r="H77" s="22">
        <f t="shared" ca="1" si="108"/>
        <v>21.253883842710351</v>
      </c>
      <c r="I77" s="22">
        <f t="shared" ca="1" si="108"/>
        <v>-1319.1979369444725</v>
      </c>
      <c r="J77" s="22">
        <f t="shared" ca="1" si="108"/>
        <v>434.8261107786841</v>
      </c>
      <c r="K77" s="22">
        <f t="shared" ca="1" si="108"/>
        <v>428.92761855830673</v>
      </c>
      <c r="L77" s="22">
        <f t="shared" ca="1" si="108"/>
        <v>360.73197265793192</v>
      </c>
      <c r="M77" s="22">
        <f t="shared" ca="1" si="108"/>
        <v>419.70532110427513</v>
      </c>
      <c r="N77" s="22">
        <f t="shared" ca="1" si="108"/>
        <v>435.87603960861685</v>
      </c>
      <c r="O77" s="22">
        <f t="shared" ca="1" si="108"/>
        <v>437.85902737980587</v>
      </c>
      <c r="P77" s="22">
        <f t="shared" ca="1" si="108"/>
        <v>372.48055215611856</v>
      </c>
      <c r="Q77" s="22">
        <f t="shared" ca="1" si="108"/>
        <v>457.02485761709528</v>
      </c>
      <c r="R77" s="22">
        <f t="shared" ca="1" si="108"/>
        <v>437.99469191968194</v>
      </c>
      <c r="S77" s="22">
        <f t="shared" ca="1" si="108"/>
        <v>456.84322084818149</v>
      </c>
      <c r="T77" s="22">
        <f t="shared" ca="1" si="108"/>
        <v>342.80933919744768</v>
      </c>
      <c r="U77" s="22">
        <f t="shared" ca="1" si="108"/>
        <v>-313.10378359766884</v>
      </c>
      <c r="V77" s="22">
        <f t="shared" ca="1" si="108"/>
        <v>-117.0132847254945</v>
      </c>
      <c r="W77" s="22">
        <f t="shared" ca="1" si="108"/>
        <v>-101.58447009188805</v>
      </c>
      <c r="X77" s="22">
        <f t="shared" ref="X77" ca="1" si="109">X67+X75</f>
        <v>-154.03934835643318</v>
      </c>
    </row>
    <row r="78" spans="2:24" ht="15.75" thickTop="1" x14ac:dyDescent="0.25">
      <c r="B78" s="10" t="s">
        <v>47</v>
      </c>
      <c r="C78" s="17">
        <f>C26-C52</f>
        <v>95.4617532703096</v>
      </c>
      <c r="D78" s="25">
        <f>D26-D52</f>
        <v>2.4337379652094135</v>
      </c>
      <c r="E78" s="25">
        <f t="shared" ref="E78:X78" si="110">E26-E52</f>
        <v>12.886961553674858</v>
      </c>
      <c r="F78" s="25">
        <f t="shared" si="110"/>
        <v>3.0853171140006737</v>
      </c>
      <c r="G78" s="25">
        <f t="shared" si="110"/>
        <v>18.126212731432663</v>
      </c>
      <c r="H78" s="25">
        <f t="shared" si="110"/>
        <v>12.928403035003509</v>
      </c>
      <c r="I78" s="25">
        <f t="shared" si="110"/>
        <v>-19.147294852804102</v>
      </c>
      <c r="J78" s="25">
        <f t="shared" si="110"/>
        <v>-11.129147919782472</v>
      </c>
      <c r="K78" s="25">
        <f t="shared" si="110"/>
        <v>21.398258137272354</v>
      </c>
      <c r="L78" s="25">
        <f t="shared" si="110"/>
        <v>-19.284218448489028</v>
      </c>
      <c r="M78" s="25">
        <f t="shared" si="110"/>
        <v>16.110649089657208</v>
      </c>
      <c r="N78" s="25">
        <f t="shared" si="110"/>
        <v>-20.353310127124793</v>
      </c>
      <c r="O78" s="25">
        <f t="shared" si="110"/>
        <v>71.567778075930477</v>
      </c>
      <c r="P78" s="25">
        <f t="shared" si="110"/>
        <v>7.0489625872451569</v>
      </c>
      <c r="Q78" s="25">
        <f t="shared" si="110"/>
        <v>-31.109923143159072</v>
      </c>
      <c r="R78" s="25">
        <f t="shared" si="110"/>
        <v>11.41096868601025</v>
      </c>
      <c r="S78" s="25">
        <f t="shared" si="110"/>
        <v>27.502576033278402</v>
      </c>
      <c r="T78" s="25">
        <f t="shared" si="110"/>
        <v>0.2957057584522147</v>
      </c>
      <c r="U78" s="25">
        <f t="shared" si="110"/>
        <v>21.248769895972742</v>
      </c>
      <c r="V78" s="25">
        <f t="shared" si="110"/>
        <v>45.177795793297904</v>
      </c>
      <c r="W78" s="25">
        <f t="shared" si="110"/>
        <v>18.208999052716216</v>
      </c>
      <c r="X78" s="25">
        <f t="shared" si="110"/>
        <v>38.296822766920954</v>
      </c>
    </row>
    <row r="79" spans="2:24" ht="15.75" thickBot="1" x14ac:dyDescent="0.3">
      <c r="B79" s="21" t="s">
        <v>48</v>
      </c>
      <c r="C79" s="22">
        <f ca="1">C78+C77</f>
        <v>1207.8287321011978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-847.32172839158932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0</v>
      </c>
      <c r="H84" s="17">
        <f t="shared" ca="1" si="114"/>
        <v>0</v>
      </c>
      <c r="I84" s="17">
        <f t="shared" ca="1" si="114"/>
        <v>-128.89970473064</v>
      </c>
      <c r="J84" s="17">
        <f t="shared" ca="1" si="114"/>
        <v>-128.66016546971895</v>
      </c>
      <c r="K84" s="17">
        <f t="shared" ca="1" si="114"/>
        <v>-134.93666869830173</v>
      </c>
      <c r="L84" s="17">
        <f t="shared" ca="1" si="114"/>
        <v>-135.30945714120787</v>
      </c>
      <c r="M84" s="17">
        <f t="shared" ca="1" si="114"/>
        <v>-154.10057112489807</v>
      </c>
      <c r="N84" s="17">
        <f t="shared" ca="1" si="114"/>
        <v>-153.34615581707311</v>
      </c>
      <c r="O84" s="17">
        <f t="shared" ca="1" si="114"/>
        <v>-159.22821291032602</v>
      </c>
      <c r="P84" s="17">
        <f t="shared" ca="1" si="114"/>
        <v>-158.1198738828993</v>
      </c>
      <c r="Q84" s="17">
        <f t="shared" ca="1" si="114"/>
        <v>-164.31501819285256</v>
      </c>
      <c r="R84" s="17">
        <f t="shared" ca="1" si="114"/>
        <v>-162.85295061534987</v>
      </c>
      <c r="S84" s="17">
        <f t="shared" ca="1" si="114"/>
        <v>-169.29772451901482</v>
      </c>
      <c r="T84" s="17">
        <f t="shared" ca="1" si="114"/>
        <v>-167.68887795392914</v>
      </c>
      <c r="U84" s="17">
        <f t="shared" ca="1" si="114"/>
        <v>-174.42296024014695</v>
      </c>
      <c r="V84" s="17">
        <f t="shared" ca="1" si="114"/>
        <v>49.883409873362723</v>
      </c>
      <c r="W84" s="17">
        <f t="shared" ca="1" si="114"/>
        <v>33.676863451835146</v>
      </c>
      <c r="X84" s="17">
        <f t="shared" ref="X84" ca="1" si="115">(X71+X72)</f>
        <v>56.238440146408379</v>
      </c>
      <c r="Y84" s="17">
        <f ca="1">X84</f>
        <v>56.238440146408379</v>
      </c>
      <c r="Z84" s="17">
        <f t="shared" ref="Z84:AC84" ca="1" si="116">Y84</f>
        <v>56.238440146408379</v>
      </c>
      <c r="AA84" s="17">
        <f t="shared" ca="1" si="116"/>
        <v>56.238440146408379</v>
      </c>
      <c r="AB84" s="17">
        <f t="shared" ca="1" si="116"/>
        <v>56.238440146408379</v>
      </c>
      <c r="AC84" s="17">
        <f t="shared" ca="1" si="116"/>
        <v>56.238440146408379</v>
      </c>
    </row>
    <row r="85" spans="2:34" x14ac:dyDescent="0.25">
      <c r="B85" s="10" t="s">
        <v>45</v>
      </c>
      <c r="C85" s="17">
        <f t="shared" ref="C85:C90" ca="1" si="117">NPV($C$2,D85:AC85)</f>
        <v>-1.4104618431569576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0</v>
      </c>
      <c r="N85" s="17">
        <f t="shared" ca="1" si="118"/>
        <v>0</v>
      </c>
      <c r="O85" s="17">
        <f t="shared" ca="1" si="118"/>
        <v>0</v>
      </c>
      <c r="P85" s="17">
        <f t="shared" ca="1" si="118"/>
        <v>0</v>
      </c>
      <c r="Q85" s="17">
        <f t="shared" ca="1" si="118"/>
        <v>0</v>
      </c>
      <c r="R85" s="17">
        <f t="shared" ca="1" si="118"/>
        <v>0</v>
      </c>
      <c r="S85" s="17">
        <f t="shared" ca="1" si="118"/>
        <v>0</v>
      </c>
      <c r="T85" s="17">
        <f t="shared" ca="1" si="118"/>
        <v>0</v>
      </c>
      <c r="U85" s="17">
        <f t="shared" ca="1" si="118"/>
        <v>0</v>
      </c>
      <c r="V85" s="17">
        <f t="shared" ca="1" si="118"/>
        <v>0</v>
      </c>
      <c r="W85" s="17">
        <f t="shared" ca="1" si="118"/>
        <v>0</v>
      </c>
      <c r="X85" s="17">
        <f t="shared" ref="X85" ca="1" si="119">X74</f>
        <v>-1</v>
      </c>
      <c r="Y85" s="17">
        <f ca="1">X85</f>
        <v>-1</v>
      </c>
      <c r="Z85" s="17">
        <f t="shared" ref="Z85:AC85" ca="1" si="120">Y85</f>
        <v>-1</v>
      </c>
      <c r="AA85" s="17">
        <f t="shared" ca="1" si="120"/>
        <v>-1</v>
      </c>
      <c r="AB85" s="17">
        <f t="shared" ca="1" si="120"/>
        <v>-1</v>
      </c>
      <c r="AC85" s="17">
        <f t="shared" ca="1" si="120"/>
        <v>-1</v>
      </c>
    </row>
    <row r="86" spans="2:34" x14ac:dyDescent="0.25">
      <c r="B86" s="10" t="s">
        <v>54</v>
      </c>
      <c r="C86" s="17">
        <f t="shared" ca="1" si="117"/>
        <v>-1831.9855953544341</v>
      </c>
      <c r="D86" s="17">
        <f ca="1">(D69+D70+D73+D61+D62+D66)</f>
        <v>2.1175752126147529E-2</v>
      </c>
      <c r="E86" s="17">
        <f t="shared" ref="E86:W86" ca="1" si="121">(E69+E70+E73+E61+E62+E66)</f>
        <v>3.7839868489808111</v>
      </c>
      <c r="F86" s="17">
        <f t="shared" ca="1" si="121"/>
        <v>0.13717910002106348</v>
      </c>
      <c r="G86" s="17">
        <f t="shared" ca="1" si="121"/>
        <v>-0.33411459242612551</v>
      </c>
      <c r="H86" s="17">
        <f t="shared" ca="1" si="121"/>
        <v>6.8128717845748383</v>
      </c>
      <c r="I86" s="17">
        <f t="shared" ca="1" si="121"/>
        <v>-1727.3428090315795</v>
      </c>
      <c r="J86" s="17">
        <f t="shared" ca="1" si="121"/>
        <v>1.855754205720217</v>
      </c>
      <c r="K86" s="17">
        <f t="shared" ca="1" si="121"/>
        <v>1.3496673852432082</v>
      </c>
      <c r="L86" s="17">
        <f t="shared" ca="1" si="121"/>
        <v>-2.4973085879212391</v>
      </c>
      <c r="M86" s="17">
        <f t="shared" ca="1" si="121"/>
        <v>-6.6829318492535776</v>
      </c>
      <c r="N86" s="17">
        <f t="shared" ca="1" si="121"/>
        <v>1.0039607499627721</v>
      </c>
      <c r="O86" s="17">
        <f t="shared" ca="1" si="121"/>
        <v>0.61636216246363063</v>
      </c>
      <c r="P86" s="17">
        <f t="shared" ca="1" si="121"/>
        <v>1.8709941955360421</v>
      </c>
      <c r="Q86" s="17">
        <f t="shared" ca="1" si="121"/>
        <v>-0.95838666636393555</v>
      </c>
      <c r="R86" s="17">
        <f t="shared" ca="1" si="121"/>
        <v>-23.000310867353569</v>
      </c>
      <c r="S86" s="17">
        <f t="shared" ca="1" si="121"/>
        <v>-65.936063493323871</v>
      </c>
      <c r="T86" s="17">
        <f t="shared" ca="1" si="121"/>
        <v>-120.26553910425149</v>
      </c>
      <c r="U86" s="17">
        <f t="shared" ca="1" si="121"/>
        <v>-214.80019295234484</v>
      </c>
      <c r="V86" s="17">
        <f t="shared" ca="1" si="121"/>
        <v>-222.531717709031</v>
      </c>
      <c r="W86" s="17">
        <f t="shared" ca="1" si="121"/>
        <v>-166.06449964960561</v>
      </c>
      <c r="X86" s="17">
        <f t="shared" ref="X86" ca="1" si="122">(X69+X70+X73+X61+X62+X66)</f>
        <v>-271.88325120355739</v>
      </c>
      <c r="Y86" s="17">
        <f ca="1">X86</f>
        <v>-271.88325120355739</v>
      </c>
      <c r="Z86" s="17">
        <f t="shared" ref="Z86:AC86" ca="1" si="123">Y86</f>
        <v>-271.88325120355739</v>
      </c>
      <c r="AA86" s="17">
        <f t="shared" ca="1" si="123"/>
        <v>-271.88325120355739</v>
      </c>
      <c r="AB86" s="17">
        <f t="shared" ca="1" si="123"/>
        <v>-271.88325120355739</v>
      </c>
      <c r="AC86" s="17">
        <f t="shared" ca="1" si="123"/>
        <v>-271.88325120355739</v>
      </c>
    </row>
    <row r="87" spans="2:34" x14ac:dyDescent="0.25">
      <c r="B87" s="10" t="s">
        <v>51</v>
      </c>
      <c r="C87" s="17">
        <f t="shared" ca="1" si="117"/>
        <v>3619.0309701563592</v>
      </c>
      <c r="D87" s="17">
        <f ca="1">(D57+D58+D59+D60)</f>
        <v>-1.014236692514821</v>
      </c>
      <c r="E87" s="17">
        <f t="shared" ref="E87:W87" ca="1" si="124">(E57+E58+E59+E60)</f>
        <v>-2.3770790817389731</v>
      </c>
      <c r="F87" s="17">
        <f t="shared" ca="1" si="124"/>
        <v>-2.4096755678243413</v>
      </c>
      <c r="G87" s="17">
        <f t="shared" ca="1" si="124"/>
        <v>-1.6649986044720455</v>
      </c>
      <c r="H87" s="17">
        <f t="shared" ca="1" si="124"/>
        <v>14.734436031399403</v>
      </c>
      <c r="I87" s="17">
        <f t="shared" ca="1" si="124"/>
        <v>531.2463644024624</v>
      </c>
      <c r="J87" s="17">
        <f t="shared" ca="1" si="124"/>
        <v>548.59501757726127</v>
      </c>
      <c r="K87" s="17">
        <f t="shared" ca="1" si="124"/>
        <v>548.1702589232317</v>
      </c>
      <c r="L87" s="17">
        <f t="shared" ca="1" si="124"/>
        <v>486.27849582596474</v>
      </c>
      <c r="M87" s="17">
        <f t="shared" ca="1" si="124"/>
        <v>565.24057138415435</v>
      </c>
      <c r="N87" s="17">
        <f t="shared" ca="1" si="124"/>
        <v>568.99019991315299</v>
      </c>
      <c r="O87" s="17">
        <f t="shared" ca="1" si="124"/>
        <v>575.75565482424861</v>
      </c>
      <c r="P87" s="17">
        <f t="shared" ca="1" si="124"/>
        <v>512.32102130502324</v>
      </c>
      <c r="Q87" s="17">
        <f t="shared" ca="1" si="124"/>
        <v>602.23976804002245</v>
      </c>
      <c r="R87" s="17">
        <f t="shared" ca="1" si="124"/>
        <v>605.57022605911379</v>
      </c>
      <c r="S87" s="17">
        <f t="shared" ca="1" si="124"/>
        <v>673.99246652285115</v>
      </c>
      <c r="T87" s="17">
        <f t="shared" ca="1" si="124"/>
        <v>613.62476626471573</v>
      </c>
      <c r="U87" s="17">
        <f t="shared" ca="1" si="124"/>
        <v>89.330657954972395</v>
      </c>
      <c r="V87" s="17">
        <f t="shared" ca="1" si="124"/>
        <v>87.937771267229536</v>
      </c>
      <c r="W87" s="17">
        <f t="shared" ca="1" si="124"/>
        <v>67.460151129089567</v>
      </c>
      <c r="X87" s="17">
        <f t="shared" ref="X87" ca="1" si="125">(X57+X58+X59+X60)</f>
        <v>105.84803026107649</v>
      </c>
      <c r="Y87" s="17">
        <f t="shared" ref="Y87:AC91" ca="1" si="126">X87</f>
        <v>105.84803026107649</v>
      </c>
      <c r="Z87" s="17">
        <f t="shared" ca="1" si="126"/>
        <v>105.84803026107649</v>
      </c>
      <c r="AA87" s="17">
        <f t="shared" ca="1" si="126"/>
        <v>105.84803026107649</v>
      </c>
      <c r="AB87" s="17">
        <f t="shared" ca="1" si="126"/>
        <v>105.84803026107649</v>
      </c>
      <c r="AC87" s="17">
        <f t="shared" ca="1" si="126"/>
        <v>105.84803026107649</v>
      </c>
    </row>
    <row r="88" spans="2:34" x14ac:dyDescent="0.25">
      <c r="B88" s="10" t="s">
        <v>35</v>
      </c>
      <c r="C88" s="17">
        <f t="shared" ca="1" si="117"/>
        <v>-0.61626149603873748</v>
      </c>
      <c r="D88" s="17">
        <f ca="1">D65</f>
        <v>-0.28120205201569881</v>
      </c>
      <c r="E88" s="17">
        <f t="shared" ref="E88:W88" ca="1" si="127">E65</f>
        <v>-9.9639612633074748E-2</v>
      </c>
      <c r="F88" s="17">
        <f t="shared" ca="1" si="127"/>
        <v>-4.5423094918497497E-2</v>
      </c>
      <c r="G88" s="17">
        <f t="shared" ca="1" si="127"/>
        <v>-1.4254822458160121E-2</v>
      </c>
      <c r="H88" s="17">
        <f t="shared" ca="1" si="127"/>
        <v>1.1634872269630003E-2</v>
      </c>
      <c r="I88" s="17">
        <f t="shared" ca="1" si="127"/>
        <v>0</v>
      </c>
      <c r="J88" s="17">
        <f t="shared" ca="1" si="127"/>
        <v>0</v>
      </c>
      <c r="K88" s="17">
        <f t="shared" ca="1" si="127"/>
        <v>0</v>
      </c>
      <c r="L88" s="17">
        <f t="shared" ca="1" si="127"/>
        <v>-3.7134835816930001E-2</v>
      </c>
      <c r="M88" s="17">
        <f t="shared" ca="1" si="127"/>
        <v>-1.335527485607E-2</v>
      </c>
      <c r="N88" s="17">
        <f t="shared" ca="1" si="127"/>
        <v>-5.8188493281670001E-2</v>
      </c>
      <c r="O88" s="17">
        <f t="shared" ca="1" si="127"/>
        <v>0</v>
      </c>
      <c r="P88" s="17">
        <f t="shared" ca="1" si="127"/>
        <v>-0.32409552798493002</v>
      </c>
      <c r="Q88" s="17">
        <f t="shared" ca="1" si="127"/>
        <v>0</v>
      </c>
      <c r="R88" s="17">
        <f t="shared" ca="1" si="127"/>
        <v>-5.2004990894579994E-2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-0.56535024710268522</v>
      </c>
      <c r="D89" s="17">
        <f ca="1">(D63+D64)</f>
        <v>-2.7646785527942228</v>
      </c>
      <c r="E89" s="17">
        <f t="shared" ref="E89:W89" ca="1" si="129">(E63+E64)</f>
        <v>-1.0981048195290271</v>
      </c>
      <c r="F89" s="17">
        <f t="shared" ca="1" si="129"/>
        <v>-0.94607204295032687</v>
      </c>
      <c r="G89" s="17">
        <f t="shared" ca="1" si="129"/>
        <v>-2.5977005772234065</v>
      </c>
      <c r="H89" s="17">
        <f t="shared" ca="1" si="129"/>
        <v>-0.30505884553352303</v>
      </c>
      <c r="I89" s="17">
        <f t="shared" ca="1" si="129"/>
        <v>5.7982124152845032</v>
      </c>
      <c r="J89" s="17">
        <f t="shared" ca="1" si="129"/>
        <v>13.035504465421539</v>
      </c>
      <c r="K89" s="17">
        <f t="shared" ca="1" si="129"/>
        <v>14.344360948133676</v>
      </c>
      <c r="L89" s="17">
        <f t="shared" ca="1" si="129"/>
        <v>12.297377396913213</v>
      </c>
      <c r="M89" s="17">
        <f t="shared" ca="1" si="129"/>
        <v>15.261607969128562</v>
      </c>
      <c r="N89" s="17">
        <f t="shared" ca="1" si="129"/>
        <v>19.28622325585593</v>
      </c>
      <c r="O89" s="17">
        <f t="shared" ca="1" si="129"/>
        <v>20.715223303419641</v>
      </c>
      <c r="P89" s="17">
        <f t="shared" ca="1" si="129"/>
        <v>16.732506066443463</v>
      </c>
      <c r="Q89" s="17">
        <f t="shared" ca="1" si="129"/>
        <v>20.058494436289308</v>
      </c>
      <c r="R89" s="17">
        <f t="shared" ca="1" si="129"/>
        <v>18.329732334166081</v>
      </c>
      <c r="S89" s="17">
        <f t="shared" ca="1" si="129"/>
        <v>18.084542337668964</v>
      </c>
      <c r="T89" s="17">
        <f t="shared" ca="1" si="129"/>
        <v>17.138989990912606</v>
      </c>
      <c r="U89" s="17">
        <f t="shared" ca="1" si="129"/>
        <v>-13.211288360149467</v>
      </c>
      <c r="V89" s="17">
        <f t="shared" ca="1" si="129"/>
        <v>-32.302748157055774</v>
      </c>
      <c r="W89" s="17">
        <f t="shared" ca="1" si="129"/>
        <v>-36.656985023207156</v>
      </c>
      <c r="X89" s="17">
        <f t="shared" ref="X89" ca="1" si="130">(X63+X64)</f>
        <v>-43.242567560360655</v>
      </c>
      <c r="Y89" s="17">
        <f t="shared" ca="1" si="126"/>
        <v>-43.242567560360655</v>
      </c>
      <c r="Z89" s="17">
        <f t="shared" ca="1" si="126"/>
        <v>-43.242567560360655</v>
      </c>
      <c r="AA89" s="17">
        <f t="shared" ca="1" si="126"/>
        <v>-43.242567560360655</v>
      </c>
      <c r="AB89" s="17">
        <f t="shared" ca="1" si="126"/>
        <v>-43.242567560360655</v>
      </c>
      <c r="AC89" s="17">
        <f t="shared" ca="1" si="126"/>
        <v>-43.242567560360655</v>
      </c>
    </row>
    <row r="90" spans="2:34" x14ac:dyDescent="0.25">
      <c r="B90" s="10" t="s">
        <v>112</v>
      </c>
      <c r="C90" s="17">
        <f t="shared" si="117"/>
        <v>139.02827934262987</v>
      </c>
      <c r="D90" s="17">
        <f t="shared" ref="D90:W90" si="131">D78</f>
        <v>2.4337379652094135</v>
      </c>
      <c r="E90" s="17">
        <f t="shared" si="131"/>
        <v>12.886961553674858</v>
      </c>
      <c r="F90" s="17">
        <f t="shared" si="131"/>
        <v>3.0853171140006737</v>
      </c>
      <c r="G90" s="17">
        <f t="shared" si="131"/>
        <v>18.126212731432663</v>
      </c>
      <c r="H90" s="17">
        <f t="shared" si="131"/>
        <v>12.928403035003509</v>
      </c>
      <c r="I90" s="17">
        <f t="shared" si="131"/>
        <v>-19.147294852804102</v>
      </c>
      <c r="J90" s="17">
        <f t="shared" si="131"/>
        <v>-11.129147919782472</v>
      </c>
      <c r="K90" s="17">
        <f t="shared" si="131"/>
        <v>21.398258137272354</v>
      </c>
      <c r="L90" s="17">
        <f t="shared" si="131"/>
        <v>-19.284218448489028</v>
      </c>
      <c r="M90" s="17">
        <f t="shared" si="131"/>
        <v>16.110649089657208</v>
      </c>
      <c r="N90" s="17">
        <f t="shared" si="131"/>
        <v>-20.353310127124793</v>
      </c>
      <c r="O90" s="17">
        <f t="shared" si="131"/>
        <v>71.567778075930477</v>
      </c>
      <c r="P90" s="17">
        <f t="shared" si="131"/>
        <v>7.0489625872451569</v>
      </c>
      <c r="Q90" s="17">
        <f t="shared" si="131"/>
        <v>-31.109923143159072</v>
      </c>
      <c r="R90" s="17">
        <f t="shared" si="131"/>
        <v>11.41096868601025</v>
      </c>
      <c r="S90" s="17">
        <f t="shared" si="131"/>
        <v>27.502576033278402</v>
      </c>
      <c r="T90" s="17">
        <f t="shared" si="131"/>
        <v>0.2957057584522147</v>
      </c>
      <c r="U90" s="17">
        <f t="shared" si="131"/>
        <v>21.248769895972742</v>
      </c>
      <c r="V90" s="17">
        <f t="shared" si="131"/>
        <v>45.177795793297904</v>
      </c>
      <c r="W90" s="17">
        <f t="shared" si="131"/>
        <v>18.208999052716216</v>
      </c>
      <c r="X90" s="17">
        <f>X78</f>
        <v>38.296822766920954</v>
      </c>
      <c r="Y90" s="17">
        <f t="shared" si="126"/>
        <v>38.296822766920954</v>
      </c>
      <c r="Z90" s="17">
        <f t="shared" si="126"/>
        <v>38.296822766920954</v>
      </c>
      <c r="AA90" s="17">
        <f t="shared" si="126"/>
        <v>38.296822766920954</v>
      </c>
      <c r="AB90" s="17">
        <f t="shared" si="126"/>
        <v>38.296822766920954</v>
      </c>
      <c r="AC90" s="17">
        <f t="shared" si="126"/>
        <v>38.296822766920954</v>
      </c>
    </row>
    <row r="91" spans="2:34" x14ac:dyDescent="0.25">
      <c r="B91" s="10" t="s">
        <v>53</v>
      </c>
      <c r="C91" s="27">
        <f ca="1">SUM(C84:C90)</f>
        <v>1076.1598521666672</v>
      </c>
      <c r="D91" s="28">
        <f ca="1">SUM(D84:D90)</f>
        <v>-1.6052035799891815</v>
      </c>
      <c r="E91" s="28">
        <f t="shared" ref="E91:X91" ca="1" si="132">SUM(E84:E90)</f>
        <v>13.096124888754595</v>
      </c>
      <c r="F91" s="28">
        <f t="shared" ca="1" si="132"/>
        <v>-0.17867449167142846</v>
      </c>
      <c r="G91" s="28">
        <f t="shared" ca="1" si="132"/>
        <v>13.515144134852925</v>
      </c>
      <c r="H91" s="28">
        <f t="shared" ca="1" si="132"/>
        <v>34.182286877713864</v>
      </c>
      <c r="I91" s="28">
        <f t="shared" ca="1" si="132"/>
        <v>-1338.3452317972767</v>
      </c>
      <c r="J91" s="28">
        <f t="shared" ca="1" si="132"/>
        <v>423.69696285890154</v>
      </c>
      <c r="K91" s="28">
        <f t="shared" ca="1" si="132"/>
        <v>450.32587669557921</v>
      </c>
      <c r="L91" s="28">
        <f t="shared" ca="1" si="132"/>
        <v>341.44775420944291</v>
      </c>
      <c r="M91" s="28">
        <f t="shared" ca="1" si="132"/>
        <v>435.8159701939324</v>
      </c>
      <c r="N91" s="28">
        <f t="shared" ca="1" si="132"/>
        <v>415.52272948149215</v>
      </c>
      <c r="O91" s="28">
        <f t="shared" ca="1" si="132"/>
        <v>509.42680545573637</v>
      </c>
      <c r="P91" s="28">
        <f t="shared" ca="1" si="132"/>
        <v>379.52951474336373</v>
      </c>
      <c r="Q91" s="28">
        <f t="shared" ca="1" si="132"/>
        <v>425.91493447393623</v>
      </c>
      <c r="R91" s="28">
        <f t="shared" ca="1" si="132"/>
        <v>449.40566060569211</v>
      </c>
      <c r="S91" s="28">
        <f t="shared" ca="1" si="132"/>
        <v>484.34579688145982</v>
      </c>
      <c r="T91" s="28">
        <f t="shared" ca="1" si="132"/>
        <v>343.10504495589987</v>
      </c>
      <c r="U91" s="28">
        <f t="shared" ca="1" si="132"/>
        <v>-291.85501370169607</v>
      </c>
      <c r="V91" s="28">
        <f t="shared" ca="1" si="132"/>
        <v>-71.835488932196611</v>
      </c>
      <c r="W91" s="28">
        <f t="shared" ca="1" si="132"/>
        <v>-83.375471039171828</v>
      </c>
      <c r="X91" s="28">
        <f t="shared" ca="1" si="132"/>
        <v>-115.74252558951223</v>
      </c>
      <c r="Y91" s="28">
        <f t="shared" ca="1" si="126"/>
        <v>-115.74252558951223</v>
      </c>
      <c r="Z91" s="28">
        <f t="shared" ca="1" si="126"/>
        <v>-115.74252558951223</v>
      </c>
      <c r="AA91" s="28">
        <f t="shared" ca="1" si="126"/>
        <v>-115.74252558951223</v>
      </c>
      <c r="AB91" s="28">
        <f t="shared" ca="1" si="126"/>
        <v>-115.74252558951223</v>
      </c>
      <c r="AC91" s="28">
        <f t="shared" ca="1" si="126"/>
        <v>-115.74252558951223</v>
      </c>
    </row>
    <row r="93" spans="2:34" x14ac:dyDescent="0.25">
      <c r="B93" s="10" t="s">
        <v>52</v>
      </c>
      <c r="D93" s="17">
        <f ca="1">-D91</f>
        <v>1.6052035799891815</v>
      </c>
      <c r="E93" s="17">
        <f ca="1">NPV($C$2,$D$91:E91)</f>
        <v>10.063450380803534</v>
      </c>
      <c r="F93" s="17">
        <f ca="1">NPV($C$2,$D$91:F91)</f>
        <v>9.9150337401643718</v>
      </c>
      <c r="G93" s="17">
        <f ca="1">NPV($C$2,$D$91:G91)</f>
        <v>20.468150367122174</v>
      </c>
      <c r="H93" s="17">
        <f ca="1">NPV($C$2,$D$91:H91)</f>
        <v>45.558180609040647</v>
      </c>
      <c r="I93" s="17">
        <f ca="1">NPV($C$2,$D$91:I91)</f>
        <v>-877.88087833095176</v>
      </c>
      <c r="J93" s="17">
        <f ca="1">NPV($C$2,$D$91:J91)</f>
        <v>-603.06903259200942</v>
      </c>
      <c r="K93" s="17">
        <f ca="1">NPV($C$2,$D$91:K91)</f>
        <v>-328.50286914342973</v>
      </c>
      <c r="L93" s="17">
        <f ca="1">NPV($C$2,$D$91:L91)</f>
        <v>-132.80577060294669</v>
      </c>
      <c r="M93" s="17">
        <f ca="1">NPV($C$2,$D$91:M91)</f>
        <v>101.99703440961649</v>
      </c>
      <c r="N93" s="17">
        <f ca="1">NPV($C$2,$D$91:N91)</f>
        <v>312.44025485574042</v>
      </c>
      <c r="O93" s="17">
        <f ca="1">NPV($C$2,$D$91:O91)</f>
        <v>554.96829735713436</v>
      </c>
      <c r="P93" s="17">
        <f ca="1">NPV($C$2,$D$91:P91)</f>
        <v>724.81837016771658</v>
      </c>
      <c r="Q93" s="17">
        <f ca="1">NPV($C$2,$D$91:Q91)</f>
        <v>903.99570188592668</v>
      </c>
      <c r="R93" s="17">
        <f ca="1">NPV($C$2,$D$91:R91)</f>
        <v>1081.7167020313771</v>
      </c>
      <c r="S93" s="17">
        <f ca="1">NPV($C$2,$D$91:S91)</f>
        <v>1261.7677939782814</v>
      </c>
      <c r="T93" s="17">
        <f ca="1">NPV($C$2,$D$91:T91)</f>
        <v>1381.6645249755818</v>
      </c>
      <c r="U93" s="17">
        <f ca="1">NPV($C$2,$D$91:U91)</f>
        <v>1285.7934911481905</v>
      </c>
      <c r="V93" s="17">
        <f ca="1">NPV($C$2,$D$91:V91)</f>
        <v>1263.611561767043</v>
      </c>
      <c r="W93" s="17">
        <f ca="1">NPV($C$2,$D$91:W91)</f>
        <v>1239.4102681412926</v>
      </c>
      <c r="X93" s="17">
        <f ca="1">NPV($C$2,$D$91:X91)</f>
        <v>1207.8287321011978</v>
      </c>
      <c r="Y93" s="17">
        <f ca="1">NPV($C$2,$D$91:Y91)</f>
        <v>1178.1412569742054</v>
      </c>
      <c r="Z93" s="17">
        <f ca="1">NPV($C$2,$D$91:Z91)</f>
        <v>1150.2342489586078</v>
      </c>
      <c r="AA93" s="17">
        <f ca="1">NPV($C$2,$D$91:AA91)</f>
        <v>1124.0009268909284</v>
      </c>
      <c r="AB93" s="17">
        <f ca="1">NPV($C$2,$D$91:AB91)</f>
        <v>1099.3409136669395</v>
      </c>
      <c r="AC93" s="17">
        <f ca="1">NPV($C$2,$D$91:AC91)</f>
        <v>1076.1598521666679</v>
      </c>
    </row>
    <row r="95" spans="2:34" x14ac:dyDescent="0.25">
      <c r="B95" s="10" t="s">
        <v>20</v>
      </c>
      <c r="C95" s="24">
        <f ca="1">C75</f>
        <v>-2925.8255463926953</v>
      </c>
      <c r="D95" s="24">
        <f ca="1">D75</f>
        <v>0</v>
      </c>
      <c r="E95" s="24">
        <f t="shared" ref="E95:W95" ca="1" si="133">E75</f>
        <v>3.7768129558294716</v>
      </c>
      <c r="F95" s="24">
        <f t="shared" ca="1" si="133"/>
        <v>0.55182941026079246</v>
      </c>
      <c r="G95" s="24">
        <f t="shared" ca="1" si="133"/>
        <v>0.55555472265690753</v>
      </c>
      <c r="H95" s="24">
        <f t="shared" ca="1" si="133"/>
        <v>-22.218882378579991</v>
      </c>
      <c r="I95" s="24">
        <f t="shared" ca="1" si="133"/>
        <v>-1911.9347354939653</v>
      </c>
      <c r="J95" s="24">
        <f t="shared" ca="1" si="133"/>
        <v>-230.17101835866063</v>
      </c>
      <c r="K95" s="24">
        <f t="shared" ca="1" si="133"/>
        <v>-236.93965716006397</v>
      </c>
      <c r="L95" s="24">
        <f t="shared" ca="1" si="133"/>
        <v>-237.83544413218695</v>
      </c>
      <c r="M95" s="24">
        <f t="shared" ca="1" si="133"/>
        <v>-257.178035456342</v>
      </c>
      <c r="N95" s="24">
        <f t="shared" ca="1" si="133"/>
        <v>-256.96075492492201</v>
      </c>
      <c r="O95" s="24">
        <f t="shared" ca="1" si="133"/>
        <v>-263.41547459576429</v>
      </c>
      <c r="P95" s="24">
        <f t="shared" ca="1" si="133"/>
        <v>-263.57705363940471</v>
      </c>
      <c r="Q95" s="24">
        <f t="shared" ca="1" si="133"/>
        <v>-270.40631655003136</v>
      </c>
      <c r="R95" s="24">
        <f t="shared" ca="1" si="133"/>
        <v>-252.05868373284895</v>
      </c>
      <c r="S95" s="24">
        <f t="shared" ca="1" si="133"/>
        <v>-258.94311827721498</v>
      </c>
      <c r="T95" s="24">
        <f t="shared" ca="1" si="133"/>
        <v>-259.42512183179622</v>
      </c>
      <c r="U95" s="24">
        <f t="shared" ca="1" si="133"/>
        <v>-362.49545508843539</v>
      </c>
      <c r="V95" s="24">
        <f t="shared" ca="1" si="133"/>
        <v>-148.04449751268641</v>
      </c>
      <c r="W95" s="24">
        <f t="shared" ca="1" si="133"/>
        <v>-111.23023284950702</v>
      </c>
      <c r="X95" s="24">
        <f t="shared" ref="X95" ca="1" si="134">X75</f>
        <v>-201.50634521962024</v>
      </c>
      <c r="Y95" s="24">
        <f ca="1">X95</f>
        <v>-201.50634521962024</v>
      </c>
      <c r="Z95" s="24">
        <f t="shared" ref="Z95:AC95" ca="1" si="135">Y95</f>
        <v>-201.50634521962024</v>
      </c>
      <c r="AA95" s="24">
        <f t="shared" ca="1" si="135"/>
        <v>-201.50634521962024</v>
      </c>
      <c r="AB95" s="24">
        <f t="shared" ca="1" si="135"/>
        <v>-201.50634521962024</v>
      </c>
      <c r="AC95" s="24">
        <f t="shared" ca="1" si="135"/>
        <v>-201.50634521962024</v>
      </c>
    </row>
    <row r="96" spans="2:34" x14ac:dyDescent="0.25">
      <c r="B96" s="10" t="s">
        <v>21</v>
      </c>
      <c r="C96" s="24">
        <f ca="1">C67</f>
        <v>4038.1925252235865</v>
      </c>
      <c r="D96" s="24">
        <f ca="1">D67</f>
        <v>-4.0389415451985951</v>
      </c>
      <c r="E96" s="24">
        <f t="shared" ref="E96:W96" ca="1" si="136">E67</f>
        <v>-3.5676496207497355</v>
      </c>
      <c r="F96" s="24">
        <f t="shared" ca="1" si="136"/>
        <v>-3.8158210159328947</v>
      </c>
      <c r="G96" s="24">
        <f t="shared" ca="1" si="136"/>
        <v>-5.1666233192366455</v>
      </c>
      <c r="H96" s="24">
        <f t="shared" ca="1" si="136"/>
        <v>43.472766221290343</v>
      </c>
      <c r="I96" s="24">
        <f t="shared" ca="1" si="136"/>
        <v>592.73679854949285</v>
      </c>
      <c r="J96" s="24">
        <f t="shared" ca="1" si="136"/>
        <v>664.9971291373447</v>
      </c>
      <c r="K96" s="24">
        <f t="shared" ca="1" si="136"/>
        <v>665.86727571837071</v>
      </c>
      <c r="L96" s="24">
        <f t="shared" ca="1" si="136"/>
        <v>598.56741679011884</v>
      </c>
      <c r="M96" s="24">
        <f t="shared" ca="1" si="136"/>
        <v>676.88335656061713</v>
      </c>
      <c r="N96" s="24">
        <f t="shared" ca="1" si="136"/>
        <v>692.83679453353886</v>
      </c>
      <c r="O96" s="24">
        <f t="shared" ca="1" si="136"/>
        <v>701.27450197557016</v>
      </c>
      <c r="P96" s="24">
        <f t="shared" ca="1" si="136"/>
        <v>636.05760579552327</v>
      </c>
      <c r="Q96" s="24">
        <f t="shared" ca="1" si="136"/>
        <v>727.43117416712664</v>
      </c>
      <c r="R96" s="24">
        <f t="shared" ca="1" si="136"/>
        <v>690.05337565253092</v>
      </c>
      <c r="S96" s="24">
        <f t="shared" ca="1" si="136"/>
        <v>715.78633912539647</v>
      </c>
      <c r="T96" s="24">
        <f t="shared" ca="1" si="136"/>
        <v>602.2344610292439</v>
      </c>
      <c r="U96" s="24">
        <f t="shared" ca="1" si="136"/>
        <v>49.391671490766541</v>
      </c>
      <c r="V96" s="24">
        <f t="shared" ca="1" si="136"/>
        <v>31.031212787191905</v>
      </c>
      <c r="W96" s="24">
        <f t="shared" ca="1" si="136"/>
        <v>9.645762757618968</v>
      </c>
      <c r="X96" s="24">
        <f t="shared" ref="X96" ca="1" si="137">X67</f>
        <v>47.466996863187063</v>
      </c>
      <c r="Y96" s="24">
        <f ca="1">X96</f>
        <v>47.466996863187063</v>
      </c>
      <c r="Z96" s="24">
        <f t="shared" ref="Z96:AC96" ca="1" si="138">Y96</f>
        <v>47.466996863187063</v>
      </c>
      <c r="AA96" s="24">
        <f t="shared" ca="1" si="138"/>
        <v>47.466996863187063</v>
      </c>
      <c r="AB96" s="24">
        <f t="shared" ca="1" si="138"/>
        <v>47.466996863187063</v>
      </c>
      <c r="AC96" s="24">
        <f t="shared" ca="1" si="138"/>
        <v>47.466996863187063</v>
      </c>
    </row>
    <row r="97" spans="2:29" x14ac:dyDescent="0.25">
      <c r="B97" s="10" t="s">
        <v>1</v>
      </c>
      <c r="C97" s="29">
        <f ca="1">SUM(C95:C96)</f>
        <v>1112.3669788308912</v>
      </c>
      <c r="D97" s="29">
        <f t="shared" ref="D97:W97" ca="1" si="139">SUM(D95:D96)</f>
        <v>-4.0389415451985951</v>
      </c>
      <c r="E97" s="29">
        <f t="shared" ca="1" si="139"/>
        <v>0.20916333507973617</v>
      </c>
      <c r="F97" s="29">
        <f t="shared" ca="1" si="139"/>
        <v>-3.2639916056721021</v>
      </c>
      <c r="G97" s="29">
        <f t="shared" ca="1" si="139"/>
        <v>-4.611068596579738</v>
      </c>
      <c r="H97" s="29">
        <f t="shared" ca="1" si="139"/>
        <v>21.253883842710351</v>
      </c>
      <c r="I97" s="29">
        <f t="shared" ca="1" si="139"/>
        <v>-1319.1979369444725</v>
      </c>
      <c r="J97" s="29">
        <f t="shared" ca="1" si="139"/>
        <v>434.8261107786841</v>
      </c>
      <c r="K97" s="29">
        <f t="shared" ca="1" si="139"/>
        <v>428.92761855830673</v>
      </c>
      <c r="L97" s="29">
        <f t="shared" ca="1" si="139"/>
        <v>360.73197265793192</v>
      </c>
      <c r="M97" s="29">
        <f t="shared" ca="1" si="139"/>
        <v>419.70532110427513</v>
      </c>
      <c r="N97" s="29">
        <f t="shared" ca="1" si="139"/>
        <v>435.87603960861685</v>
      </c>
      <c r="O97" s="29">
        <f t="shared" ca="1" si="139"/>
        <v>437.85902737980587</v>
      </c>
      <c r="P97" s="29">
        <f t="shared" ca="1" si="139"/>
        <v>372.48055215611856</v>
      </c>
      <c r="Q97" s="29">
        <f t="shared" ca="1" si="139"/>
        <v>457.02485761709528</v>
      </c>
      <c r="R97" s="29">
        <f t="shared" ca="1" si="139"/>
        <v>437.99469191968194</v>
      </c>
      <c r="S97" s="29">
        <f t="shared" ca="1" si="139"/>
        <v>456.84322084818149</v>
      </c>
      <c r="T97" s="29">
        <f t="shared" ca="1" si="139"/>
        <v>342.80933919744768</v>
      </c>
      <c r="U97" s="29">
        <f t="shared" ca="1" si="139"/>
        <v>-313.10378359766884</v>
      </c>
      <c r="V97" s="29">
        <f t="shared" ca="1" si="139"/>
        <v>-117.0132847254945</v>
      </c>
      <c r="W97" s="29">
        <f t="shared" ca="1" si="139"/>
        <v>-101.58447009188805</v>
      </c>
      <c r="X97" s="29">
        <f t="shared" ref="X97" ca="1" si="140">SUM(X95:X96)</f>
        <v>-154.03934835643318</v>
      </c>
      <c r="Y97" s="29">
        <f ca="1">X97</f>
        <v>-154.03934835643318</v>
      </c>
      <c r="Z97" s="29">
        <f t="shared" ref="Z97:AC97" ca="1" si="141">Y97</f>
        <v>-154.03934835643318</v>
      </c>
      <c r="AA97" s="29">
        <f t="shared" ca="1" si="141"/>
        <v>-154.03934835643318</v>
      </c>
      <c r="AB97" s="29">
        <f t="shared" ca="1" si="141"/>
        <v>-154.03934835643318</v>
      </c>
      <c r="AC97" s="29">
        <f t="shared" ca="1" si="141"/>
        <v>-154.03934835643318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-2925.8255463926953</v>
      </c>
      <c r="D100" s="30">
        <f ca="1">D95</f>
        <v>0</v>
      </c>
      <c r="E100" s="30">
        <f t="shared" ref="E100:W102" ca="1" si="145">E95</f>
        <v>3.7768129558294716</v>
      </c>
      <c r="F100" s="30">
        <f t="shared" ca="1" si="145"/>
        <v>0.55182941026079246</v>
      </c>
      <c r="G100" s="30">
        <f t="shared" ca="1" si="145"/>
        <v>0.55555472265690753</v>
      </c>
      <c r="H100" s="30">
        <f t="shared" ca="1" si="145"/>
        <v>-22.218882378579991</v>
      </c>
      <c r="I100" s="30">
        <f t="shared" ca="1" si="145"/>
        <v>-1911.9347354939653</v>
      </c>
      <c r="J100" s="30">
        <f t="shared" ca="1" si="145"/>
        <v>-230.17101835866063</v>
      </c>
      <c r="K100" s="30">
        <f t="shared" ca="1" si="145"/>
        <v>-236.93965716006397</v>
      </c>
      <c r="L100" s="30">
        <f t="shared" ca="1" si="145"/>
        <v>-237.83544413218695</v>
      </c>
      <c r="M100" s="30">
        <f t="shared" ca="1" si="145"/>
        <v>-257.178035456342</v>
      </c>
      <c r="N100" s="30">
        <f t="shared" ca="1" si="145"/>
        <v>-256.96075492492201</v>
      </c>
      <c r="O100" s="30">
        <f t="shared" ca="1" si="145"/>
        <v>-263.41547459576429</v>
      </c>
      <c r="P100" s="30">
        <f t="shared" ca="1" si="145"/>
        <v>-263.57705363940471</v>
      </c>
      <c r="Q100" s="30">
        <f t="shared" ca="1" si="145"/>
        <v>-270.40631655003136</v>
      </c>
      <c r="R100" s="30">
        <f t="shared" ca="1" si="145"/>
        <v>-252.05868373284895</v>
      </c>
      <c r="S100" s="30">
        <f t="shared" ca="1" si="145"/>
        <v>-258.94311827721498</v>
      </c>
      <c r="T100" s="30">
        <f t="shared" ca="1" si="145"/>
        <v>-259.42512183179622</v>
      </c>
      <c r="U100" s="30">
        <f t="shared" ca="1" si="145"/>
        <v>-362.49545508843539</v>
      </c>
      <c r="V100" s="30">
        <f t="shared" ca="1" si="145"/>
        <v>-148.04449751268641</v>
      </c>
      <c r="W100" s="30">
        <f t="shared" ca="1" si="145"/>
        <v>-111.23023284950702</v>
      </c>
      <c r="X100" s="30">
        <f ca="1">X95</f>
        <v>-201.50634521962024</v>
      </c>
      <c r="Y100" s="30">
        <f t="shared" ref="Y100:AC100" ca="1" si="146">Y95</f>
        <v>-201.50634521962024</v>
      </c>
      <c r="Z100" s="30">
        <f t="shared" ca="1" si="146"/>
        <v>-201.50634521962024</v>
      </c>
      <c r="AA100" s="30">
        <f t="shared" ca="1" si="146"/>
        <v>-201.50634521962024</v>
      </c>
      <c r="AB100" s="30">
        <f t="shared" ca="1" si="146"/>
        <v>-201.50634521962024</v>
      </c>
      <c r="AC100" s="30">
        <f t="shared" ca="1" si="146"/>
        <v>-201.50634521962024</v>
      </c>
    </row>
    <row r="101" spans="2:29" x14ac:dyDescent="0.25">
      <c r="B101" s="10" t="s">
        <v>21</v>
      </c>
      <c r="C101" s="30">
        <f t="shared" ref="C101" ca="1" si="147">C96</f>
        <v>4038.1925252235865</v>
      </c>
      <c r="D101" s="30">
        <f t="shared" ref="D101:S102" ca="1" si="148">D96</f>
        <v>-4.0389415451985951</v>
      </c>
      <c r="E101" s="30">
        <f t="shared" ca="1" si="148"/>
        <v>-3.5676496207497355</v>
      </c>
      <c r="F101" s="30">
        <f t="shared" ca="1" si="148"/>
        <v>-3.8158210159328947</v>
      </c>
      <c r="G101" s="30">
        <f t="shared" ca="1" si="148"/>
        <v>-5.1666233192366455</v>
      </c>
      <c r="H101" s="30">
        <f t="shared" ca="1" si="148"/>
        <v>43.472766221290343</v>
      </c>
      <c r="I101" s="30">
        <f t="shared" ca="1" si="148"/>
        <v>592.73679854949285</v>
      </c>
      <c r="J101" s="30">
        <f t="shared" ca="1" si="148"/>
        <v>664.9971291373447</v>
      </c>
      <c r="K101" s="30">
        <f t="shared" ca="1" si="148"/>
        <v>665.86727571837071</v>
      </c>
      <c r="L101" s="30">
        <f t="shared" ca="1" si="148"/>
        <v>598.56741679011884</v>
      </c>
      <c r="M101" s="30">
        <f t="shared" ca="1" si="148"/>
        <v>676.88335656061713</v>
      </c>
      <c r="N101" s="30">
        <f t="shared" ca="1" si="148"/>
        <v>692.83679453353886</v>
      </c>
      <c r="O101" s="30">
        <f t="shared" ca="1" si="148"/>
        <v>701.27450197557016</v>
      </c>
      <c r="P101" s="30">
        <f t="shared" ca="1" si="148"/>
        <v>636.05760579552327</v>
      </c>
      <c r="Q101" s="30">
        <f t="shared" ca="1" si="148"/>
        <v>727.43117416712664</v>
      </c>
      <c r="R101" s="30">
        <f t="shared" ca="1" si="148"/>
        <v>690.05337565253092</v>
      </c>
      <c r="S101" s="30">
        <f t="shared" ca="1" si="148"/>
        <v>715.78633912539647</v>
      </c>
      <c r="T101" s="30">
        <f t="shared" ca="1" si="145"/>
        <v>602.2344610292439</v>
      </c>
      <c r="U101" s="30">
        <f t="shared" ca="1" si="145"/>
        <v>49.391671490766541</v>
      </c>
      <c r="V101" s="30">
        <f t="shared" ca="1" si="145"/>
        <v>31.031212787191905</v>
      </c>
      <c r="W101" s="30">
        <f t="shared" ca="1" si="145"/>
        <v>9.645762757618968</v>
      </c>
      <c r="X101" s="30">
        <f t="shared" ref="X101:AC101" ca="1" si="149">X96</f>
        <v>47.466996863187063</v>
      </c>
      <c r="Y101" s="30">
        <f t="shared" ca="1" si="149"/>
        <v>47.466996863187063</v>
      </c>
      <c r="Z101" s="30">
        <f t="shared" ca="1" si="149"/>
        <v>47.466996863187063</v>
      </c>
      <c r="AA101" s="30">
        <f t="shared" ca="1" si="149"/>
        <v>47.466996863187063</v>
      </c>
      <c r="AB101" s="30">
        <f t="shared" ca="1" si="149"/>
        <v>47.466996863187063</v>
      </c>
      <c r="AC101" s="30">
        <f t="shared" ca="1" si="149"/>
        <v>47.466996863187063</v>
      </c>
    </row>
    <row r="102" spans="2:29" x14ac:dyDescent="0.25">
      <c r="B102" s="10" t="s">
        <v>1</v>
      </c>
      <c r="C102" s="30">
        <f t="shared" ref="C102" ca="1" si="150">C97</f>
        <v>1112.3669788308912</v>
      </c>
      <c r="D102" s="30">
        <f t="shared" ca="1" si="148"/>
        <v>-4.0389415451985951</v>
      </c>
      <c r="E102" s="30">
        <f t="shared" ca="1" si="145"/>
        <v>0.20916333507973617</v>
      </c>
      <c r="F102" s="30">
        <f t="shared" ca="1" si="145"/>
        <v>-3.2639916056721021</v>
      </c>
      <c r="G102" s="30">
        <f t="shared" ca="1" si="145"/>
        <v>-4.611068596579738</v>
      </c>
      <c r="H102" s="30">
        <f t="shared" ca="1" si="145"/>
        <v>21.253883842710351</v>
      </c>
      <c r="I102" s="30">
        <f t="shared" ca="1" si="145"/>
        <v>-1319.1979369444725</v>
      </c>
      <c r="J102" s="30">
        <f t="shared" ca="1" si="145"/>
        <v>434.8261107786841</v>
      </c>
      <c r="K102" s="30">
        <f t="shared" ca="1" si="145"/>
        <v>428.92761855830673</v>
      </c>
      <c r="L102" s="30">
        <f t="shared" ca="1" si="145"/>
        <v>360.73197265793192</v>
      </c>
      <c r="M102" s="30">
        <f t="shared" ca="1" si="145"/>
        <v>419.70532110427513</v>
      </c>
      <c r="N102" s="30">
        <f t="shared" ca="1" si="145"/>
        <v>435.87603960861685</v>
      </c>
      <c r="O102" s="30">
        <f t="shared" ca="1" si="145"/>
        <v>437.85902737980587</v>
      </c>
      <c r="P102" s="30">
        <f t="shared" ca="1" si="145"/>
        <v>372.48055215611856</v>
      </c>
      <c r="Q102" s="30">
        <f t="shared" ca="1" si="145"/>
        <v>457.02485761709528</v>
      </c>
      <c r="R102" s="30">
        <f t="shared" ca="1" si="145"/>
        <v>437.99469191968194</v>
      </c>
      <c r="S102" s="30">
        <f t="shared" ca="1" si="145"/>
        <v>456.84322084818149</v>
      </c>
      <c r="T102" s="30">
        <f t="shared" ca="1" si="145"/>
        <v>342.80933919744768</v>
      </c>
      <c r="U102" s="30">
        <f t="shared" ca="1" si="145"/>
        <v>-313.10378359766884</v>
      </c>
      <c r="V102" s="30">
        <f t="shared" ca="1" si="145"/>
        <v>-117.0132847254945</v>
      </c>
      <c r="W102" s="30">
        <f t="shared" ca="1" si="145"/>
        <v>-101.58447009188805</v>
      </c>
      <c r="X102" s="30">
        <f t="shared" ref="X102:AC102" ca="1" si="151">X97</f>
        <v>-154.03934835643318</v>
      </c>
      <c r="Y102" s="30">
        <f t="shared" ca="1" si="151"/>
        <v>-154.03934835643318</v>
      </c>
      <c r="Z102" s="30">
        <f t="shared" ca="1" si="151"/>
        <v>-154.03934835643318</v>
      </c>
      <c r="AA102" s="30">
        <f t="shared" ca="1" si="151"/>
        <v>-154.03934835643318</v>
      </c>
      <c r="AB102" s="30">
        <f t="shared" ca="1" si="151"/>
        <v>-154.03934835643318</v>
      </c>
      <c r="AC102" s="30">
        <f t="shared" ca="1" si="151"/>
        <v>-154.03934835643318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-25I.LP.ST.r21.NoCCUS.EP.2409MN.Integrated.168585 (LT. 168585 - 168740) v105.1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-7.3446941644285307E-5</v>
      </c>
      <c r="D137" s="23">
        <f>Change!D87-Base!D87</f>
        <v>3.2258064999268754E-4</v>
      </c>
      <c r="E137" s="23">
        <f>Change!E87-Base!E87</f>
        <v>0</v>
      </c>
      <c r="F137" s="23">
        <f>Change!F87-Base!F87</f>
        <v>-6.1059909000960033E-4</v>
      </c>
      <c r="G137" s="23">
        <f>Change!G87-Base!G87</f>
        <v>1.827957200362107E-4</v>
      </c>
      <c r="H137" s="23">
        <f>Change!H87-Base!H87</f>
        <v>1.6344086100161803E-3</v>
      </c>
      <c r="I137" s="23">
        <f>Change!I87-Base!I87</f>
        <v>-8.9247316998353199E-4</v>
      </c>
      <c r="J137" s="23">
        <f>Change!J87-Base!J87</f>
        <v>6.1720429999922999E-4</v>
      </c>
      <c r="K137" s="23">
        <f>Change!K87-Base!K87</f>
        <v>-1.0537634499883097E-3</v>
      </c>
      <c r="L137" s="23">
        <f>Change!L87-Base!L87</f>
        <v>3.2258064999268754E-4</v>
      </c>
      <c r="M137" s="23">
        <f>Change!M87-Base!M87</f>
        <v>1.0430107699903601E-3</v>
      </c>
      <c r="N137" s="23">
        <f>Change!N87-Base!N87</f>
        <v>7.397849300332382E-4</v>
      </c>
      <c r="O137" s="23">
        <f>Change!O87-Base!O87</f>
        <v>2.627734399993642E-4</v>
      </c>
      <c r="P137" s="23">
        <f>Change!P87-Base!P87</f>
        <v>-1.1569892699867523E-3</v>
      </c>
      <c r="Q137" s="23">
        <f>Change!Q87-Base!Q87</f>
        <v>-6.4761905002796993E-4</v>
      </c>
      <c r="R137" s="23">
        <f>Change!R87-Base!R87</f>
        <v>4.2688172999305607E-4</v>
      </c>
      <c r="S137" s="23">
        <f>Change!S87-Base!S87</f>
        <v>0</v>
      </c>
      <c r="T137" s="23">
        <f>Change!T87-Base!T87</f>
        <v>-1.9139796200420278E-3</v>
      </c>
      <c r="U137" s="23">
        <f>Change!U87-Base!U87</f>
        <v>2.1247312200216584E-3</v>
      </c>
      <c r="V137" s="23">
        <f>Change!V87-Base!V87</f>
        <v>-3.8715538599944921E-3</v>
      </c>
      <c r="W137" s="23">
        <f>Change!W87-Base!W87</f>
        <v>6.4516129998537508E-4</v>
      </c>
      <c r="X137" s="23">
        <f>Change!X87-Base!X87</f>
        <v>5.1623656100332482E-3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441.06350376288481</v>
      </c>
      <c r="D139" s="23">
        <f>Change!D89-Base!D89</f>
        <v>-91.794725826372087</v>
      </c>
      <c r="E139" s="23">
        <f>Change!E89-Base!E89</f>
        <v>-154.63684734124763</v>
      </c>
      <c r="F139" s="23">
        <f>Change!F89-Base!F89</f>
        <v>-143.42345046970149</v>
      </c>
      <c r="G139" s="23">
        <f>Change!G89-Base!G89</f>
        <v>-184.5714904439028</v>
      </c>
      <c r="H139" s="23">
        <f>Change!H89-Base!H89</f>
        <v>-43.792203253717162</v>
      </c>
      <c r="I139" s="23">
        <f>Change!I89-Base!I89</f>
        <v>116.16287594165806</v>
      </c>
      <c r="J139" s="23">
        <f>Change!J89-Base!J89</f>
        <v>348.06897555650994</v>
      </c>
      <c r="K139" s="23">
        <f>Change!K89-Base!K89</f>
        <v>308.63878267956261</v>
      </c>
      <c r="L139" s="23">
        <f>Change!L89-Base!L89</f>
        <v>314.54939899072815</v>
      </c>
      <c r="M139" s="23">
        <f>Change!M89-Base!M89</f>
        <v>295.73945469179125</v>
      </c>
      <c r="N139" s="23">
        <f>Change!N89-Base!N89</f>
        <v>284.67799372400987</v>
      </c>
      <c r="O139" s="23">
        <f>Change!O89-Base!O89</f>
        <v>260.58910780533142</v>
      </c>
      <c r="P139" s="23">
        <f>Change!P89-Base!P89</f>
        <v>206.36232680867897</v>
      </c>
      <c r="Q139" s="23">
        <f>Change!Q89-Base!Q89</f>
        <v>182.2415976589391</v>
      </c>
      <c r="R139" s="23">
        <f>Change!R89-Base!R89</f>
        <v>165.89283887009969</v>
      </c>
      <c r="S139" s="23">
        <f>Change!S89-Base!S89</f>
        <v>157.99943993458874</v>
      </c>
      <c r="T139" s="23">
        <f>Change!T89-Base!T89</f>
        <v>97.515362234608801</v>
      </c>
      <c r="U139" s="23">
        <f>Change!U89-Base!U89</f>
        <v>19.906775066877344</v>
      </c>
      <c r="V139" s="23">
        <f>Change!V89-Base!V89</f>
        <v>-639.64350612250109</v>
      </c>
      <c r="W139" s="23">
        <f>Change!W89-Base!W89</f>
        <v>-961.19201143300415</v>
      </c>
      <c r="X139" s="23">
        <f>Change!X89-Base!X89</f>
        <v>-717.72349182943162</v>
      </c>
    </row>
    <row r="140" spans="2:24" ht="15.75" x14ac:dyDescent="0.25">
      <c r="B140" s="38" t="s">
        <v>25</v>
      </c>
      <c r="C140" s="39">
        <f t="shared" si="152"/>
        <v>-3512.7102309847028</v>
      </c>
      <c r="D140" s="23">
        <f>Change!D90-Base!D90</f>
        <v>0.34417290682995372</v>
      </c>
      <c r="E140" s="23">
        <f>Change!E90-Base!E90</f>
        <v>-9.7664947340490471E-2</v>
      </c>
      <c r="F140" s="23">
        <f>Change!F90-Base!F90</f>
        <v>0.72751416552091541</v>
      </c>
      <c r="G140" s="23">
        <f>Change!G90-Base!G90</f>
        <v>0.11987889059037116</v>
      </c>
      <c r="H140" s="23">
        <f>Change!H90-Base!H90</f>
        <v>7.2624566806798612</v>
      </c>
      <c r="I140" s="23">
        <f>Change!I90-Base!I90</f>
        <v>18.212265976751951</v>
      </c>
      <c r="J140" s="23">
        <f>Change!J90-Base!J90</f>
        <v>-583.18594851670969</v>
      </c>
      <c r="K140" s="23">
        <f>Change!K90-Base!K90</f>
        <v>-577.01274650244159</v>
      </c>
      <c r="L140" s="23">
        <f>Change!L90-Base!L90</f>
        <v>-602.16192979980951</v>
      </c>
      <c r="M140" s="23">
        <f>Change!M90-Base!M90</f>
        <v>-547.8419366909111</v>
      </c>
      <c r="N140" s="23">
        <f>Change!N90-Base!N90</f>
        <v>-544.38896625928464</v>
      </c>
      <c r="O140" s="23">
        <f>Change!O90-Base!O90</f>
        <v>-544.46923549262647</v>
      </c>
      <c r="P140" s="23">
        <f>Change!P90-Base!P90</f>
        <v>-572.61047189316923</v>
      </c>
      <c r="Q140" s="23">
        <f>Change!Q90-Base!Q90</f>
        <v>-536.23791215558413</v>
      </c>
      <c r="R140" s="23">
        <f>Change!R90-Base!R90</f>
        <v>-471.72876755703328</v>
      </c>
      <c r="S140" s="23">
        <f>Change!S90-Base!S90</f>
        <v>-479.41664287099411</v>
      </c>
      <c r="T140" s="23">
        <f>Change!T90-Base!T90</f>
        <v>-494.57498693984599</v>
      </c>
      <c r="U140" s="23">
        <f>Change!U90-Base!U90</f>
        <v>-715.7303437532828</v>
      </c>
      <c r="V140" s="23">
        <f>Change!V90-Base!V90</f>
        <v>-649.09566391460248</v>
      </c>
      <c r="W140" s="23">
        <f>Change!W90-Base!W90</f>
        <v>-590.11473559958904</v>
      </c>
      <c r="X140" s="23">
        <f>Change!X90-Base!X90</f>
        <v>-775.01154922153</v>
      </c>
    </row>
    <row r="141" spans="2:24" ht="15.75" x14ac:dyDescent="0.25">
      <c r="B141" s="38" t="s">
        <v>26</v>
      </c>
      <c r="C141" s="39">
        <f t="shared" si="152"/>
        <v>-7170.182552300309</v>
      </c>
      <c r="D141" s="23">
        <f>Change!D91-Base!D91</f>
        <v>-0.24674975361995166</v>
      </c>
      <c r="E141" s="23">
        <f>Change!E91-Base!E91</f>
        <v>7.2270370425030706E-2</v>
      </c>
      <c r="F141" s="23">
        <f>Change!F91-Base!F91</f>
        <v>0.98084945156915637</v>
      </c>
      <c r="G141" s="23">
        <f>Change!G91-Base!G91</f>
        <v>0.94875922704704863</v>
      </c>
      <c r="H141" s="23">
        <f>Change!H91-Base!H91</f>
        <v>-642.02278239395855</v>
      </c>
      <c r="I141" s="23">
        <f>Change!I91-Base!I91</f>
        <v>-1140.4063481934609</v>
      </c>
      <c r="J141" s="23">
        <f>Change!J91-Base!J91</f>
        <v>-1089.2415596692517</v>
      </c>
      <c r="K141" s="23">
        <f>Change!K91-Base!K91</f>
        <v>-936.68267683246086</v>
      </c>
      <c r="L141" s="23">
        <f>Change!L91-Base!L91</f>
        <v>-974.57716792147039</v>
      </c>
      <c r="M141" s="23">
        <f>Change!M91-Base!M91</f>
        <v>-870.99520555162599</v>
      </c>
      <c r="N141" s="23">
        <f>Change!N91-Base!N91</f>
        <v>-796.96519073627132</v>
      </c>
      <c r="O141" s="23">
        <f>Change!O91-Base!O91</f>
        <v>-800.50403984193326</v>
      </c>
      <c r="P141" s="23">
        <f>Change!P91-Base!P91</f>
        <v>-865.20116319593217</v>
      </c>
      <c r="Q141" s="23">
        <f>Change!Q91-Base!Q91</f>
        <v>-755.75173579563852</v>
      </c>
      <c r="R141" s="23">
        <f>Change!R91-Base!R91</f>
        <v>-662.4043352274457</v>
      </c>
      <c r="S141" s="23">
        <f>Change!S91-Base!S91</f>
        <v>-608.05205978814774</v>
      </c>
      <c r="T141" s="23">
        <f>Change!T91-Base!T91</f>
        <v>-972.39620779474717</v>
      </c>
      <c r="U141" s="23">
        <f>Change!U91-Base!U91</f>
        <v>-1469.5781158740283</v>
      </c>
      <c r="V141" s="23">
        <f>Change!V91-Base!V91</f>
        <v>-1397.2541984126365</v>
      </c>
      <c r="W141" s="23">
        <f>Change!W91-Base!W91</f>
        <v>-1295.9871037677731</v>
      </c>
      <c r="X141" s="23">
        <f>Change!X91-Base!X91</f>
        <v>-1419.8129370060451</v>
      </c>
    </row>
    <row r="142" spans="2:24" ht="15.75" x14ac:dyDescent="0.25">
      <c r="B142" s="38" t="s">
        <v>27</v>
      </c>
      <c r="C142" s="39">
        <f t="shared" si="152"/>
        <v>81.29091258385499</v>
      </c>
      <c r="D142" s="23">
        <f>Change!D92-Base!D92</f>
        <v>-0.21499502640926949</v>
      </c>
      <c r="E142" s="23">
        <f>Change!E92-Base!E92</f>
        <v>-1.9119584814598056</v>
      </c>
      <c r="F142" s="23">
        <f>Change!F92-Base!F92</f>
        <v>-0.5967212321511397</v>
      </c>
      <c r="G142" s="23">
        <f>Change!G92-Base!G92</f>
        <v>-3.5522041002814149</v>
      </c>
      <c r="H142" s="23">
        <f>Change!H92-Base!H92</f>
        <v>3.749723643130892</v>
      </c>
      <c r="I142" s="23">
        <f>Change!I92-Base!I92</f>
        <v>18.9199684617206</v>
      </c>
      <c r="J142" s="23">
        <f>Change!J92-Base!J92</f>
        <v>19.138428113590635</v>
      </c>
      <c r="K142" s="23">
        <f>Change!K92-Base!K92</f>
        <v>26.056811088271388</v>
      </c>
      <c r="L142" s="23">
        <f>Change!L92-Base!L92</f>
        <v>23.589645847940119</v>
      </c>
      <c r="M142" s="23">
        <f>Change!M92-Base!M92</f>
        <v>29.757794968478265</v>
      </c>
      <c r="N142" s="23">
        <f>Change!N92-Base!N92</f>
        <v>23.572919396730867</v>
      </c>
      <c r="O142" s="23">
        <f>Change!O92-Base!O92</f>
        <v>13.731220638300329</v>
      </c>
      <c r="P142" s="23">
        <f>Change!P92-Base!P92</f>
        <v>11.761163625489644</v>
      </c>
      <c r="Q142" s="23">
        <f>Change!Q92-Base!Q92</f>
        <v>4.9402795206224255</v>
      </c>
      <c r="R142" s="23">
        <f>Change!R92-Base!R92</f>
        <v>14.463827522041356</v>
      </c>
      <c r="S142" s="23">
        <f>Change!S92-Base!S92</f>
        <v>-6.738316210308767</v>
      </c>
      <c r="T142" s="23">
        <f>Change!T92-Base!T92</f>
        <v>-5.4002240105692181</v>
      </c>
      <c r="U142" s="23">
        <f>Change!U92-Base!U92</f>
        <v>-27.289300701609136</v>
      </c>
      <c r="V142" s="23">
        <f>Change!V92-Base!V92</f>
        <v>-1.5077393317196766</v>
      </c>
      <c r="W142" s="23">
        <f>Change!W92-Base!W92</f>
        <v>-16.961617694758388</v>
      </c>
      <c r="X142" s="23">
        <f>Change!X92-Base!X92</f>
        <v>-2.7019230612104366</v>
      </c>
    </row>
    <row r="143" spans="2:24" ht="15.75" x14ac:dyDescent="0.25">
      <c r="B143" s="38" t="s">
        <v>28</v>
      </c>
      <c r="C143" s="39">
        <f t="shared" si="152"/>
        <v>-6263.9217132302629</v>
      </c>
      <c r="D143" s="23">
        <f>Change!D93-Base!D93</f>
        <v>33.256388404421159</v>
      </c>
      <c r="E143" s="23">
        <f>Change!E93-Base!E93</f>
        <v>30.011103731027106</v>
      </c>
      <c r="F143" s="23">
        <f>Change!F93-Base!F93</f>
        <v>19.935229972463276</v>
      </c>
      <c r="G143" s="23">
        <f>Change!G93-Base!G93</f>
        <v>60.044143504303065</v>
      </c>
      <c r="H143" s="23">
        <f>Change!H93-Base!H93</f>
        <v>-77.873195351654431</v>
      </c>
      <c r="I143" s="23">
        <f>Change!I93-Base!I93</f>
        <v>-777.22565215532813</v>
      </c>
      <c r="J143" s="23">
        <f>Change!J93-Base!J93</f>
        <v>-1149.6578151467475</v>
      </c>
      <c r="K143" s="23">
        <f>Change!K93-Base!K93</f>
        <v>-1177.56172046141</v>
      </c>
      <c r="L143" s="23">
        <f>Change!L93-Base!L93</f>
        <v>-977.03764721153129</v>
      </c>
      <c r="M143" s="23">
        <f>Change!M93-Base!M93</f>
        <v>-1194.865244531291</v>
      </c>
      <c r="N143" s="23">
        <f>Change!N93-Base!N93</f>
        <v>-1362.5164347060636</v>
      </c>
      <c r="O143" s="23">
        <f>Change!O93-Base!O93</f>
        <v>-1407.5352058011922</v>
      </c>
      <c r="P143" s="23">
        <f>Change!P93-Base!P93</f>
        <v>-1064.4811556966888</v>
      </c>
      <c r="Q143" s="23">
        <f>Change!Q93-Base!Q93</f>
        <v>-1171.6647651984094</v>
      </c>
      <c r="R143" s="23">
        <f>Change!R93-Base!R93</f>
        <v>-1100.6926640387246</v>
      </c>
      <c r="S143" s="23">
        <f>Change!S93-Base!S93</f>
        <v>-956.47693402985169</v>
      </c>
      <c r="T143" s="23">
        <f>Change!T93-Base!T93</f>
        <v>-925.79921167605789</v>
      </c>
      <c r="U143" s="23">
        <f>Change!U93-Base!U93</f>
        <v>86.414314124165685</v>
      </c>
      <c r="V143" s="23">
        <f>Change!V93-Base!V93</f>
        <v>479.6749837314419</v>
      </c>
      <c r="W143" s="23">
        <f>Change!W93-Base!W93</f>
        <v>492.48238902473531</v>
      </c>
      <c r="X143" s="23">
        <f>Change!X93-Base!X93</f>
        <v>658.26186049608805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topLeftCell="A66" zoomScaleNormal="100" workbookViewId="0">
      <selection activeCell="C88" sqref="C88"/>
    </sheetView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-25I.LP.ST.r21.NoCCUS.EP.2409MN.Integrated.168585 (LT. 168585 - 168740) v105.1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2651.8591776812273</v>
      </c>
      <c r="D7" s="8">
        <f>IFERROR(Change!D7-Base!D7,"")</f>
        <v>4.9804984715877936</v>
      </c>
      <c r="E7" s="8">
        <f>IFERROR(Change!E7-Base!E7,"")</f>
        <v>8.225695914908556</v>
      </c>
      <c r="F7" s="8">
        <f>IFERROR(Change!F7-Base!F7,"")</f>
        <v>7.5360292624040994</v>
      </c>
      <c r="G7" s="8">
        <f>IFERROR(Change!G7-Base!G7,"")</f>
        <v>10.012482004485719</v>
      </c>
      <c r="H7" s="8">
        <f>IFERROR(Change!H7-Base!H7,"")</f>
        <v>18.58105981662834</v>
      </c>
      <c r="I7" s="8">
        <f>IFERROR(Change!I7-Base!I7,"")</f>
        <v>402.35097297917298</v>
      </c>
      <c r="J7" s="8">
        <f>IFERROR(Change!J7-Base!J7,"")</f>
        <v>409.29535405062461</v>
      </c>
      <c r="K7" s="8">
        <f>IFERROR(Change!K7-Base!K7,"")</f>
        <v>405.5392618858416</v>
      </c>
      <c r="L7" s="8">
        <f>IFERROR(Change!L7-Base!L7,"")</f>
        <v>341.20341916862407</v>
      </c>
      <c r="M7" s="8">
        <f>IFERROR(Change!M7-Base!M7,"")</f>
        <v>402.31203473552955</v>
      </c>
      <c r="N7" s="8">
        <f>IFERROR(Change!N7-Base!N7,"")</f>
        <v>403.83167678504981</v>
      </c>
      <c r="O7" s="8">
        <f>IFERROR(Change!O7-Base!O7,"")</f>
        <v>406.55061591827246</v>
      </c>
      <c r="P7" s="8">
        <f>IFERROR(Change!P7-Base!P7,"")</f>
        <v>346.32988101968436</v>
      </c>
      <c r="Q7" s="8">
        <f>IFERROR(Change!Q7-Base!Q7,"")</f>
        <v>431.14308200486505</v>
      </c>
      <c r="R7" s="8">
        <f>IFERROR(Change!R7-Base!R7,"")</f>
        <v>438.61849220843817</v>
      </c>
      <c r="S7" s="8">
        <f>IFERROR(Change!S7-Base!S7,"")</f>
        <v>501.35411989538983</v>
      </c>
      <c r="T7" s="8">
        <f>IFERROR(Change!T7-Base!T7,"")</f>
        <v>445.07886809971751</v>
      </c>
      <c r="U7" s="8">
        <f>IFERROR(Change!U7-Base!U7,"")</f>
        <v>-92.477263030010249</v>
      </c>
      <c r="V7" s="8">
        <f>IFERROR(Change!V7-Base!V7,"")</f>
        <v>210.44180905194594</v>
      </c>
      <c r="W7" s="8">
        <f>IFERROR(Change!W7-Base!W7,"")</f>
        <v>205.16380245639789</v>
      </c>
      <c r="X7" s="8">
        <f>IFERROR(Change!X7-Base!X7,"")</f>
        <v>240.33346452243211</v>
      </c>
    </row>
    <row r="8" spans="1:24" ht="15.75" outlineLevel="1" x14ac:dyDescent="0.25">
      <c r="B8" s="4" t="s">
        <v>77</v>
      </c>
      <c r="C8" s="6">
        <f>IFERROR(Change!C8-Base!C8,"")</f>
        <v>43.60341058322507</v>
      </c>
      <c r="D8" s="43">
        <f>IFERROR(Change!D8-Base!D8,"")</f>
        <v>0.18720502591167332</v>
      </c>
      <c r="E8" s="43">
        <f>IFERROR(Change!E8-Base!E8,"")</f>
        <v>0.28473965907999599</v>
      </c>
      <c r="F8" s="43">
        <f>IFERROR(Change!F8-Base!F8,"")</f>
        <v>0.27812496843420575</v>
      </c>
      <c r="G8" s="43">
        <f>IFERROR(Change!G8-Base!G8,"")</f>
        <v>0.35860634317071316</v>
      </c>
      <c r="H8" s="43">
        <f>IFERROR(Change!H8-Base!H8,"")</f>
        <v>0.88606926099516414</v>
      </c>
      <c r="I8" s="43">
        <f>IFERROR(Change!I8-Base!I8,"")</f>
        <v>4.8971595972506385</v>
      </c>
      <c r="J8" s="43">
        <f>IFERROR(Change!J8-Base!J8,"")</f>
        <v>5.2310336683525875</v>
      </c>
      <c r="K8" s="43">
        <f>IFERROR(Change!K8-Base!K8,"")</f>
        <v>5.1791949485138371</v>
      </c>
      <c r="L8" s="43">
        <f>IFERROR(Change!L8-Base!L8,"")</f>
        <v>4.9231898353629298</v>
      </c>
      <c r="M8" s="43">
        <f>IFERROR(Change!M8-Base!M8,"")</f>
        <v>5.5114570150072488</v>
      </c>
      <c r="N8" s="43">
        <f>IFERROR(Change!N8-Base!N8,"")</f>
        <v>5.4244678207135486</v>
      </c>
      <c r="O8" s="43">
        <f>IFERROR(Change!O8-Base!O8,"")</f>
        <v>5.5587666032871379</v>
      </c>
      <c r="P8" s="43">
        <f>IFERROR(Change!P8-Base!P8,"")</f>
        <v>5.640680472007876</v>
      </c>
      <c r="Q8" s="43">
        <f>IFERROR(Change!Q8-Base!Q8,"")</f>
        <v>6.4946276962133282</v>
      </c>
      <c r="R8" s="43">
        <f>IFERROR(Change!R8-Base!R8,"")</f>
        <v>6.5654239472950202</v>
      </c>
      <c r="S8" s="43">
        <f>IFERROR(Change!S8-Base!S8,"")</f>
        <v>6.8889222593676394</v>
      </c>
      <c r="T8" s="43">
        <f>IFERROR(Change!T8-Base!T8,"")</f>
        <v>7.3226952202210072</v>
      </c>
      <c r="U8" s="43">
        <f>IFERROR(Change!U8-Base!U8,"")</f>
        <v>7.4039965650758504</v>
      </c>
      <c r="V8" s="43">
        <f>IFERROR(Change!V8-Base!V8,"")</f>
        <v>5.8327461512412597</v>
      </c>
      <c r="W8" s="43">
        <f>IFERROR(Change!W8-Base!W8,"")</f>
        <v>6.1162621534113981</v>
      </c>
      <c r="X8" s="43">
        <f>IFERROR(Change!X8-Base!X8,"")</f>
        <v>7.0321028442549931</v>
      </c>
    </row>
    <row r="9" spans="1:24" ht="15.75" outlineLevel="1" x14ac:dyDescent="0.25">
      <c r="B9" s="5" t="s">
        <v>78</v>
      </c>
      <c r="C9" s="44">
        <f>IFERROR(Change!C9-Base!C9,"")</f>
        <v>499.64866580753187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93.07481514211608</v>
      </c>
      <c r="J9" s="45">
        <f>IFERROR(Change!J9-Base!J9,"")</f>
        <v>105.82868319237099</v>
      </c>
      <c r="K9" s="45">
        <f>IFERROR(Change!K9-Base!K9,"")</f>
        <v>92.439781680762451</v>
      </c>
      <c r="L9" s="45">
        <f>IFERROR(Change!L9-Base!L9,"")</f>
        <v>102.82085327107723</v>
      </c>
      <c r="M9" s="45">
        <f>IFERROR(Change!M9-Base!M9,"")</f>
        <v>39.005354045876317</v>
      </c>
      <c r="N9" s="45">
        <f>IFERROR(Change!N9-Base!N9,"")</f>
        <v>53.83865105827573</v>
      </c>
      <c r="O9" s="45">
        <f>IFERROR(Change!O9-Base!O9,"")</f>
        <v>41.527132963570807</v>
      </c>
      <c r="P9" s="45">
        <f>IFERROR(Change!P9-Base!P9,"")</f>
        <v>57.859336235617064</v>
      </c>
      <c r="Q9" s="45">
        <f>IFERROR(Change!Q9-Base!Q9,"")</f>
        <v>44.733092532495363</v>
      </c>
      <c r="R9" s="45">
        <f>IFERROR(Change!R9-Base!R9,"")</f>
        <v>61.859491847062145</v>
      </c>
      <c r="S9" s="45">
        <f>IFERROR(Change!S9-Base!S9,"")</f>
        <v>47.45712644611109</v>
      </c>
      <c r="T9" s="45">
        <f>IFERROR(Change!T9-Base!T9,"")</f>
        <v>65.626105256803015</v>
      </c>
      <c r="U9" s="45">
        <f>IFERROR(Change!U9-Base!U9,"")</f>
        <v>50.347292324507691</v>
      </c>
      <c r="V9" s="45">
        <f>IFERROR(Change!V9-Base!V9,"")</f>
        <v>69.621226169753697</v>
      </c>
      <c r="W9" s="45">
        <f>IFERROR(Change!W9-Base!W9,"")</f>
        <v>53.413043021014005</v>
      </c>
      <c r="X9" s="45">
        <f>IFERROR(Change!X9-Base!X9,"")</f>
        <v>73.859501782346086</v>
      </c>
    </row>
    <row r="10" spans="1:24" ht="15.75" outlineLevel="1" x14ac:dyDescent="0.25">
      <c r="B10" s="5" t="s">
        <v>79</v>
      </c>
      <c r="C10" s="44">
        <f>IFERROR(Change!C10-Base!C10,"")</f>
        <v>-1394.315650141016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-221.9745198727561</v>
      </c>
      <c r="J10" s="45">
        <f>IFERROR(Change!J10-Base!J10,"")</f>
        <v>-234.48884866208996</v>
      </c>
      <c r="K10" s="45">
        <f>IFERROR(Change!K10-Base!K10,"")</f>
        <v>-227.37645037906415</v>
      </c>
      <c r="L10" s="45">
        <f>IFERROR(Change!L10-Base!L10,"")</f>
        <v>-238.13031041228513</v>
      </c>
      <c r="M10" s="45">
        <f>IFERROR(Change!M10-Base!M10,"")</f>
        <v>-193.10592517077441</v>
      </c>
      <c r="N10" s="45">
        <f>IFERROR(Change!N10-Base!N10,"")</f>
        <v>-207.18480687534881</v>
      </c>
      <c r="O10" s="45">
        <f>IFERROR(Change!O10-Base!O10,"")</f>
        <v>-200.75534587389683</v>
      </c>
      <c r="P10" s="45">
        <f>IFERROR(Change!P10-Base!P10,"")</f>
        <v>-215.97921011851636</v>
      </c>
      <c r="Q10" s="45">
        <f>IFERROR(Change!Q10-Base!Q10,"")</f>
        <v>-209.04811072534787</v>
      </c>
      <c r="R10" s="45">
        <f>IFERROR(Change!R10-Base!R10,"")</f>
        <v>-224.71244246241201</v>
      </c>
      <c r="S10" s="45">
        <f>IFERROR(Change!S10-Base!S10,"")</f>
        <v>-216.75485096512594</v>
      </c>
      <c r="T10" s="45">
        <f>IFERROR(Change!T10-Base!T10,"")</f>
        <v>-233.31498321073218</v>
      </c>
      <c r="U10" s="45">
        <f>IFERROR(Change!U10-Base!U10,"")</f>
        <v>-224.77025256465467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-274.58041933994622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-48.428826897185466</v>
      </c>
      <c r="J11" s="45">
        <f>IFERROR(Change!J11-Base!J11,"")</f>
        <v>-49.366341520848408</v>
      </c>
      <c r="K11" s="45">
        <f>IFERROR(Change!K11-Base!K11,"")</f>
        <v>-50.30949781452555</v>
      </c>
      <c r="L11" s="45">
        <f>IFERROR(Change!L11-Base!L11,"")</f>
        <v>-43.836932316637558</v>
      </c>
      <c r="M11" s="45">
        <f>IFERROR(Change!M11-Base!M11,"")</f>
        <v>-52.404288791055187</v>
      </c>
      <c r="N11" s="45">
        <f>IFERROR(Change!N11-Base!N11,"")</f>
        <v>-53.415766978843095</v>
      </c>
      <c r="O11" s="45">
        <f>IFERROR(Change!O11-Base!O11,"")</f>
        <v>-54.268763295820932</v>
      </c>
      <c r="P11" s="45">
        <f>IFERROR(Change!P11-Base!P11,"")</f>
        <v>-46.751304632606292</v>
      </c>
      <c r="Q11" s="45">
        <f>IFERROR(Change!Q11-Base!Q11,"")</f>
        <v>-56.273595648089682</v>
      </c>
      <c r="R11" s="45">
        <f>IFERROR(Change!R11-Base!R11,"")</f>
        <v>-57.371426753868512</v>
      </c>
      <c r="S11" s="45">
        <f>IFERROR(Change!S11-Base!S11,"")</f>
        <v>-5.982515337698775</v>
      </c>
      <c r="T11" s="45">
        <f>IFERROR(Change!T11-Base!T11,"")</f>
        <v>-5.3442242420083197</v>
      </c>
      <c r="U11" s="45">
        <f>IFERROR(Change!U11-Base!U11,"")</f>
        <v>-2.5846276516892099</v>
      </c>
      <c r="V11" s="45">
        <f>IFERROR(Change!V11-Base!V11,"")</f>
        <v>-6.2878919169995912E-5</v>
      </c>
      <c r="W11" s="45">
        <f>IFERROR(Change!W11-Base!W11,"")</f>
        <v>-2.5333491285000048E-4</v>
      </c>
      <c r="X11" s="45">
        <f>IFERROR(Change!X11-Base!X11,"")</f>
        <v>-2.2404009504999912E-4</v>
      </c>
    </row>
    <row r="12" spans="1:24" ht="15.75" outlineLevel="1" x14ac:dyDescent="0.25">
      <c r="B12" s="5" t="s">
        <v>109</v>
      </c>
      <c r="C12" s="44">
        <f>IFERROR(Change!C12-Base!C12,"")</f>
        <v>3838.5074659607776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611.19339739679356</v>
      </c>
      <c r="J12" s="45">
        <f>IFERROR(Change!J12-Base!J12,"")</f>
        <v>620.28544280027756</v>
      </c>
      <c r="K12" s="45">
        <f>IFERROR(Change!K12-Base!K12,"")</f>
        <v>629.33748304889366</v>
      </c>
      <c r="L12" s="45">
        <f>IFERROR(Change!L12-Base!L12,"")</f>
        <v>547.69245150794779</v>
      </c>
      <c r="M12" s="45">
        <f>IFERROR(Change!M12-Base!M12,"")</f>
        <v>650.61084636029398</v>
      </c>
      <c r="N12" s="45">
        <f>IFERROR(Change!N12-Base!N12,"")</f>
        <v>660.82172726740384</v>
      </c>
      <c r="O12" s="45">
        <f>IFERROR(Change!O12-Base!O12,"")</f>
        <v>669.84734957585442</v>
      </c>
      <c r="P12" s="45">
        <f>IFERROR(Change!P12-Base!P12,"")</f>
        <v>576.50043124610363</v>
      </c>
      <c r="Q12" s="45">
        <f>IFERROR(Change!Q12-Base!Q12,"")</f>
        <v>690.91348597501178</v>
      </c>
      <c r="R12" s="45">
        <f>IFERROR(Change!R12-Base!R12,"")</f>
        <v>703.13944538775456</v>
      </c>
      <c r="S12" s="45">
        <f>IFERROR(Change!S12-Base!S12,"")</f>
        <v>714.416896282979</v>
      </c>
      <c r="T12" s="45">
        <f>IFERROR(Change!T12-Base!T12,"")</f>
        <v>630.87014603663738</v>
      </c>
      <c r="U12" s="45">
        <f>IFERROR(Change!U12-Base!U12,"")</f>
        <v>-6.2124599150115145E-5</v>
      </c>
      <c r="V12" s="45">
        <f>IFERROR(Change!V12-Base!V12,"")</f>
        <v>2.5990500379990955E-5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-64.728540921610147</v>
      </c>
      <c r="D13" s="45">
        <f>IFERROR(Change!D13-Base!D13,"")</f>
        <v>4.6106611580961498</v>
      </c>
      <c r="E13" s="45">
        <f>IFERROR(Change!E13-Base!E13,"")</f>
        <v>7.6319470787484534</v>
      </c>
      <c r="F13" s="45">
        <f>IFERROR(Change!F13-Base!F13,"")</f>
        <v>7.0606752907898453</v>
      </c>
      <c r="G13" s="45">
        <f>IFERROR(Change!G13-Base!G13,"")</f>
        <v>9.386188775464916</v>
      </c>
      <c r="H13" s="45">
        <f>IFERROR(Change!H13-Base!H13,"")</f>
        <v>17.440288726553035</v>
      </c>
      <c r="I13" s="45">
        <f>IFERROR(Change!I13-Base!I13,"")</f>
        <v>-35.964623009255604</v>
      </c>
      <c r="J13" s="45">
        <f>IFERROR(Change!J13-Base!J13,"")</f>
        <v>-37.514840440898183</v>
      </c>
      <c r="K13" s="45">
        <f>IFERROR(Change!K13-Base!K13,"")</f>
        <v>-43.172426638908632</v>
      </c>
      <c r="L13" s="45">
        <f>IFERROR(Change!L13-Base!L13,"")</f>
        <v>-30.801408485731031</v>
      </c>
      <c r="M13" s="45">
        <f>IFERROR(Change!M13-Base!M13,"")</f>
        <v>-46.339782645998298</v>
      </c>
      <c r="N13" s="45">
        <f>IFERROR(Change!N13-Base!N13,"")</f>
        <v>-54.932764860051464</v>
      </c>
      <c r="O13" s="45">
        <f>IFERROR(Change!O13-Base!O13,"")</f>
        <v>-54.913393879252055</v>
      </c>
      <c r="P13" s="45">
        <f>IFERROR(Change!P13-Base!P13,"")</f>
        <v>-30.596337247111478</v>
      </c>
      <c r="Q13" s="45">
        <f>IFERROR(Change!Q13-Base!Q13,"")</f>
        <v>-45.447668729297845</v>
      </c>
      <c r="R13" s="45">
        <f>IFERROR(Change!R13-Base!R13,"")</f>
        <v>-49.604928254162928</v>
      </c>
      <c r="S13" s="45">
        <f>IFERROR(Change!S13-Base!S13,"")</f>
        <v>-43.909021314393158</v>
      </c>
      <c r="T13" s="45">
        <f>IFERROR(Change!T13-Base!T13,"")</f>
        <v>-20.178099499533346</v>
      </c>
      <c r="U13" s="45">
        <f>IFERROR(Change!U13-Base!U13,"")</f>
        <v>74.372427227429284</v>
      </c>
      <c r="V13" s="45">
        <f>IFERROR(Change!V13-Base!V13,"")</f>
        <v>128.66571050192982</v>
      </c>
      <c r="W13" s="45">
        <f>IFERROR(Change!W13-Base!W13,"")</f>
        <v>139.02621914050548</v>
      </c>
      <c r="X13" s="45">
        <f>IFERROR(Change!X13-Base!X13,"")</f>
        <v>152.2335262056763</v>
      </c>
    </row>
    <row r="14" spans="1:24" ht="15.75" outlineLevel="1" x14ac:dyDescent="0.25">
      <c r="B14" s="5" t="s">
        <v>60</v>
      </c>
      <c r="C14" s="44">
        <f>IFERROR(Change!C14-Base!C14,"")</f>
        <v>3.7242457322620908</v>
      </c>
      <c r="D14" s="45">
        <f>IFERROR(Change!D14-Base!D14,"")</f>
        <v>0.18263228758000238</v>
      </c>
      <c r="E14" s="45">
        <f>IFERROR(Change!E14-Base!E14,"")</f>
        <v>0.30900917707999831</v>
      </c>
      <c r="F14" s="45">
        <f>IFERROR(Change!F14-Base!F14,"")</f>
        <v>0.19722900317999148</v>
      </c>
      <c r="G14" s="45">
        <f>IFERROR(Change!G14-Base!G14,"")</f>
        <v>0.26768688584999722</v>
      </c>
      <c r="H14" s="45">
        <f>IFERROR(Change!H14-Base!H14,"")</f>
        <v>0.25470182907999828</v>
      </c>
      <c r="I14" s="45">
        <f>IFERROR(Change!I14-Base!I14,"")</f>
        <v>-0.44642937779000214</v>
      </c>
      <c r="J14" s="45">
        <f>IFERROR(Change!J14-Base!J14,"")</f>
        <v>-0.67977498654000357</v>
      </c>
      <c r="K14" s="45">
        <f>IFERROR(Change!K14-Base!K14,"")</f>
        <v>-0.55882295982999963</v>
      </c>
      <c r="L14" s="45">
        <f>IFERROR(Change!L14-Base!L14,"")</f>
        <v>-1.4644242311100015</v>
      </c>
      <c r="M14" s="45">
        <f>IFERROR(Change!M14-Base!M14,"")</f>
        <v>-0.96562607781999965</v>
      </c>
      <c r="N14" s="45">
        <f>IFERROR(Change!N14-Base!N14,"")</f>
        <v>-0.719830647100002</v>
      </c>
      <c r="O14" s="45">
        <f>IFERROR(Change!O14-Base!O14,"")</f>
        <v>-0.44513017546999833</v>
      </c>
      <c r="P14" s="45">
        <f>IFERROR(Change!P14-Base!P14,"")</f>
        <v>-0.34371493581000934</v>
      </c>
      <c r="Q14" s="45">
        <f>IFERROR(Change!Q14-Base!Q14,"")</f>
        <v>-0.22874909611999783</v>
      </c>
      <c r="R14" s="45">
        <f>IFERROR(Change!R14-Base!R14,"")</f>
        <v>-1.2570715032300015</v>
      </c>
      <c r="S14" s="45">
        <f>IFERROR(Change!S14-Base!S14,"")</f>
        <v>-0.76243747585000321</v>
      </c>
      <c r="T14" s="45">
        <f>IFERROR(Change!T14-Base!T14,"")</f>
        <v>9.7228538330007552E-2</v>
      </c>
      <c r="U14" s="45">
        <f>IFERROR(Change!U14-Base!U14,"")</f>
        <v>2.7539631939199971</v>
      </c>
      <c r="V14" s="45">
        <f>IFERROR(Change!V14-Base!V14,"")</f>
        <v>6.3221631174399988</v>
      </c>
      <c r="W14" s="45">
        <f>IFERROR(Change!W14-Base!W14,"")</f>
        <v>6.6085314763799943</v>
      </c>
      <c r="X14" s="45">
        <f>IFERROR(Change!X14-Base!X14,"")</f>
        <v>7.2085577302499964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-64.539760679606843</v>
      </c>
      <c r="D16" s="8">
        <f>IFERROR(Change!D16-Base!D16,"")</f>
        <v>-5.9947351641026216</v>
      </c>
      <c r="E16" s="8">
        <f>IFERROR(Change!E16-Base!E16,"")</f>
        <v>-10.60277499664744</v>
      </c>
      <c r="F16" s="8">
        <f>IFERROR(Change!F16-Base!F16,"")</f>
        <v>-9.9457048302284647</v>
      </c>
      <c r="G16" s="8">
        <f>IFERROR(Change!G16-Base!G16,"")</f>
        <v>-11.677480608957808</v>
      </c>
      <c r="H16" s="8">
        <f>IFERROR(Change!H16-Base!H16,"")</f>
        <v>-3.8466237852289282</v>
      </c>
      <c r="I16" s="8">
        <f>IFERROR(Change!I16-Base!I16,"")</f>
        <v>-4.3133073507419795E-3</v>
      </c>
      <c r="J16" s="8">
        <f>IFERROR(Change!J16-Base!J16,"")</f>
        <v>10.639498056917603</v>
      </c>
      <c r="K16" s="8">
        <f>IFERROR(Change!K16-Base!K16,"")</f>
        <v>7.6943283390883721</v>
      </c>
      <c r="L16" s="8">
        <f>IFERROR(Change!L16-Base!L16,"")</f>
        <v>9.7656195161326877</v>
      </c>
      <c r="M16" s="8">
        <f>IFERROR(Change!M16-Base!M16,"")</f>
        <v>8.8279655237266184</v>
      </c>
      <c r="N16" s="8">
        <f>IFERROR(Change!N16-Base!N16,"")</f>
        <v>11.812367311030187</v>
      </c>
      <c r="O16" s="8">
        <f>IFERROR(Change!O16-Base!O16,"")</f>
        <v>9.9768259956500174</v>
      </c>
      <c r="P16" s="8">
        <f>IFERROR(Change!P16-Base!P16,"")</f>
        <v>7.8712664024395167</v>
      </c>
      <c r="Q16" s="8">
        <f>IFERROR(Change!Q16-Base!Q16,"")</f>
        <v>6.7816678423047847</v>
      </c>
      <c r="R16" s="8">
        <f>IFERROR(Change!R16-Base!R16,"")</f>
        <v>4.0987832353256408</v>
      </c>
      <c r="S16" s="8">
        <f>IFERROR(Change!S16-Base!S16,"")</f>
        <v>3.3406221084464391</v>
      </c>
      <c r="T16" s="8">
        <f>IFERROR(Change!T16-Base!T16,"")</f>
        <v>0.85702021106919801</v>
      </c>
      <c r="U16" s="8">
        <f>IFERROR(Change!U16-Base!U16,"")</f>
        <v>7.3849607448355528</v>
      </c>
      <c r="V16" s="8">
        <f>IFERROR(Change!V16-Base!V16,"")</f>
        <v>-72.620627911353608</v>
      </c>
      <c r="W16" s="8">
        <f>IFERROR(Change!W16-Base!W16,"")</f>
        <v>-104.02678787547336</v>
      </c>
      <c r="X16" s="8">
        <f>IFERROR(Change!X16-Base!X16,"")</f>
        <v>-78.246994114947483</v>
      </c>
    </row>
    <row r="17" spans="1:24" ht="15.75" outlineLevel="1" x14ac:dyDescent="0.25">
      <c r="B17" s="4" t="s">
        <v>81</v>
      </c>
      <c r="C17" s="6">
        <f>IFERROR(Change!C17-Base!C17,"")</f>
        <v>-0.11144571452607721</v>
      </c>
      <c r="D17" s="43">
        <f>IFERROR(Change!D17-Base!D17,"")</f>
        <v>-8.2738431516090394E-2</v>
      </c>
      <c r="E17" s="43">
        <f>IFERROR(Change!E17-Base!E17,"")</f>
        <v>-0.11664229808266757</v>
      </c>
      <c r="F17" s="43">
        <f>IFERROR(Change!F17-Base!F17,"")</f>
        <v>-0.12728116018702984</v>
      </c>
      <c r="G17" s="43">
        <f>IFERROR(Change!G17-Base!G17,"")</f>
        <v>-0.11540108897697188</v>
      </c>
      <c r="H17" s="43">
        <f>IFERROR(Change!H17-Base!H17,"")</f>
        <v>-4.0435826313496293E-3</v>
      </c>
      <c r="I17" s="43">
        <f>IFERROR(Change!I17-Base!I17,"")</f>
        <v>5.6455652142720414E-2</v>
      </c>
      <c r="J17" s="43">
        <f>IFERROR(Change!J17-Base!J17,"")</f>
        <v>0.20951135076360972</v>
      </c>
      <c r="K17" s="43">
        <f>IFERROR(Change!K17-Base!K17,"")</f>
        <v>0.19914364724257227</v>
      </c>
      <c r="L17" s="43">
        <f>IFERROR(Change!L17-Base!L17,"")</f>
        <v>0.18848961860300273</v>
      </c>
      <c r="M17" s="43">
        <f>IFERROR(Change!M17-Base!M17,"")</f>
        <v>0.19596233762623871</v>
      </c>
      <c r="N17" s="43">
        <f>IFERROR(Change!N17-Base!N17,"")</f>
        <v>0.18566686657722764</v>
      </c>
      <c r="O17" s="43">
        <f>IFERROR(Change!O17-Base!O17,"")</f>
        <v>0.18331416506705889</v>
      </c>
      <c r="P17" s="43">
        <f>IFERROR(Change!P17-Base!P17,"")</f>
        <v>0.13193594285540788</v>
      </c>
      <c r="Q17" s="43">
        <f>IFERROR(Change!Q17-Base!Q17,"")</f>
        <v>0.10335515275171003</v>
      </c>
      <c r="R17" s="43">
        <f>IFERROR(Change!R17-Base!R17,"")</f>
        <v>9.9812130098487994E-2</v>
      </c>
      <c r="S17" s="43">
        <f>IFERROR(Change!S17-Base!S17,"")</f>
        <v>0.12760244978324131</v>
      </c>
      <c r="T17" s="43">
        <f>IFERROR(Change!T17-Base!T17,"")</f>
        <v>7.9036282683536463E-2</v>
      </c>
      <c r="U17" s="43">
        <f>IFERROR(Change!U17-Base!U17,"")</f>
        <v>-6.1742515437046563E-4</v>
      </c>
      <c r="V17" s="43">
        <f>IFERROR(Change!V17-Base!V17,"")</f>
        <v>-0.51017033448206384</v>
      </c>
      <c r="W17" s="43">
        <f>IFERROR(Change!W17-Base!W17,"")</f>
        <v>-0.85524041468918544</v>
      </c>
      <c r="X17" s="43">
        <f>IFERROR(Change!X17-Base!X17,"")</f>
        <v>-0.85770549753005287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-0.27604168787135297</v>
      </c>
      <c r="D19" s="45">
        <f>IFERROR(Change!D19-Base!D19,"")</f>
        <v>-2.8893057771910424E-2</v>
      </c>
      <c r="E19" s="45">
        <f>IFERROR(Change!E19-Base!E19,"")</f>
        <v>-5.8017634659899842E-2</v>
      </c>
      <c r="F19" s="45">
        <f>IFERROR(Change!F19-Base!F19,"")</f>
        <v>-6.8523925044649991E-2</v>
      </c>
      <c r="G19" s="45">
        <f>IFERROR(Change!G19-Base!G19,"")</f>
        <v>-6.2242177327620052E-2</v>
      </c>
      <c r="H19" s="45">
        <f>IFERROR(Change!H19-Base!H19,"")</f>
        <v>-1.393591550417006E-2</v>
      </c>
      <c r="I19" s="45">
        <f>IFERROR(Change!I19-Base!I19,"")</f>
        <v>-2.0428967696809908E-2</v>
      </c>
      <c r="J19" s="45">
        <f>IFERROR(Change!J19-Base!J19,"")</f>
        <v>9.3354991197601711E-3</v>
      </c>
      <c r="K19" s="45">
        <f>IFERROR(Change!K19-Base!K19,"")</f>
        <v>-8.3782407999899444E-3</v>
      </c>
      <c r="L19" s="45">
        <f>IFERROR(Change!L19-Base!L19,"")</f>
        <v>2.2799479091301089E-3</v>
      </c>
      <c r="M19" s="45">
        <f>IFERROR(Change!M19-Base!M19,"")</f>
        <v>-6.65816790213003E-3</v>
      </c>
      <c r="N19" s="45">
        <f>IFERROR(Change!N19-Base!N19,"")</f>
        <v>2.7938897453480049E-2</v>
      </c>
      <c r="O19" s="45">
        <f>IFERROR(Change!O19-Base!O19,"")</f>
        <v>1.103797262565992E-2</v>
      </c>
      <c r="P19" s="45">
        <f>IFERROR(Change!P19-Base!P19,"")</f>
        <v>5.7574950406398817E-3</v>
      </c>
      <c r="Q19" s="45">
        <f>IFERROR(Change!Q19-Base!Q19,"")</f>
        <v>5.7957798579700293E-3</v>
      </c>
      <c r="R19" s="45">
        <f>IFERROR(Change!R19-Base!R19,"")</f>
        <v>-2.3985028234979944E-2</v>
      </c>
      <c r="S19" s="45">
        <f>IFERROR(Change!S19-Base!S19,"")</f>
        <v>-1.8911472057680012E-2</v>
      </c>
      <c r="T19" s="45">
        <f>IFERROR(Change!T19-Base!T19,"")</f>
        <v>-9.4530423199500335E-3</v>
      </c>
      <c r="U19" s="45">
        <f>IFERROR(Change!U19-Base!U19,"")</f>
        <v>4.9143226798670003E-2</v>
      </c>
      <c r="V19" s="45">
        <f>IFERROR(Change!V19-Base!V19,"")</f>
        <v>-6.0291634610249889E-2</v>
      </c>
      <c r="W19" s="45">
        <f>IFERROR(Change!W19-Base!W19,"")</f>
        <v>-0.15984890250633013</v>
      </c>
      <c r="X19" s="45">
        <f>IFERROR(Change!X19-Base!X19,"")</f>
        <v>-8.1223628945770066E-2</v>
      </c>
    </row>
    <row r="20" spans="1:24" ht="15.75" outlineLevel="1" x14ac:dyDescent="0.25">
      <c r="B20" s="5" t="s">
        <v>84</v>
      </c>
      <c r="C20" s="44">
        <f>IFERROR(Change!C20-Base!C20,"")</f>
        <v>-16.631682401445687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0</v>
      </c>
      <c r="J20" s="45">
        <f>IFERROR(Change!J20-Base!J20,"")</f>
        <v>0</v>
      </c>
      <c r="K20" s="45">
        <f>IFERROR(Change!K20-Base!K20,"")</f>
        <v>0</v>
      </c>
      <c r="L20" s="45">
        <f>IFERROR(Change!L20-Base!L20,"")</f>
        <v>0</v>
      </c>
      <c r="M20" s="45">
        <f>IFERROR(Change!M20-Base!M20,"")</f>
        <v>0</v>
      </c>
      <c r="N20" s="45">
        <f>IFERROR(Change!N20-Base!N20,"")</f>
        <v>0</v>
      </c>
      <c r="O20" s="45">
        <f>IFERROR(Change!O20-Base!O20,"")</f>
        <v>0</v>
      </c>
      <c r="P20" s="45">
        <f>IFERROR(Change!P20-Base!P20,"")</f>
        <v>0</v>
      </c>
      <c r="Q20" s="45">
        <f>IFERROR(Change!Q20-Base!Q20,"")</f>
        <v>0</v>
      </c>
      <c r="R20" s="45">
        <f>IFERROR(Change!R20-Base!R20,"")</f>
        <v>0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-19.73781629639096</v>
      </c>
      <c r="W20" s="45">
        <f>IFERROR(Change!W20-Base!W20,"")</f>
        <v>-19.736179569178844</v>
      </c>
      <c r="X20" s="45">
        <f>IFERROR(Change!X20-Base!X20,"")</f>
        <v>-17.62106163593775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-46.590568016552425</v>
      </c>
      <c r="D23" s="45">
        <f>IFERROR(Change!D23-Base!D23,"")</f>
        <v>-5.8152832789146487</v>
      </c>
      <c r="E23" s="45">
        <f>IFERROR(Change!E23-Base!E23,"")</f>
        <v>-10.299872078364899</v>
      </c>
      <c r="F23" s="45">
        <f>IFERROR(Change!F23-Base!F23,"")</f>
        <v>-9.6736803655967947</v>
      </c>
      <c r="G23" s="45">
        <f>IFERROR(Change!G23-Base!G23,"")</f>
        <v>-11.462149676903095</v>
      </c>
      <c r="H23" s="45">
        <f>IFERROR(Change!H23-Base!H23,"")</f>
        <v>-3.7425400095333998</v>
      </c>
      <c r="I23" s="45">
        <f>IFERROR(Change!I23-Base!I23,"")</f>
        <v>3.6943523773402376E-2</v>
      </c>
      <c r="J23" s="45">
        <f>IFERROR(Change!J23-Base!J23,"")</f>
        <v>10.686397723834261</v>
      </c>
      <c r="K23" s="45">
        <f>IFERROR(Change!K23-Base!K23,"")</f>
        <v>7.8669547301858529</v>
      </c>
      <c r="L23" s="45">
        <f>IFERROR(Change!L23-Base!L23,"")</f>
        <v>9.8780446165205547</v>
      </c>
      <c r="M23" s="45">
        <f>IFERROR(Change!M23-Base!M23,"")</f>
        <v>8.9400754677325551</v>
      </c>
      <c r="N23" s="45">
        <f>IFERROR(Change!N23-Base!N23,"")</f>
        <v>11.553939865339458</v>
      </c>
      <c r="O23" s="45">
        <f>IFERROR(Change!O23-Base!O23,"")</f>
        <v>9.8910910404272556</v>
      </c>
      <c r="P23" s="45">
        <f>IFERROR(Change!P23-Base!P23,"")</f>
        <v>7.8035847287634965</v>
      </c>
      <c r="Q23" s="45">
        <f>IFERROR(Change!Q23-Base!Q23,"")</f>
        <v>6.8718125242551196</v>
      </c>
      <c r="R23" s="45">
        <f>IFERROR(Change!R23-Base!R23,"")</f>
        <v>4.2698527147121581</v>
      </c>
      <c r="S23" s="45">
        <f>IFERROR(Change!S23-Base!S23,"")</f>
        <v>3.3573959822609254</v>
      </c>
      <c r="T23" s="45">
        <f>IFERROR(Change!T23-Base!T23,"")</f>
        <v>0.92881405136552075</v>
      </c>
      <c r="U23" s="45">
        <f>IFERROR(Change!U23-Base!U23,"")</f>
        <v>6.4036219942813659</v>
      </c>
      <c r="V23" s="45">
        <f>IFERROR(Change!V23-Base!V23,"")</f>
        <v>-52.83516509691043</v>
      </c>
      <c r="W23" s="45">
        <f>IFERROR(Change!W23-Base!W23,"")</f>
        <v>-82.401974635009026</v>
      </c>
      <c r="X23" s="45">
        <f>IFERROR(Change!X23-Base!X23,"")</f>
        <v>-60.823037399763962</v>
      </c>
    </row>
    <row r="24" spans="1:24" ht="15.75" outlineLevel="1" x14ac:dyDescent="0.25">
      <c r="B24" s="5" t="s">
        <v>9</v>
      </c>
      <c r="C24" s="44">
        <f>IFERROR(Change!C24-Base!C24,"")</f>
        <v>-0.93002285921288319</v>
      </c>
      <c r="D24" s="45">
        <f>IFERROR(Change!D24-Base!D24,"")</f>
        <v>-6.7820395900001884E-2</v>
      </c>
      <c r="E24" s="45">
        <f>IFERROR(Change!E24-Base!E24,"")</f>
        <v>-0.12824298554000002</v>
      </c>
      <c r="F24" s="45">
        <f>IFERROR(Change!F24-Base!F24,"")</f>
        <v>-7.621937940000123E-2</v>
      </c>
      <c r="G24" s="45">
        <f>IFERROR(Change!G24-Base!G24,"")</f>
        <v>-3.7687665750000043E-2</v>
      </c>
      <c r="H24" s="45">
        <f>IFERROR(Change!H24-Base!H24,"")</f>
        <v>-8.6104277559998721E-2</v>
      </c>
      <c r="I24" s="45">
        <f>IFERROR(Change!I24-Base!I24,"")</f>
        <v>-7.7283515570002237E-2</v>
      </c>
      <c r="J24" s="45">
        <f>IFERROR(Change!J24-Base!J24,"")</f>
        <v>-0.26574651680000017</v>
      </c>
      <c r="K24" s="45">
        <f>IFERROR(Change!K24-Base!K24,"")</f>
        <v>-0.36339179754000117</v>
      </c>
      <c r="L24" s="45">
        <f>IFERROR(Change!L24-Base!L24,"")</f>
        <v>-0.30319466689999963</v>
      </c>
      <c r="M24" s="45">
        <f>IFERROR(Change!M24-Base!M24,"")</f>
        <v>-0.30141411373000349</v>
      </c>
      <c r="N24" s="45">
        <f>IFERROR(Change!N24-Base!N24,"")</f>
        <v>4.4821681659999335E-2</v>
      </c>
      <c r="O24" s="45">
        <f>IFERROR(Change!O24-Base!O24,"")</f>
        <v>-0.1086171824699953</v>
      </c>
      <c r="P24" s="45">
        <f>IFERROR(Change!P24-Base!P24,"")</f>
        <v>-7.0011764220001105E-2</v>
      </c>
      <c r="Q24" s="45">
        <f>IFERROR(Change!Q24-Base!Q24,"")</f>
        <v>-0.19929561456000044</v>
      </c>
      <c r="R24" s="45">
        <f>IFERROR(Change!R24-Base!R24,"")</f>
        <v>-0.2468965812499988</v>
      </c>
      <c r="S24" s="45">
        <f>IFERROR(Change!S24-Base!S24,"")</f>
        <v>-0.12546485153999498</v>
      </c>
      <c r="T24" s="45">
        <f>IFERROR(Change!T24-Base!T24,"")</f>
        <v>-0.14137708065999455</v>
      </c>
      <c r="U24" s="45">
        <f>IFERROR(Change!U24-Base!U24,"")</f>
        <v>0.93281294890999966</v>
      </c>
      <c r="V24" s="45">
        <f>IFERROR(Change!V24-Base!V24,"")</f>
        <v>0.52281545104000671</v>
      </c>
      <c r="W24" s="45">
        <f>IFERROR(Change!W24-Base!W24,"")</f>
        <v>-0.87354435408999542</v>
      </c>
      <c r="X24" s="45">
        <f>IFERROR(Change!X24-Base!X24,"")</f>
        <v>1.1360340472299981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-21.03146196451344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</v>
      </c>
      <c r="H26" s="8">
        <f>IFERROR(Change!H26-Base!H26,"")</f>
        <v>0</v>
      </c>
      <c r="I26" s="8">
        <f>IFERROR(Change!I26-Base!I26,"")</f>
        <v>-26.535009999999993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-8.8173300000000019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-21.031461964513426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</v>
      </c>
      <c r="H28" s="45">
        <f>IFERROR(Change!H28-Base!H28,"")</f>
        <v>0</v>
      </c>
      <c r="I28" s="45">
        <f>IFERROR(Change!I28-Base!I28,"")</f>
        <v>-26.535009999999993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-8.8173300000000019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-0.61626149603873515</v>
      </c>
      <c r="D30" s="8">
        <f>IFERROR(Change!D30-Base!D30,"")</f>
        <v>-0.28120205201569881</v>
      </c>
      <c r="E30" s="8">
        <f>IFERROR(Change!E30-Base!E30,"")</f>
        <v>-9.9639612633074748E-2</v>
      </c>
      <c r="F30" s="8">
        <f>IFERROR(Change!F30-Base!F30,"")</f>
        <v>-4.5423094918497497E-2</v>
      </c>
      <c r="G30" s="8">
        <f>IFERROR(Change!G30-Base!G30,"")</f>
        <v>-1.4254822458160121E-2</v>
      </c>
      <c r="H30" s="8">
        <f>IFERROR(Change!H30-Base!H30,"")</f>
        <v>1.1634872269630003E-2</v>
      </c>
      <c r="I30" s="8">
        <f>IFERROR(Change!I30-Base!I30,"")</f>
        <v>0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-3.7134835816930001E-2</v>
      </c>
      <c r="M30" s="8">
        <f>IFERROR(Change!M30-Base!M30,"")</f>
        <v>-1.335527485607E-2</v>
      </c>
      <c r="N30" s="8">
        <f>IFERROR(Change!N30-Base!N30,"")</f>
        <v>-5.8188493281670001E-2</v>
      </c>
      <c r="O30" s="8">
        <f>IFERROR(Change!O30-Base!O30,"")</f>
        <v>0</v>
      </c>
      <c r="P30" s="8">
        <f>IFERROR(Change!P30-Base!P30,"")</f>
        <v>-0.32409552798493002</v>
      </c>
      <c r="Q30" s="8">
        <f>IFERROR(Change!Q30-Base!Q30,"")</f>
        <v>0</v>
      </c>
      <c r="R30" s="8">
        <f>IFERROR(Change!R30-Base!R30,"")</f>
        <v>-5.2004990894579994E-2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-0.61626149603873515</v>
      </c>
      <c r="D32" s="44">
        <f>IFERROR(Change!D32-Base!D32,"")</f>
        <v>-0.28120205201569881</v>
      </c>
      <c r="E32" s="44">
        <f>IFERROR(Change!E32-Base!E32,"")</f>
        <v>-9.9639612633074748E-2</v>
      </c>
      <c r="F32" s="44">
        <f>IFERROR(Change!F32-Base!F32,"")</f>
        <v>-4.5423094918497497E-2</v>
      </c>
      <c r="G32" s="44">
        <f>IFERROR(Change!G32-Base!G32,"")</f>
        <v>-1.4254822458160121E-2</v>
      </c>
      <c r="H32" s="44">
        <f>IFERROR(Change!H32-Base!H32,"")</f>
        <v>1.1634872269630003E-2</v>
      </c>
      <c r="I32" s="44">
        <f>IFERROR(Change!I32-Base!I32,"")</f>
        <v>0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-3.7134835816930001E-2</v>
      </c>
      <c r="M32" s="44">
        <f>IFERROR(Change!M32-Base!M32,"")</f>
        <v>-1.335527485607E-2</v>
      </c>
      <c r="N32" s="44">
        <f>IFERROR(Change!N32-Base!N32,"")</f>
        <v>-5.8188493281670001E-2</v>
      </c>
      <c r="O32" s="44">
        <f>IFERROR(Change!O32-Base!O32,"")</f>
        <v>0</v>
      </c>
      <c r="P32" s="44">
        <f>IFERROR(Change!P32-Base!P32,"")</f>
        <v>-0.32409552798493002</v>
      </c>
      <c r="Q32" s="44">
        <f>IFERROR(Change!Q32-Base!Q32,"")</f>
        <v>0</v>
      </c>
      <c r="R32" s="44">
        <f>IFERROR(Change!R32-Base!R32,"")</f>
        <v>-5.2004990894579994E-2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607.58208958614068</v>
      </c>
      <c r="D34" s="8">
        <f>IFERROR(Change!D34-Base!D34,"")</f>
        <v>2.1375686430246787E-2</v>
      </c>
      <c r="E34" s="8">
        <f>IFERROR(Change!E34-Base!E34,"")</f>
        <v>7.4514036427331121E-3</v>
      </c>
      <c r="F34" s="8">
        <f>IFERROR(Change!F34-Base!F34,"")</f>
        <v>-3.5793946611704541E-2</v>
      </c>
      <c r="G34" s="8">
        <f>IFERROR(Change!G34-Base!G34,"")</f>
        <v>-2.0313150314450468E-2</v>
      </c>
      <c r="H34" s="8">
        <f>IFERROR(Change!H34-Base!H34,"")</f>
        <v>31.738025275969335</v>
      </c>
      <c r="I34" s="8">
        <f>IFERROR(Change!I34-Base!I34,"")</f>
        <v>60.342746746327862</v>
      </c>
      <c r="J34" s="8">
        <f>IFERROR(Change!J34-Base!J34,"")</f>
        <v>108.10338711858526</v>
      </c>
      <c r="K34" s="8">
        <f>IFERROR(Change!K34-Base!K34,"")</f>
        <v>109.29911723664429</v>
      </c>
      <c r="L34" s="8">
        <f>IFERROR(Change!L34-Base!L34,"")</f>
        <v>109.37381470048524</v>
      </c>
      <c r="M34" s="8">
        <f>IFERROR(Change!M34-Base!M34,"")</f>
        <v>108.94243101983943</v>
      </c>
      <c r="N34" s="8">
        <f>IFERROR(Change!N34-Base!N34,"")</f>
        <v>119.50961684217509</v>
      </c>
      <c r="O34" s="8">
        <f>IFERROR(Change!O34-Base!O34,"")</f>
        <v>124.34023955173018</v>
      </c>
      <c r="P34" s="8">
        <f>IFERROR(Change!P34-Base!P34,"")</f>
        <v>128.47779843298292</v>
      </c>
      <c r="Q34" s="8">
        <f>IFERROR(Change!Q34-Base!Q34,"")</f>
        <v>128.33758079968061</v>
      </c>
      <c r="R34" s="8">
        <f>IFERROR(Change!R34-Base!R34,"")</f>
        <v>90.426702213555927</v>
      </c>
      <c r="S34" s="8">
        <f>IFERROR(Change!S34-Base!S34,"")</f>
        <v>51.373771245391708</v>
      </c>
      <c r="T34" s="8">
        <f>IFERROR(Change!T34-Base!T34,"")</f>
        <v>-0.57034657992636539</v>
      </c>
      <c r="U34" s="8">
        <f>IFERROR(Change!U34-Base!U34,"")</f>
        <v>-1.0479444672827647</v>
      </c>
      <c r="V34" s="8">
        <f>IFERROR(Change!V34-Base!V34,"")</f>
        <v>-1.1147248129138205</v>
      </c>
      <c r="W34" s="8">
        <f>IFERROR(Change!W34-Base!W34,"")</f>
        <v>-1.1104419399335654</v>
      </c>
      <c r="X34" s="8">
        <f>IFERROR(Change!X34-Base!X34,"")</f>
        <v>-1.1920154354428405</v>
      </c>
    </row>
    <row r="35" spans="1:24" ht="15.75" outlineLevel="1" x14ac:dyDescent="0.25">
      <c r="B35" s="4" t="s">
        <v>87</v>
      </c>
      <c r="C35" s="6">
        <f>IFERROR(Change!C35-Base!C35,"")</f>
        <v>174.86053320568999</v>
      </c>
      <c r="D35" s="43">
        <f>IFERROR(Change!D35-Base!D35,"")</f>
        <v>-1.2101449163274269E-3</v>
      </c>
      <c r="E35" s="43">
        <f>IFERROR(Change!E35-Base!E35,"")</f>
        <v>4.0992779010053937E-3</v>
      </c>
      <c r="F35" s="43">
        <f>IFERROR(Change!F35-Base!F35,"")</f>
        <v>-2.0470622439873409E-2</v>
      </c>
      <c r="G35" s="43">
        <f>IFERROR(Change!G35-Base!G35,"")</f>
        <v>-3.8553450712299764E-3</v>
      </c>
      <c r="H35" s="43">
        <f>IFERROR(Change!H35-Base!H35,"")</f>
        <v>-4.226264344822539E-2</v>
      </c>
      <c r="I35" s="43">
        <f>IFERROR(Change!I35-Base!I35,"")</f>
        <v>0.45892706963797991</v>
      </c>
      <c r="J35" s="43">
        <f>IFERROR(Change!J35-Base!J35,"")</f>
        <v>30.519559253049863</v>
      </c>
      <c r="K35" s="43">
        <f>IFERROR(Change!K35-Base!K35,"")</f>
        <v>31.473738635197378</v>
      </c>
      <c r="L35" s="43">
        <f>IFERROR(Change!L35-Base!L35,"")</f>
        <v>32.796024708890855</v>
      </c>
      <c r="M35" s="43">
        <f>IFERROR(Change!M35-Base!M35,"")</f>
        <v>31.734660377090336</v>
      </c>
      <c r="N35" s="43">
        <f>IFERROR(Change!N35-Base!N35,"")</f>
        <v>36.341777756030751</v>
      </c>
      <c r="O35" s="43">
        <f>IFERROR(Change!O35-Base!O35,"")</f>
        <v>38.302550363932312</v>
      </c>
      <c r="P35" s="43">
        <f>IFERROR(Change!P35-Base!P35,"")</f>
        <v>39.743171937952638</v>
      </c>
      <c r="Q35" s="43">
        <f>IFERROR(Change!Q35-Base!Q35,"")</f>
        <v>39.957285530551758</v>
      </c>
      <c r="R35" s="43">
        <f>IFERROR(Change!R35-Base!R35,"")</f>
        <v>36.263914626570795</v>
      </c>
      <c r="S35" s="43">
        <f>IFERROR(Change!S35-Base!S35,"")</f>
        <v>37.535394977542694</v>
      </c>
      <c r="T35" s="43">
        <f>IFERROR(Change!T35-Base!T35,"")</f>
        <v>0.28565720717048748</v>
      </c>
      <c r="U35" s="43">
        <f>IFERROR(Change!U35-Base!U35,"")</f>
        <v>0.23173880891599197</v>
      </c>
      <c r="V35" s="43">
        <f>IFERROR(Change!V35-Base!V35,"")</f>
        <v>1.6156190826649208E-2</v>
      </c>
      <c r="W35" s="43">
        <f>IFERROR(Change!W35-Base!W35,"")</f>
        <v>6.4009886478402223E-3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432.80338430973825</v>
      </c>
      <c r="D36" s="45">
        <f>IFERROR(Change!D36-Base!D36,"")</f>
        <v>2.2573866737161552E-2</v>
      </c>
      <c r="E36" s="45">
        <f>IFERROR(Change!E36-Base!E36,"")</f>
        <v>3.2328012512152782E-3</v>
      </c>
      <c r="F36" s="45">
        <f>IFERROR(Change!F36-Base!F36,"")</f>
        <v>-1.5288672484075505E-2</v>
      </c>
      <c r="G36" s="45">
        <f>IFERROR(Change!G36-Base!G36,"")</f>
        <v>-1.6499642448138729E-2</v>
      </c>
      <c r="H36" s="45">
        <f>IFERROR(Change!H36-Base!H36,"")</f>
        <v>31.771384879482184</v>
      </c>
      <c r="I36" s="45">
        <f>IFERROR(Change!I36-Base!I36,"")</f>
        <v>59.863110090792361</v>
      </c>
      <c r="J36" s="45">
        <f>IFERROR(Change!J36-Base!J36,"")</f>
        <v>77.562641491756835</v>
      </c>
      <c r="K36" s="45">
        <f>IFERROR(Change!K36-Base!K36,"")</f>
        <v>77.786930720487703</v>
      </c>
      <c r="L36" s="45">
        <f>IFERROR(Change!L36-Base!L36,"")</f>
        <v>76.551366740643971</v>
      </c>
      <c r="M36" s="45">
        <f>IFERROR(Change!M36-Base!M36,"")</f>
        <v>77.216325690323742</v>
      </c>
      <c r="N36" s="45">
        <f>IFERROR(Change!N36-Base!N36,"")</f>
        <v>83.168326024561736</v>
      </c>
      <c r="O36" s="45">
        <f>IFERROR(Change!O36-Base!O36,"")</f>
        <v>86.019291520096544</v>
      </c>
      <c r="P36" s="45">
        <f>IFERROR(Change!P36-Base!P36,"")</f>
        <v>88.717178419749132</v>
      </c>
      <c r="Q36" s="45">
        <f>IFERROR(Change!Q36-Base!Q36,"")</f>
        <v>88.382331414929808</v>
      </c>
      <c r="R36" s="45">
        <f>IFERROR(Change!R36-Base!R36,"")</f>
        <v>54.486563410864107</v>
      </c>
      <c r="S36" s="45">
        <f>IFERROR(Change!S36-Base!S36,"")</f>
        <v>13.858905019257094</v>
      </c>
      <c r="T36" s="45">
        <f>IFERROR(Change!T36-Base!T36,"")</f>
        <v>-0.77093190872842854</v>
      </c>
      <c r="U36" s="45">
        <f>IFERROR(Change!U36-Base!U36,"")</f>
        <v>-1.2797371819272882</v>
      </c>
      <c r="V36" s="45">
        <f>IFERROR(Change!V36-Base!V36,"")</f>
        <v>-1.1309284740960095</v>
      </c>
      <c r="W36" s="45">
        <f>IFERROR(Change!W36-Base!W36,"")</f>
        <v>-1.1167780362281725</v>
      </c>
      <c r="X36" s="45">
        <f>IFERROR(Change!X36-Base!X36,"")</f>
        <v>-1.1899275289944402</v>
      </c>
    </row>
    <row r="37" spans="1:24" ht="15.75" outlineLevel="1" x14ac:dyDescent="0.25">
      <c r="B37" s="5" t="s">
        <v>89</v>
      </c>
      <c r="C37" s="44">
        <f>IFERROR(Change!C37-Base!C37,"")</f>
        <v>-1.4646732059162689E-3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-1.433730776600002E-4</v>
      </c>
      <c r="J37" s="45">
        <f>IFERROR(Change!J37-Base!J37,"")</f>
        <v>-2.2709285581999899E-4</v>
      </c>
      <c r="K37" s="45">
        <f>IFERROR(Change!K37-Base!K37,"")</f>
        <v>-3.8815129088999936E-4</v>
      </c>
      <c r="L37" s="45">
        <f>IFERROR(Change!L37-Base!L37,"")</f>
        <v>-2.9634601872999917E-4</v>
      </c>
      <c r="M37" s="45">
        <f>IFERROR(Change!M37-Base!M37,"")</f>
        <v>-4.2322776001999917E-4</v>
      </c>
      <c r="N37" s="45">
        <f>IFERROR(Change!N37-Base!N37,"")</f>
        <v>-2.3081614241000014E-4</v>
      </c>
      <c r="O37" s="45">
        <f>IFERROR(Change!O37-Base!O37,"")</f>
        <v>-9.9562690020000102E-5</v>
      </c>
      <c r="P37" s="45">
        <f>IFERROR(Change!P37-Base!P37,"")</f>
        <v>-1.9075281901999828E-4</v>
      </c>
      <c r="Q37" s="45">
        <f>IFERROR(Change!Q37-Base!Q37,"")</f>
        <v>-2.3208601037999943E-4</v>
      </c>
      <c r="R37" s="45">
        <f>IFERROR(Change!R37-Base!R37,"")</f>
        <v>-3.5092848551999934E-4</v>
      </c>
      <c r="S37" s="45">
        <f>IFERROR(Change!S37-Base!S37,"")</f>
        <v>-2.9395263762999968E-4</v>
      </c>
      <c r="T37" s="45">
        <f>IFERROR(Change!T37-Base!T37,"")</f>
        <v>-5.6872459859999872E-5</v>
      </c>
      <c r="U37" s="45">
        <f>IFERROR(Change!U37-Base!U37,"")</f>
        <v>1.5025777399999246E-6</v>
      </c>
      <c r="V37" s="45">
        <f>IFERROR(Change!V37-Base!V37,"")</f>
        <v>8.7530207900000326E-5</v>
      </c>
      <c r="W37" s="45">
        <f>IFERROR(Change!W37-Base!W37,"")</f>
        <v>-3.9591556300000051E-5</v>
      </c>
      <c r="X37" s="45">
        <f>IFERROR(Change!X37-Base!X37,"")</f>
        <v>5.5956684189999975E-5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8.0582460176628956E-2</v>
      </c>
      <c r="D40" s="45">
        <f>IFERROR(Change!D40-Base!D40,"")</f>
        <v>5.5842293040342383E-5</v>
      </c>
      <c r="E40" s="45">
        <f>IFERROR(Change!E40-Base!E40,"")</f>
        <v>8.5626066331556672E-5</v>
      </c>
      <c r="F40" s="45">
        <f>IFERROR(Change!F40-Base!F40,"")</f>
        <v>6.842441888110784E-5</v>
      </c>
      <c r="G40" s="45">
        <f>IFERROR(Change!G40-Base!G40,"")</f>
        <v>6.1341494639322036E-5</v>
      </c>
      <c r="H40" s="45">
        <f>IFERROR(Change!H40-Base!H40,"")</f>
        <v>8.9269553148803027E-3</v>
      </c>
      <c r="I40" s="45">
        <f>IFERROR(Change!I40-Base!I40,"")</f>
        <v>2.0836667818558752E-2</v>
      </c>
      <c r="J40" s="45">
        <f>IFERROR(Change!J40-Base!J40,"")</f>
        <v>2.1546637060398055E-2</v>
      </c>
      <c r="K40" s="45">
        <f>IFERROR(Change!K40-Base!K40,"")</f>
        <v>3.903163797164666E-2</v>
      </c>
      <c r="L40" s="45">
        <f>IFERROR(Change!L40-Base!L40,"")</f>
        <v>2.6823876931445056E-2</v>
      </c>
      <c r="M40" s="45">
        <f>IFERROR(Change!M40-Base!M40,"")</f>
        <v>-7.9953296616963598E-3</v>
      </c>
      <c r="N40" s="45">
        <f>IFERROR(Change!N40-Base!N40,"")</f>
        <v>-2.4251275922893001E-4</v>
      </c>
      <c r="O40" s="45">
        <f>IFERROR(Change!O40-Base!O40,"")</f>
        <v>1.8492594990135558E-2</v>
      </c>
      <c r="P40" s="45">
        <f>IFERROR(Change!P40-Base!P40,"")</f>
        <v>1.7605672929647653E-2</v>
      </c>
      <c r="Q40" s="45">
        <f>IFERROR(Change!Q40-Base!Q40,"")</f>
        <v>-1.8066668246490281E-3</v>
      </c>
      <c r="R40" s="45">
        <f>IFERROR(Change!R40-Base!R40,"")</f>
        <v>4.275666641888165E-3</v>
      </c>
      <c r="S40" s="45">
        <f>IFERROR(Change!S40-Base!S40,"")</f>
        <v>-2.0108473304986774E-2</v>
      </c>
      <c r="T40" s="45">
        <f>IFERROR(Change!T40-Base!T40,"")</f>
        <v>3.3576026212358556E-3</v>
      </c>
      <c r="U40" s="45">
        <f>IFERROR(Change!U40-Base!U40,"")</f>
        <v>-1.0905627318535949E-5</v>
      </c>
      <c r="V40" s="45">
        <f>IFERROR(Change!V40-Base!V40,"")</f>
        <v>-4.0059852370433191E-5</v>
      </c>
      <c r="W40" s="45">
        <f>IFERROR(Change!W40-Base!W40,"")</f>
        <v>-2.5300796940186387E-5</v>
      </c>
      <c r="X40" s="45">
        <f>IFERROR(Change!X40-Base!X40,"")</f>
        <v>-2.1438631325999824E-3</v>
      </c>
    </row>
    <row r="41" spans="1:24" ht="15.75" outlineLevel="1" x14ac:dyDescent="0.25">
      <c r="B41" s="5" t="s">
        <v>8</v>
      </c>
      <c r="C41" s="44">
        <f>IFERROR(Change!C41-Base!C41,"")</f>
        <v>-5.9673915979658806E-4</v>
      </c>
      <c r="D41" s="45">
        <f>IFERROR(Change!D41-Base!D41,"")</f>
        <v>-4.3877683669998543E-5</v>
      </c>
      <c r="E41" s="45">
        <f>IFERROR(Change!E41-Base!E41,"")</f>
        <v>3.3698424050000383E-5</v>
      </c>
      <c r="F41" s="45">
        <f>IFERROR(Change!F41-Base!F41,"")</f>
        <v>-1.0307610655999988E-4</v>
      </c>
      <c r="G41" s="45">
        <f>IFERROR(Change!G41-Base!G41,"")</f>
        <v>-1.9504289770000036E-5</v>
      </c>
      <c r="H41" s="45">
        <f>IFERROR(Change!H41-Base!H41,"")</f>
        <v>-2.39153796E-5</v>
      </c>
      <c r="I41" s="45">
        <f>IFERROR(Change!I41-Base!I41,"")</f>
        <v>1.6291156760000011E-5</v>
      </c>
      <c r="J41" s="45">
        <f>IFERROR(Change!J41-Base!J41,"")</f>
        <v>-1.3317042618999969E-4</v>
      </c>
      <c r="K41" s="45">
        <f>IFERROR(Change!K41-Base!K41,"")</f>
        <v>-1.9560572170999858E-4</v>
      </c>
      <c r="L41" s="45">
        <f>IFERROR(Change!L41-Base!L41,"")</f>
        <v>-1.0427996235000099E-4</v>
      </c>
      <c r="M41" s="45">
        <f>IFERROR(Change!M41-Base!M41,"")</f>
        <v>-1.3649015279000023E-4</v>
      </c>
      <c r="N41" s="45">
        <f>IFERROR(Change!N41-Base!N41,"")</f>
        <v>-1.3609515849999582E-5</v>
      </c>
      <c r="O41" s="45">
        <f>IFERROR(Change!O41-Base!O41,"")</f>
        <v>4.635401110000912E-6</v>
      </c>
      <c r="P41" s="45">
        <f>IFERROR(Change!P41-Base!P41,"")</f>
        <v>3.3155170750000067E-5</v>
      </c>
      <c r="Q41" s="45">
        <f>IFERROR(Change!Q41-Base!Q41,"")</f>
        <v>2.6070341400000283E-6</v>
      </c>
      <c r="R41" s="45">
        <f>IFERROR(Change!R41-Base!R41,"")</f>
        <v>-2.8682235863999937E-4</v>
      </c>
      <c r="S41" s="45">
        <f>IFERROR(Change!S41-Base!S41,"")</f>
        <v>-1.2632546549999927E-4</v>
      </c>
      <c r="T41" s="45">
        <f>IFERROR(Change!T41-Base!T41,"")</f>
        <v>-3.0979047920000205E-5</v>
      </c>
      <c r="U41" s="45">
        <f>IFERROR(Change!U41-Base!U41,"")</f>
        <v>6.3308778120000004E-5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-0.16034897709956666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-0.32741373967681991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-1988.7733874334172</v>
      </c>
      <c r="D47" s="8">
        <f>IFERROR(Change!D47-Base!D47,"")</f>
        <v>0</v>
      </c>
      <c r="E47" s="8">
        <f>IFERROR(Change!E47-Base!E47,"")</f>
        <v>3.7768129558294845</v>
      </c>
      <c r="F47" s="8">
        <f>IFERROR(Change!F47-Base!F47,"")</f>
        <v>0.5518294102607797</v>
      </c>
      <c r="G47" s="8">
        <f>IFERROR(Change!G47-Base!G47,"")</f>
        <v>0.55555472265689332</v>
      </c>
      <c r="H47" s="8">
        <f>IFERROR(Change!H47-Base!H47,"")</f>
        <v>-22.160293337484063</v>
      </c>
      <c r="I47" s="8">
        <f>IFERROR(Change!I47-Base!I47,"")</f>
        <v>-1753.8497737695159</v>
      </c>
      <c r="J47" s="8">
        <f>IFERROR(Change!J47-Base!J47,"")</f>
        <v>-101.49932456017723</v>
      </c>
      <c r="K47" s="8">
        <f>IFERROR(Change!K47-Base!K47,"")</f>
        <v>-101.99146013299787</v>
      </c>
      <c r="L47" s="8">
        <f>IFERROR(Change!L47-Base!L47,"")</f>
        <v>-102.51445866221411</v>
      </c>
      <c r="M47" s="8">
        <f>IFERROR(Change!M47-Base!M47,"")</f>
        <v>-103.06593600267934</v>
      </c>
      <c r="N47" s="8">
        <f>IFERROR(Change!N47-Base!N47,"")</f>
        <v>-103.60307077908442</v>
      </c>
      <c r="O47" s="8">
        <f>IFERROR(Change!O47-Base!O47,"")</f>
        <v>-104.17304075393531</v>
      </c>
      <c r="P47" s="8">
        <f>IFERROR(Change!P47-Base!P47,"")</f>
        <v>-104.74316178426693</v>
      </c>
      <c r="Q47" s="8">
        <f>IFERROR(Change!Q47-Base!Q47,"")</f>
        <v>-105.3772803849406</v>
      </c>
      <c r="R47" s="8">
        <f>IFERROR(Change!R47-Base!R47,"")</f>
        <v>-88.493629884989332</v>
      </c>
      <c r="S47" s="8">
        <f>IFERROR(Change!S47-Base!S47,"")</f>
        <v>-88.970338744865785</v>
      </c>
      <c r="T47" s="8">
        <f>IFERROR(Change!T47-Base!T47,"")</f>
        <v>-89.313071983439841</v>
      </c>
      <c r="U47" s="8">
        <f>IFERROR(Change!U47-Base!U47,"")</f>
        <v>-187.42433550575151</v>
      </c>
      <c r="V47" s="8">
        <f>IFERROR(Change!V47-Base!V47,"")</f>
        <v>-188.70807316679793</v>
      </c>
      <c r="W47" s="8">
        <f>IFERROR(Change!W47-Base!W47,"")</f>
        <v>-144.52325082181915</v>
      </c>
      <c r="X47" s="8">
        <f>IFERROR(Change!X47-Base!X47,"")</f>
        <v>-256.41590887281109</v>
      </c>
    </row>
    <row r="48" spans="1:24" ht="15.75" outlineLevel="1" x14ac:dyDescent="0.25">
      <c r="B48" s="4" t="s">
        <v>93</v>
      </c>
      <c r="C48" s="6">
        <f>IFERROR(Change!C48-Base!C48,"")</f>
        <v>-1702.1341725733992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-1.880359027595091E-5</v>
      </c>
      <c r="H48" s="6">
        <f>IFERROR(Change!H48-Base!H48,"")</f>
        <v>-12.297246191308432</v>
      </c>
      <c r="I48" s="6">
        <f>IFERROR(Change!I48-Base!I48,"")</f>
        <v>-1737.1352240812596</v>
      </c>
      <c r="J48" s="6">
        <f>IFERROR(Change!J48-Base!J48,"")</f>
        <v>-76.138375781495142</v>
      </c>
      <c r="K48" s="6">
        <f>IFERROR(Change!K48-Base!K48,"")</f>
        <v>-76.138376476196868</v>
      </c>
      <c r="L48" s="6">
        <f>IFERROR(Change!L48-Base!L48,"")</f>
        <v>-76.138386723656822</v>
      </c>
      <c r="M48" s="6">
        <f>IFERROR(Change!M48-Base!M48,"")</f>
        <v>-76.138380136420437</v>
      </c>
      <c r="N48" s="6">
        <f>IFERROR(Change!N48-Base!N48,"")</f>
        <v>-76.138374095890526</v>
      </c>
      <c r="O48" s="6">
        <f>IFERROR(Change!O48-Base!O48,"")</f>
        <v>-76.138373085833678</v>
      </c>
      <c r="P48" s="6">
        <f>IFERROR(Change!P48-Base!P48,"")</f>
        <v>-76.155475158572131</v>
      </c>
      <c r="Q48" s="6">
        <f>IFERROR(Change!Q48-Base!Q48,"")</f>
        <v>-76.155490222407821</v>
      </c>
      <c r="R48" s="6">
        <f>IFERROR(Change!R48-Base!R48,"")</f>
        <v>-76.155490222583694</v>
      </c>
      <c r="S48" s="6">
        <f>IFERROR(Change!S48-Base!S48,"")</f>
        <v>-76.155475564918561</v>
      </c>
      <c r="T48" s="6">
        <f>IFERROR(Change!T48-Base!T48,"")</f>
        <v>-76.154430558839749</v>
      </c>
      <c r="U48" s="6">
        <f>IFERROR(Change!U48-Base!U48,"")</f>
        <v>-76.15443134695488</v>
      </c>
      <c r="V48" s="6">
        <f>IFERROR(Change!V48-Base!V48,"")</f>
        <v>-76.154441770076119</v>
      </c>
      <c r="W48" s="6">
        <f>IFERROR(Change!W48-Base!W48,"")</f>
        <v>-76.154454907428772</v>
      </c>
      <c r="X48" s="6">
        <f>IFERROR(Change!X48-Base!X48,"")</f>
        <v>-76.154440433910395</v>
      </c>
    </row>
    <row r="49" spans="1:24" ht="15.75" outlineLevel="1" x14ac:dyDescent="0.25">
      <c r="B49" s="5" t="s">
        <v>94</v>
      </c>
      <c r="C49" s="44">
        <f>IFERROR(Change!C49-Base!C49,"")</f>
        <v>-63.741552442248576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0.37774978142365068</v>
      </c>
      <c r="G49" s="44">
        <f>IFERROR(Change!G49-Base!G49,"")</f>
        <v>0.37775076257351259</v>
      </c>
      <c r="H49" s="44">
        <f>IFERROR(Change!H49-Base!H49,"")</f>
        <v>-1.8660904210212266</v>
      </c>
      <c r="I49" s="44">
        <f>IFERROR(Change!I49-Base!I49,"")</f>
        <v>-1.6370083271640965</v>
      </c>
      <c r="J49" s="44">
        <f>IFERROR(Change!J49-Base!J49,"")</f>
        <v>-1.6370224254093841</v>
      </c>
      <c r="K49" s="44">
        <f>IFERROR(Change!K49-Base!K49,"")</f>
        <v>-1.6370118251739427</v>
      </c>
      <c r="L49" s="44">
        <f>IFERROR(Change!L49-Base!L49,"")</f>
        <v>-1.6370128184316854</v>
      </c>
      <c r="M49" s="44">
        <f>IFERROR(Change!M49-Base!M49,"")</f>
        <v>-1.6370062198415667</v>
      </c>
      <c r="N49" s="44">
        <f>IFERROR(Change!N49-Base!N49,"")</f>
        <v>-1.6370160587007376</v>
      </c>
      <c r="O49" s="44">
        <f>IFERROR(Change!O49-Base!O49,"")</f>
        <v>-1.6370357581221242</v>
      </c>
      <c r="P49" s="44">
        <f>IFERROR(Change!P49-Base!P49,"")</f>
        <v>-1.6370061528235169</v>
      </c>
      <c r="Q49" s="44">
        <f>IFERROR(Change!Q49-Base!Q49,"")</f>
        <v>-1.6369951159826996</v>
      </c>
      <c r="R49" s="44">
        <f>IFERROR(Change!R49-Base!R49,"")</f>
        <v>9.3045639518695111</v>
      </c>
      <c r="S49" s="44">
        <f>IFERROR(Change!S49-Base!S49,"")</f>
        <v>9.304557014353918</v>
      </c>
      <c r="T49" s="44">
        <f>IFERROR(Change!T49-Base!T49,"")</f>
        <v>9.3045738215053007</v>
      </c>
      <c r="U49" s="44">
        <f>IFERROR(Change!U49-Base!U49,"")</f>
        <v>-52.355320234814485</v>
      </c>
      <c r="V49" s="44">
        <f>IFERROR(Change!V49-Base!V49,"")</f>
        <v>-52.355354835630578</v>
      </c>
      <c r="W49" s="44">
        <f>IFERROR(Change!W49-Base!W49,"")</f>
        <v>-24.585798145758758</v>
      </c>
      <c r="X49" s="44">
        <f>IFERROR(Change!X49-Base!X49,"")</f>
        <v>-90.998445159860466</v>
      </c>
    </row>
    <row r="50" spans="1:24" ht="15.75" outlineLevel="1" x14ac:dyDescent="0.25">
      <c r="B50" s="5" t="s">
        <v>95</v>
      </c>
      <c r="C50" s="44">
        <f>IFERROR(Change!C50-Base!C50,"")</f>
        <v>-41.801514966287186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-2.5519748731994696E-6</v>
      </c>
      <c r="H50" s="45">
        <f>IFERROR(Change!H50-Base!H50,"")</f>
        <v>-1.4223336251006913E-6</v>
      </c>
      <c r="I50" s="45">
        <f>IFERROR(Change!I50-Base!I50,"")</f>
        <v>3.4907090480373881E-6</v>
      </c>
      <c r="J50" s="45">
        <f>IFERROR(Change!J50-Base!J50,"")</f>
        <v>-5.6082573196652277</v>
      </c>
      <c r="K50" s="45">
        <f>IFERROR(Change!K50-Base!K50,"")</f>
        <v>-5.7305179483440725</v>
      </c>
      <c r="L50" s="45">
        <f>IFERROR(Change!L50-Base!L50,"")</f>
        <v>-5.8554457087273022</v>
      </c>
      <c r="M50" s="45">
        <f>IFERROR(Change!M50-Base!M50,"")</f>
        <v>-5.9830941154643824</v>
      </c>
      <c r="N50" s="45">
        <f>IFERROR(Change!N50-Base!N50,"")</f>
        <v>-6.1135246012934203</v>
      </c>
      <c r="O50" s="45">
        <f>IFERROR(Change!O50-Base!O50,"")</f>
        <v>-6.24679973600945</v>
      </c>
      <c r="P50" s="45">
        <f>IFERROR(Change!P50-Base!P50,"")</f>
        <v>-6.3883972594109366</v>
      </c>
      <c r="Q50" s="45">
        <f>IFERROR(Change!Q50-Base!Q50,"")</f>
        <v>-6.5276654987875418</v>
      </c>
      <c r="R50" s="45">
        <f>IFERROR(Change!R50-Base!R50,"")</f>
        <v>-6.6699688745366359</v>
      </c>
      <c r="S50" s="45">
        <f>IFERROR(Change!S50-Base!S50,"")</f>
        <v>-6.8153716819513761</v>
      </c>
      <c r="T50" s="45">
        <f>IFERROR(Change!T50-Base!T50,"")</f>
        <v>-6.9639471772198078</v>
      </c>
      <c r="U50" s="45">
        <f>IFERROR(Change!U50-Base!U50,"")</f>
        <v>-7.1157607536359535</v>
      </c>
      <c r="V50" s="45">
        <f>IFERROR(Change!V50-Base!V50,"")</f>
        <v>-7.2708844189873219</v>
      </c>
      <c r="W50" s="45">
        <f>IFERROR(Change!W50-Base!W50,"")</f>
        <v>-7.4293941197514073</v>
      </c>
      <c r="X50" s="45">
        <f>IFERROR(Change!X50-Base!X50,"")</f>
        <v>-7.5913571785834506</v>
      </c>
    </row>
    <row r="51" spans="1:24" ht="15.75" outlineLevel="1" x14ac:dyDescent="0.25">
      <c r="B51" s="5" t="s">
        <v>96</v>
      </c>
      <c r="C51" s="44">
        <f>IFERROR(Change!C51-Base!C51,"")</f>
        <v>-143.26526322457084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-2.1676345340893022E-6</v>
      </c>
      <c r="H51" s="45">
        <f>IFERROR(Change!H51-Base!H51,"")</f>
        <v>-7.0314009454050961</v>
      </c>
      <c r="I51" s="45">
        <f>IFERROR(Change!I51-Base!I51,"")</f>
        <v>-14.369371769458041</v>
      </c>
      <c r="J51" s="45">
        <f>IFERROR(Change!J51-Base!J51,"")</f>
        <v>-17.20610926316084</v>
      </c>
      <c r="K51" s="45">
        <f>IFERROR(Change!K51-Base!K51,"")</f>
        <v>-17.581202962577606</v>
      </c>
      <c r="L51" s="45">
        <f>IFERROR(Change!L51-Base!L51,"")</f>
        <v>-17.964473302867191</v>
      </c>
      <c r="M51" s="45">
        <f>IFERROR(Change!M51-Base!M51,"")</f>
        <v>-18.356097355355701</v>
      </c>
      <c r="N51" s="45">
        <f>IFERROR(Change!N51-Base!N51,"")</f>
        <v>-18.756259998563564</v>
      </c>
      <c r="O51" s="45">
        <f>IFERROR(Change!O51-Base!O51,"")</f>
        <v>-19.165145632917074</v>
      </c>
      <c r="P51" s="45">
        <f>IFERROR(Change!P51-Base!P51,"")</f>
        <v>-19.582945952039154</v>
      </c>
      <c r="Q51" s="45">
        <f>IFERROR(Change!Q51-Base!Q51,"")</f>
        <v>-20.009851361110634</v>
      </c>
      <c r="R51" s="45">
        <f>IFERROR(Change!R51-Base!R51,"")</f>
        <v>-20.446066941984441</v>
      </c>
      <c r="S51" s="45">
        <f>IFERROR(Change!S51-Base!S51,"")</f>
        <v>-20.891788627655842</v>
      </c>
      <c r="T51" s="45">
        <f>IFERROR(Change!T51-Base!T51,"")</f>
        <v>-21.347226735005165</v>
      </c>
      <c r="U51" s="45">
        <f>IFERROR(Change!U51-Base!U51,"")</f>
        <v>-21.81259483085563</v>
      </c>
      <c r="V51" s="45">
        <f>IFERROR(Change!V51-Base!V51,"")</f>
        <v>-22.288113545104238</v>
      </c>
      <c r="W51" s="45">
        <f>IFERROR(Change!W51-Base!W51,"")</f>
        <v>-22.77399563065876</v>
      </c>
      <c r="X51" s="45">
        <f>IFERROR(Change!X51-Base!X51,"")</f>
        <v>-23.270463376218345</v>
      </c>
    </row>
    <row r="52" spans="1:24" ht="15.75" outlineLevel="1" x14ac:dyDescent="0.25">
      <c r="B52" s="5" t="s">
        <v>97</v>
      </c>
      <c r="C52" s="44">
        <f>IFERROR(Change!C52-Base!C52,"")</f>
        <v>-38.018192237162111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0.17405983086857191</v>
      </c>
      <c r="G52" s="45">
        <f>IFERROR(Change!G52-Base!G52,"")</f>
        <v>0.17785480621643046</v>
      </c>
      <c r="H52" s="45">
        <f>IFERROR(Change!H52-Base!H52,"")</f>
        <v>-0.96120723305162414</v>
      </c>
      <c r="I52" s="45">
        <f>IFERROR(Change!I52-Base!I52,"")</f>
        <v>-0.86373968878646679</v>
      </c>
      <c r="J52" s="45">
        <f>IFERROR(Change!J52-Base!J52,"")</f>
        <v>-0.88256916537235952</v>
      </c>
      <c r="K52" s="45">
        <f>IFERROR(Change!K52-Base!K52,"")</f>
        <v>-0.90181375733931191</v>
      </c>
      <c r="L52" s="45">
        <f>IFERROR(Change!L52-Base!L52,"")</f>
        <v>-0.92147087448043408</v>
      </c>
      <c r="M52" s="45">
        <f>IFERROR(Change!M52-Base!M52,"")</f>
        <v>-0.94155464896934404</v>
      </c>
      <c r="N52" s="45">
        <f>IFERROR(Change!N52-Base!N52,"")</f>
        <v>-0.96207846981056377</v>
      </c>
      <c r="O52" s="45">
        <f>IFERROR(Change!O52-Base!O52,"")</f>
        <v>-0.98305331417788011</v>
      </c>
      <c r="P52" s="45">
        <f>IFERROR(Change!P52-Base!P52,"")</f>
        <v>-1.004483894363176</v>
      </c>
      <c r="Q52" s="45">
        <f>IFERROR(Change!Q52-Base!Q52,"")</f>
        <v>-1.0263805864422011</v>
      </c>
      <c r="R52" s="45">
        <f>IFERROR(Change!R52-Base!R52,"")</f>
        <v>5.4619997596567771</v>
      </c>
      <c r="S52" s="45">
        <f>IFERROR(Change!S52-Base!S52,"")</f>
        <v>5.5810664537052048</v>
      </c>
      <c r="T52" s="45">
        <f>IFERROR(Change!T52-Base!T52,"")</f>
        <v>5.7027335688336223</v>
      </c>
      <c r="U52" s="45">
        <f>IFERROR(Change!U52-Base!U52,"")</f>
        <v>-30.042598815345457</v>
      </c>
      <c r="V52" s="45">
        <f>IFERROR(Change!V52-Base!V52,"")</f>
        <v>-30.697527857679859</v>
      </c>
      <c r="W52" s="45">
        <f>IFERROR(Change!W52-Base!W52,"")</f>
        <v>-13.5740675231512</v>
      </c>
      <c r="X52" s="45">
        <f>IFERROR(Change!X52-Base!X52,"")</f>
        <v>-58.438619947511597</v>
      </c>
    </row>
    <row r="53" spans="1:24" ht="15.75" outlineLevel="1" x14ac:dyDescent="0.25">
      <c r="B53" s="5" t="s">
        <v>98</v>
      </c>
      <c r="C53" s="44">
        <f>IFERROR(Change!C53-Base!C53,"")</f>
        <v>3.4276640636932143E-8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-2.4522316288688728E-7</v>
      </c>
      <c r="U53" s="45">
        <f>IFERROR(Change!U53-Base!U53,"")</f>
        <v>-2.5057031960429299E-7</v>
      </c>
      <c r="V53" s="45">
        <f>IFERROR(Change!V53-Base!V53,"")</f>
        <v>7.0761586368206508E-8</v>
      </c>
      <c r="W53" s="45">
        <f>IFERROR(Change!W53-Base!W53,"")</f>
        <v>7.230496290588917E-8</v>
      </c>
      <c r="X53" s="45">
        <f>IFERROR(Change!X53-Base!X53,"")</f>
        <v>5.8432919480821965E-7</v>
      </c>
    </row>
    <row r="54" spans="1:24" ht="15.75" outlineLevel="1" x14ac:dyDescent="0.25">
      <c r="B54" s="5" t="s">
        <v>13</v>
      </c>
      <c r="C54" s="44">
        <f>IFERROR(Change!C54-Base!C54,"")</f>
        <v>0.18730797597252558</v>
      </c>
      <c r="D54" s="45">
        <f>IFERROR(Change!D54-Base!D54,"")</f>
        <v>0</v>
      </c>
      <c r="E54" s="45">
        <f>IFERROR(Change!E54-Base!E54,"")</f>
        <v>2.395388684000091E-5</v>
      </c>
      <c r="F54" s="45">
        <f>IFERROR(Change!F54-Base!F54,"")</f>
        <v>1.9797968599999469E-5</v>
      </c>
      <c r="G54" s="45">
        <f>IFERROR(Change!G54-Base!G54,"")</f>
        <v>-2.7322933319993969E-5</v>
      </c>
      <c r="H54" s="45">
        <f>IFERROR(Change!H54-Base!H54,"")</f>
        <v>-4.3471243640200094E-3</v>
      </c>
      <c r="I54" s="45">
        <f>IFERROR(Change!I54-Base!I54,"")</f>
        <v>0.15556660644321008</v>
      </c>
      <c r="J54" s="45">
        <f>IFERROR(Change!J54-Base!J54,"")</f>
        <v>-2.6990605074039942E-2</v>
      </c>
      <c r="K54" s="45">
        <f>IFERROR(Change!K54-Base!K54,"")</f>
        <v>-2.5371633657096382E-3</v>
      </c>
      <c r="L54" s="45">
        <f>IFERROR(Change!L54-Base!L54,"")</f>
        <v>2.3307659491300647E-3</v>
      </c>
      <c r="M54" s="45">
        <f>IFERROR(Change!M54-Base!M54,"")</f>
        <v>-9.8035266278301281E-3</v>
      </c>
      <c r="N54" s="45">
        <f>IFERROR(Change!N54-Base!N54,"")</f>
        <v>4.1824451746999558E-3</v>
      </c>
      <c r="O54" s="45">
        <f>IFERROR(Change!O54-Base!O54,"")</f>
        <v>-2.6332268750101639E-3</v>
      </c>
      <c r="P54" s="45">
        <f>IFERROR(Change!P54-Base!P54,"")</f>
        <v>2.514663294196029E-2</v>
      </c>
      <c r="Q54" s="45">
        <f>IFERROR(Change!Q54-Base!Q54,"")</f>
        <v>-2.0897600209650258E-2</v>
      </c>
      <c r="R54" s="45">
        <f>IFERROR(Change!R54-Base!R54,"")</f>
        <v>1.1332442589110481E-2</v>
      </c>
      <c r="S54" s="45">
        <f>IFERROR(Change!S54-Base!S54,"")</f>
        <v>6.6736616008792327E-3</v>
      </c>
      <c r="T54" s="45">
        <f>IFERROR(Change!T54-Base!T54,"")</f>
        <v>0.14522534250883079</v>
      </c>
      <c r="U54" s="45">
        <f>IFERROR(Change!U54-Base!U54,"")</f>
        <v>5.6370726424610385E-2</v>
      </c>
      <c r="V54" s="45">
        <f>IFERROR(Change!V54-Base!V54,"")</f>
        <v>5.8249189919170608E-2</v>
      </c>
      <c r="W54" s="45">
        <f>IFERROR(Change!W54-Base!W54,"")</f>
        <v>-5.5405673757200624E-3</v>
      </c>
      <c r="X54" s="45">
        <f>IFERROR(Change!X54-Base!X54,"")</f>
        <v>3.7416638944509417E-2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-120.46861625288147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-0.37895943973462209</v>
      </c>
      <c r="G56" s="8">
        <f>IFERROR(Change!G56-Base!G56,"")</f>
        <v>-0.86937566905833563</v>
      </c>
      <c r="H56" s="8">
        <f>IFERROR(Change!H56-Base!H56,"")</f>
        <v>-2.7648840692900762</v>
      </c>
      <c r="I56" s="8">
        <f>IFERROR(Change!I56-Base!I56,"")</f>
        <v>-7.3007557172341535</v>
      </c>
      <c r="J56" s="8">
        <f>IFERROR(Change!J56-Base!J56,"")</f>
        <v>-4.7484415231141668</v>
      </c>
      <c r="K56" s="8">
        <f>IFERROR(Change!K56-Base!K56,"")</f>
        <v>-5.9581853241253384</v>
      </c>
      <c r="L56" s="8">
        <f>IFERROR(Change!L56-Base!L56,"")</f>
        <v>-9.3567689061545138</v>
      </c>
      <c r="M56" s="8">
        <f>IFERROR(Change!M56-Base!M56,"")</f>
        <v>-12.559563356566514</v>
      </c>
      <c r="N56" s="8">
        <f>IFERROR(Change!N56-Base!N56,"")</f>
        <v>-14.902598922644017</v>
      </c>
      <c r="O56" s="8">
        <f>IFERROR(Change!O56-Base!O56,"")</f>
        <v>-19.550831999930153</v>
      </c>
      <c r="P56" s="8">
        <f>IFERROR(Change!P56-Base!P56,"")</f>
        <v>-21.86360929800918</v>
      </c>
      <c r="Q56" s="8">
        <f>IFERROR(Change!Q56-Base!Q56,"")</f>
        <v>-23.918684474070005</v>
      </c>
      <c r="R56" s="8">
        <f>IFERROR(Change!R56-Base!R56,"")</f>
        <v>-24.933670018278804</v>
      </c>
      <c r="S56" s="8">
        <f>IFERROR(Change!S56-Base!S56,"")</f>
        <v>-28.339622319315481</v>
      </c>
      <c r="T56" s="8">
        <f>IFERROR(Change!T56-Base!T56,"")</f>
        <v>-30.382151519932847</v>
      </c>
      <c r="U56" s="8">
        <f>IFERROR(Change!U56-Base!U56,"")</f>
        <v>-26.327849670531634</v>
      </c>
      <c r="V56" s="8">
        <f>IFERROR(Change!V56-Base!V56,"")</f>
        <v>-23.891589729319719</v>
      </c>
      <c r="W56" s="8">
        <f>IFERROR(Change!W56-Base!W56,"")</f>
        <v>-20.430806887852782</v>
      </c>
      <c r="X56" s="8">
        <f>IFERROR(Change!X56-Base!X56,"")</f>
        <v>-14.27532689530392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-4.4491699962511291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-5.8589041096039907E-2</v>
      </c>
      <c r="I58" s="45">
        <f>IFERROR(Change!I58-Base!I58,"")</f>
        <v>-2.6502469938089588</v>
      </c>
      <c r="J58" s="45">
        <f>IFERROR(Change!J58-Base!J58,"")</f>
        <v>-1.1528328764679685E-2</v>
      </c>
      <c r="K58" s="45">
        <f>IFERROR(Change!K58-Base!K58,"")</f>
        <v>-1.1528328764679685E-2</v>
      </c>
      <c r="L58" s="45">
        <f>IFERROR(Change!L58-Base!L58,"")</f>
        <v>-1.1528328764679685E-2</v>
      </c>
      <c r="M58" s="45">
        <f>IFERROR(Change!M58-Base!M58,"")</f>
        <v>-1.1528328764679685E-2</v>
      </c>
      <c r="N58" s="45">
        <f>IFERROR(Change!N58-Base!N58,"")</f>
        <v>-1.1528328764679685E-2</v>
      </c>
      <c r="O58" s="45">
        <f>IFERROR(Change!O58-Base!O58,"")</f>
        <v>-1.4220931502958223E-2</v>
      </c>
      <c r="P58" s="45">
        <f>IFERROR(Change!P58-Base!P58,"")</f>
        <v>-0.71401797223843744</v>
      </c>
      <c r="Q58" s="45">
        <f>IFERROR(Change!Q58-Base!Q58,"")</f>
        <v>-0.71401797223843388</v>
      </c>
      <c r="R58" s="45">
        <f>IFERROR(Change!R58-Base!R58,"")</f>
        <v>-0.71210323250971186</v>
      </c>
      <c r="S58" s="45">
        <f>IFERROR(Change!S58-Base!S58,"")</f>
        <v>-0.67505501333447171</v>
      </c>
      <c r="T58" s="45">
        <f>IFERROR(Change!T58-Base!T58,"")</f>
        <v>-2.423171894426897</v>
      </c>
      <c r="U58" s="45">
        <f>IFERROR(Change!U58-Base!U58,"")</f>
        <v>-0.64815934253618579</v>
      </c>
      <c r="V58" s="45">
        <f>IFERROR(Change!V58-Base!V58,"")</f>
        <v>-0.40250421925170699</v>
      </c>
      <c r="W58" s="45">
        <f>IFERROR(Change!W58-Base!W58,"")</f>
        <v>-0.38384547952294312</v>
      </c>
      <c r="X58" s="45">
        <f>IFERROR(Change!X58-Base!X58,"")</f>
        <v>-0.32887649321801149</v>
      </c>
    </row>
    <row r="59" spans="1:24" ht="15.75" outlineLevel="1" x14ac:dyDescent="0.25">
      <c r="B59" s="5" t="s">
        <v>101</v>
      </c>
      <c r="C59" s="44">
        <f>IFERROR(Change!C59-Base!C59,"")</f>
        <v>-116.01944625663009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-0.37895943973462209</v>
      </c>
      <c r="G59" s="45">
        <f>IFERROR(Change!G59-Base!G59,"")</f>
        <v>-0.86937566905833563</v>
      </c>
      <c r="H59" s="45">
        <f>IFERROR(Change!H59-Base!H59,"")</f>
        <v>-2.7062950281940346</v>
      </c>
      <c r="I59" s="45">
        <f>IFERROR(Change!I59-Base!I59,"")</f>
        <v>-4.6505087234252045</v>
      </c>
      <c r="J59" s="45">
        <f>IFERROR(Change!J59-Base!J59,"")</f>
        <v>-4.7369131943494978</v>
      </c>
      <c r="K59" s="45">
        <f>IFERROR(Change!K59-Base!K59,"")</f>
        <v>-5.9466569953606836</v>
      </c>
      <c r="L59" s="45">
        <f>IFERROR(Change!L59-Base!L59,"")</f>
        <v>-9.345240577389859</v>
      </c>
      <c r="M59" s="45">
        <f>IFERROR(Change!M59-Base!M59,"")</f>
        <v>-12.548035027801831</v>
      </c>
      <c r="N59" s="45">
        <f>IFERROR(Change!N59-Base!N59,"")</f>
        <v>-14.891070593879363</v>
      </c>
      <c r="O59" s="45">
        <f>IFERROR(Change!O59-Base!O59,"")</f>
        <v>-19.536611068427192</v>
      </c>
      <c r="P59" s="45">
        <f>IFERROR(Change!P59-Base!P59,"")</f>
        <v>-21.149591325770757</v>
      </c>
      <c r="Q59" s="45">
        <f>IFERROR(Change!Q59-Base!Q59,"")</f>
        <v>-23.204666501831582</v>
      </c>
      <c r="R59" s="45">
        <f>IFERROR(Change!R59-Base!R59,"")</f>
        <v>-24.221566785769085</v>
      </c>
      <c r="S59" s="45">
        <f>IFERROR(Change!S59-Base!S59,"")</f>
        <v>-27.664567305980995</v>
      </c>
      <c r="T59" s="45">
        <f>IFERROR(Change!T59-Base!T59,"")</f>
        <v>-27.958979625505947</v>
      </c>
      <c r="U59" s="45">
        <f>IFERROR(Change!U59-Base!U59,"")</f>
        <v>-25.679690327995502</v>
      </c>
      <c r="V59" s="45">
        <f>IFERROR(Change!V59-Base!V59,"")</f>
        <v>-23.489085510068037</v>
      </c>
      <c r="W59" s="45">
        <f>IFERROR(Change!W59-Base!W59,"")</f>
        <v>-20.046961408329878</v>
      </c>
      <c r="X59" s="45">
        <f>IFERROR(Change!X59-Base!X59,"")</f>
        <v>-13.946450402085929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48.627462914405328</v>
      </c>
      <c r="D62" s="8">
        <f>IFERROR(Change!D62-Base!D62,"")</f>
        <v>-2.7646785527942228</v>
      </c>
      <c r="E62" s="8">
        <f>IFERROR(Change!E62-Base!E62,"")</f>
        <v>-1.0981048195290271</v>
      </c>
      <c r="F62" s="8">
        <f>IFERROR(Change!F62-Base!F62,"")</f>
        <v>-0.94607204295033398</v>
      </c>
      <c r="G62" s="8">
        <f>IFERROR(Change!G62-Base!G62,"")</f>
        <v>-2.5977005772234065</v>
      </c>
      <c r="H62" s="8">
        <f>IFERROR(Change!H62-Base!H62,"")</f>
        <v>-0.30505884553352303</v>
      </c>
      <c r="I62" s="8">
        <f>IFERROR(Change!I62-Base!I62,"")</f>
        <v>5.798212415284496</v>
      </c>
      <c r="J62" s="8">
        <f>IFERROR(Change!J62-Base!J62,"")</f>
        <v>13.035504465421539</v>
      </c>
      <c r="K62" s="8">
        <f>IFERROR(Change!K62-Base!K62,"")</f>
        <v>14.344360948133669</v>
      </c>
      <c r="L62" s="8">
        <f>IFERROR(Change!L62-Base!L62,"")</f>
        <v>12.29737739691322</v>
      </c>
      <c r="M62" s="8">
        <f>IFERROR(Change!M62-Base!M62,"")</f>
        <v>15.261607969128562</v>
      </c>
      <c r="N62" s="8">
        <f>IFERROR(Change!N62-Base!N62,"")</f>
        <v>19.28622325585593</v>
      </c>
      <c r="O62" s="8">
        <f>IFERROR(Change!O62-Base!O62,"")</f>
        <v>20.715223303419648</v>
      </c>
      <c r="P62" s="8">
        <f>IFERROR(Change!P62-Base!P62,"")</f>
        <v>16.732506066443449</v>
      </c>
      <c r="Q62" s="8">
        <f>IFERROR(Change!Q62-Base!Q62,"")</f>
        <v>20.058494436289294</v>
      </c>
      <c r="R62" s="8">
        <f>IFERROR(Change!R62-Base!R62,"")</f>
        <v>18.329732334166081</v>
      </c>
      <c r="S62" s="8">
        <f>IFERROR(Change!S62-Base!S62,"")</f>
        <v>18.084542337668964</v>
      </c>
      <c r="T62" s="8">
        <f>IFERROR(Change!T62-Base!T62,"")</f>
        <v>17.138989990912606</v>
      </c>
      <c r="U62" s="8">
        <f>IFERROR(Change!U62-Base!U62,"")</f>
        <v>-13.211288360149467</v>
      </c>
      <c r="V62" s="8">
        <f>IFERROR(Change!V62-Base!V62,"")</f>
        <v>-32.302748157055788</v>
      </c>
      <c r="W62" s="8">
        <f>IFERROR(Change!W62-Base!W62,"")</f>
        <v>-36.65698502320717</v>
      </c>
      <c r="X62" s="8">
        <f>IFERROR(Change!X62-Base!X62,"")</f>
        <v>-43.242567560360641</v>
      </c>
    </row>
    <row r="63" spans="1:24" ht="15.75" outlineLevel="1" x14ac:dyDescent="0.25">
      <c r="B63" s="4" t="s">
        <v>15</v>
      </c>
      <c r="C63" s="6">
        <f>IFERROR(Change!C63-Base!C63,"")</f>
        <v>2.1625475379324826</v>
      </c>
      <c r="D63" s="43">
        <f>IFERROR(Change!D63-Base!D63,"")</f>
        <v>-0.24606353828795591</v>
      </c>
      <c r="E63" s="43">
        <f>IFERROR(Change!E63-Base!E63,"")</f>
        <v>-0.11212531605850984</v>
      </c>
      <c r="F63" s="43">
        <f>IFERROR(Change!F63-Base!F63,"")</f>
        <v>-8.4638686357095594E-2</v>
      </c>
      <c r="G63" s="43">
        <f>IFERROR(Change!G63-Base!G63,"")</f>
        <v>-0.1545614632643435</v>
      </c>
      <c r="H63" s="43">
        <f>IFERROR(Change!H63-Base!H63,"")</f>
        <v>-3.0397902253625375E-2</v>
      </c>
      <c r="I63" s="43">
        <f>IFERROR(Change!I63-Base!I63,"")</f>
        <v>5.6332064098633339E-2</v>
      </c>
      <c r="J63" s="43">
        <f>IFERROR(Change!J63-Base!J63,"")</f>
        <v>0.64733831361398586</v>
      </c>
      <c r="K63" s="43">
        <f>IFERROR(Change!K63-Base!K63,"")</f>
        <v>0.63994523737907372</v>
      </c>
      <c r="L63" s="43">
        <f>IFERROR(Change!L63-Base!L63,"")</f>
        <v>0.66502664349427931</v>
      </c>
      <c r="M63" s="43">
        <f>IFERROR(Change!M63-Base!M63,"")</f>
        <v>0.59642222637481268</v>
      </c>
      <c r="N63" s="43">
        <f>IFERROR(Change!N63-Base!N63,"")</f>
        <v>0.73193274463426405</v>
      </c>
      <c r="O63" s="43">
        <f>IFERROR(Change!O63-Base!O63,"")</f>
        <v>0.71472678130141531</v>
      </c>
      <c r="P63" s="43">
        <f>IFERROR(Change!P63-Base!P63,"")</f>
        <v>0.95061216745737909</v>
      </c>
      <c r="Q63" s="43">
        <f>IFERROR(Change!Q63-Base!Q63,"")</f>
        <v>0.85881815398248307</v>
      </c>
      <c r="R63" s="43">
        <f>IFERROR(Change!R63-Base!R63,"")</f>
        <v>0.81072842148681445</v>
      </c>
      <c r="S63" s="43">
        <f>IFERROR(Change!S63-Base!S63,"")</f>
        <v>0.68689225059650028</v>
      </c>
      <c r="T63" s="43">
        <f>IFERROR(Change!T63-Base!T63,"")</f>
        <v>0.66665854065747965</v>
      </c>
      <c r="U63" s="43">
        <f>IFERROR(Change!U63-Base!U63,"")</f>
        <v>0.15258402948137473</v>
      </c>
      <c r="V63" s="43">
        <f>IFERROR(Change!V63-Base!V63,"")</f>
        <v>-1.1148743329474797</v>
      </c>
      <c r="W63" s="43">
        <f>IFERROR(Change!W63-Base!W63,"")</f>
        <v>-1.8395316310603818</v>
      </c>
      <c r="X63" s="43">
        <f>IFERROR(Change!X63-Base!X63,"")</f>
        <v>-1.1861658053486934</v>
      </c>
    </row>
    <row r="64" spans="1:24" ht="15.75" outlineLevel="1" x14ac:dyDescent="0.25">
      <c r="B64" s="5" t="s">
        <v>16</v>
      </c>
      <c r="C64" s="44">
        <f>IFERROR(Change!C64-Base!C64,"")</f>
        <v>46.4649153764733</v>
      </c>
      <c r="D64" s="45">
        <f>IFERROR(Change!D64-Base!D64,"")</f>
        <v>-2.5186150145062669</v>
      </c>
      <c r="E64" s="45">
        <f>IFERROR(Change!E64-Base!E64,"")</f>
        <v>-0.98597950347051722</v>
      </c>
      <c r="F64" s="45">
        <f>IFERROR(Change!F64-Base!F64,"")</f>
        <v>-0.86143335659323128</v>
      </c>
      <c r="G64" s="45">
        <f>IFERROR(Change!G64-Base!G64,"")</f>
        <v>-2.443139113959063</v>
      </c>
      <c r="H64" s="45">
        <f>IFERROR(Change!H64-Base!H64,"")</f>
        <v>-0.27466094327989765</v>
      </c>
      <c r="I64" s="45">
        <f>IFERROR(Change!I64-Base!I64,"")</f>
        <v>5.7418803511858698</v>
      </c>
      <c r="J64" s="45">
        <f>IFERROR(Change!J64-Base!J64,"")</f>
        <v>12.388166151807553</v>
      </c>
      <c r="K64" s="45">
        <f>IFERROR(Change!K64-Base!K64,"")</f>
        <v>13.704415710754603</v>
      </c>
      <c r="L64" s="45">
        <f>IFERROR(Change!L64-Base!L64,"")</f>
        <v>11.632350753418933</v>
      </c>
      <c r="M64" s="45">
        <f>IFERROR(Change!M64-Base!M64,"")</f>
        <v>14.665185742753749</v>
      </c>
      <c r="N64" s="45">
        <f>IFERROR(Change!N64-Base!N64,"")</f>
        <v>18.554290511221666</v>
      </c>
      <c r="O64" s="45">
        <f>IFERROR(Change!O64-Base!O64,"")</f>
        <v>20.000496522118226</v>
      </c>
      <c r="P64" s="45">
        <f>IFERROR(Change!P64-Base!P64,"")</f>
        <v>15.781893898986084</v>
      </c>
      <c r="Q64" s="45">
        <f>IFERROR(Change!Q64-Base!Q64,"")</f>
        <v>19.199676282306825</v>
      </c>
      <c r="R64" s="45">
        <f>IFERROR(Change!R64-Base!R64,"")</f>
        <v>17.519003912679267</v>
      </c>
      <c r="S64" s="45">
        <f>IFERROR(Change!S64-Base!S64,"")</f>
        <v>17.397650087072464</v>
      </c>
      <c r="T64" s="45">
        <f>IFERROR(Change!T64-Base!T64,"")</f>
        <v>16.472331450255126</v>
      </c>
      <c r="U64" s="45">
        <f>IFERROR(Change!U64-Base!U64,"")</f>
        <v>-13.363872389630842</v>
      </c>
      <c r="V64" s="45">
        <f>IFERROR(Change!V64-Base!V64,"")</f>
        <v>-31.187873824108294</v>
      </c>
      <c r="W64" s="45">
        <f>IFERROR(Change!W64-Base!W64,"")</f>
        <v>-34.817453392146774</v>
      </c>
      <c r="X64" s="45">
        <f>IFERROR(Change!X64-Base!X64,"")</f>
        <v>-42.056401755011962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-0.27286026358274285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0</v>
      </c>
      <c r="N66" s="8">
        <f>IFERROR(Change!N66-Base!N66,"")</f>
        <v>0</v>
      </c>
      <c r="O66" s="8">
        <f>IFERROR(Change!O66-Base!O66,"")</f>
        <v>0</v>
      </c>
      <c r="P66" s="8">
        <f>IFERROR(Change!P66-Base!P66,"")</f>
        <v>0</v>
      </c>
      <c r="Q66" s="8">
        <f>IFERROR(Change!Q66-Base!Q66,"")</f>
        <v>0</v>
      </c>
      <c r="R66" s="8">
        <f>IFERROR(Change!R66-Base!R66,"")</f>
        <v>0</v>
      </c>
      <c r="S66" s="8">
        <f>IFERROR(Change!S66-Base!S66,"")</f>
        <v>0</v>
      </c>
      <c r="T66" s="8">
        <f>IFERROR(Change!T66-Base!T66,"")</f>
        <v>0</v>
      </c>
      <c r="U66" s="8">
        <f>IFERROR(Change!U66-Base!U66,"")</f>
        <v>0</v>
      </c>
      <c r="V66" s="8">
        <f>IFERROR(Change!V66-Base!V66,"")</f>
        <v>0</v>
      </c>
      <c r="W66" s="8">
        <f>IFERROR(Change!W66-Base!W66,"")</f>
        <v>0</v>
      </c>
      <c r="X66" s="8">
        <f>IFERROR(Change!X66-Base!X66,"")</f>
        <v>-1</v>
      </c>
    </row>
    <row r="67" spans="1:24" ht="15.75" outlineLevel="1" x14ac:dyDescent="0.25">
      <c r="B67" s="47" t="s">
        <v>18</v>
      </c>
      <c r="C67" s="6">
        <f>IFERROR(Change!C67-Base!C67,"")</f>
        <v>-0.27286026358274285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0</v>
      </c>
      <c r="N67" s="6">
        <f>IFERROR(Change!N67-Base!N67,"")</f>
        <v>0</v>
      </c>
      <c r="O67" s="6">
        <f>IFERROR(Change!O67-Base!O67,"")</f>
        <v>0</v>
      </c>
      <c r="P67" s="6">
        <f>IFERROR(Change!P67-Base!P67,"")</f>
        <v>0</v>
      </c>
      <c r="Q67" s="6">
        <f>IFERROR(Change!Q67-Base!Q67,"")</f>
        <v>0</v>
      </c>
      <c r="R67" s="6">
        <f>IFERROR(Change!R67-Base!R67,"")</f>
        <v>0</v>
      </c>
      <c r="S67" s="6">
        <f>IFERROR(Change!S67-Base!S67,"")</f>
        <v>0</v>
      </c>
      <c r="T67" s="6">
        <f>IFERROR(Change!T67-Base!T67,"")</f>
        <v>0</v>
      </c>
      <c r="U67" s="6">
        <f>IFERROR(Change!U67-Base!U67,"")</f>
        <v>0</v>
      </c>
      <c r="V67" s="6">
        <f>IFERROR(Change!V67-Base!V67,"")</f>
        <v>0</v>
      </c>
      <c r="W67" s="6">
        <f>IFERROR(Change!W67-Base!W67,"")</f>
        <v>0</v>
      </c>
      <c r="X67" s="6">
        <f>IFERROR(Change!X67-Base!X67,"")</f>
        <v>-1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1112.3663820917209</v>
      </c>
      <c r="D70" s="50">
        <f>IFERROR(Change!D70-Base!D70,"")</f>
        <v>-4.0389854228824333</v>
      </c>
      <c r="E70" s="50">
        <f>IFERROR(Change!E70-Base!E70,"")</f>
        <v>0.20919703350341479</v>
      </c>
      <c r="F70" s="50">
        <f>IFERROR(Change!F70-Base!F70,"")</f>
        <v>-3.2640946817787153</v>
      </c>
      <c r="G70" s="50">
        <f>IFERROR(Change!G70-Base!G70,"")</f>
        <v>-4.6110881008696651</v>
      </c>
      <c r="H70" s="50">
        <f>IFERROR(Change!H70-Base!H70,"")</f>
        <v>21.253859927330495</v>
      </c>
      <c r="I70" s="50">
        <f>IFERROR(Change!I70-Base!I70,"")</f>
        <v>-1319.1979206533151</v>
      </c>
      <c r="J70" s="50">
        <f>IFERROR(Change!J70-Base!J70,"")</f>
        <v>434.82597760825797</v>
      </c>
      <c r="K70" s="50">
        <f>IFERROR(Change!K70-Base!K70,"")</f>
        <v>428.92742295258495</v>
      </c>
      <c r="L70" s="50">
        <f>IFERROR(Change!L70-Base!L70,"")</f>
        <v>360.73186837796902</v>
      </c>
      <c r="M70" s="50">
        <f>IFERROR(Change!M70-Base!M70,"")</f>
        <v>419.70518461412257</v>
      </c>
      <c r="N70" s="50">
        <f>IFERROR(Change!N70-Base!N70,"")</f>
        <v>435.87602599910156</v>
      </c>
      <c r="O70" s="50">
        <f>IFERROR(Change!O70-Base!O70,"")</f>
        <v>437.85903201520659</v>
      </c>
      <c r="P70" s="50">
        <f>IFERROR(Change!P70-Base!P70,"")</f>
        <v>372.48058531129027</v>
      </c>
      <c r="Q70" s="50">
        <f>IFERROR(Change!Q70-Base!Q70,"")</f>
        <v>457.02486022412859</v>
      </c>
      <c r="R70" s="50">
        <f>IFERROR(Change!R70-Base!R70,"")</f>
        <v>437.99440509732312</v>
      </c>
      <c r="S70" s="50">
        <f>IFERROR(Change!S70-Base!S70,"")</f>
        <v>456.84309452271555</v>
      </c>
      <c r="T70" s="50">
        <f>IFERROR(Change!T70-Base!T70,"")</f>
        <v>342.80930821840093</v>
      </c>
      <c r="U70" s="50">
        <f>IFERROR(Change!U70-Base!U70,"")</f>
        <v>-313.10372028889014</v>
      </c>
      <c r="V70" s="50">
        <f>IFERROR(Change!V70-Base!V70,"")</f>
        <v>-117.01328472549449</v>
      </c>
      <c r="W70" s="50">
        <f>IFERROR(Change!W70-Base!W70,"")</f>
        <v>-101.58447009188967</v>
      </c>
      <c r="X70" s="51">
        <f>IFERROR(Change!X70-Base!X70,"")</f>
        <v>-154.03934835643213</v>
      </c>
    </row>
    <row r="71" spans="1:24" ht="15.75" outlineLevel="1" x14ac:dyDescent="0.25">
      <c r="B71" s="52" t="s">
        <v>20</v>
      </c>
      <c r="C71" s="53">
        <f>IFERROR(Change!C71-Base!C71,"")</f>
        <v>-1159.6769611134659</v>
      </c>
      <c r="D71" s="53">
        <f>IFERROR(Change!D71-Base!D71,"")</f>
        <v>0</v>
      </c>
      <c r="E71" s="53">
        <f>IFERROR(Change!E71-Base!E71,"")</f>
        <v>2.3953886852723372E-5</v>
      </c>
      <c r="F71" s="53">
        <f>IFERROR(Change!F71-Base!F71,"")</f>
        <v>0.17407962883726213</v>
      </c>
      <c r="G71" s="53">
        <f>IFERROR(Change!G71-Base!G71,"")</f>
        <v>0.17782276367358918</v>
      </c>
      <c r="H71" s="53">
        <f>IFERROR(Change!H71-Base!H71,"")</f>
        <v>-8.0555457662502477</v>
      </c>
      <c r="I71" s="53">
        <f>IFERROR(Change!I71-Base!I71,"")</f>
        <v>-173.16250308554095</v>
      </c>
      <c r="J71" s="53">
        <f>IFERROR(Change!J71-Base!J71,"")</f>
        <v>-152.39562015175648</v>
      </c>
      <c r="K71" s="53">
        <f>IFERROR(Change!K71-Base!K71,"")</f>
        <v>-159.1642688586935</v>
      </c>
      <c r="L71" s="53">
        <f>IFERROR(Change!L71-Base!L71,"")</f>
        <v>-160.06004459009841</v>
      </c>
      <c r="M71" s="53">
        <f>IFERROR(Change!M71-Base!M71,"")</f>
        <v>-179.40264910008</v>
      </c>
      <c r="N71" s="53">
        <f>IFERROR(Change!N71-Base!N71,"")</f>
        <v>-179.18536477033058</v>
      </c>
      <c r="O71" s="53">
        <f>IFERROR(Change!O71-Base!O71,"")</f>
        <v>-185.64006575180861</v>
      </c>
      <c r="P71" s="53">
        <f>IFERROR(Change!P71-Base!P71,"")</f>
        <v>-185.78457232800884</v>
      </c>
      <c r="Q71" s="53">
        <f>IFERROR(Change!Q71-Base!Q71,"")</f>
        <v>-192.6138312116409</v>
      </c>
      <c r="R71" s="53">
        <f>IFERROR(Change!R71-Base!R71,"")</f>
        <v>-185.20775746213485</v>
      </c>
      <c r="S71" s="53">
        <f>IFERROR(Change!S71-Base!S71,"")</f>
        <v>-192.09219972665073</v>
      </c>
      <c r="T71" s="53">
        <f>IFERROR(Change!T71-Base!T71,"")</f>
        <v>-192.57526509446166</v>
      </c>
      <c r="U71" s="53">
        <f>IFERROR(Change!U71-Base!U71,"")</f>
        <v>-233.98570350666569</v>
      </c>
      <c r="V71" s="53">
        <f>IFERROR(Change!V71-Base!V71,"")</f>
        <v>-19.534700906979651</v>
      </c>
      <c r="W71" s="53">
        <f>IFERROR(Change!W71-Base!W71,"")</f>
        <v>-10.489979796320085</v>
      </c>
      <c r="X71" s="53">
        <f>IFERROR(Change!X71-Base!X71,"")</f>
        <v>-33.353459625849382</v>
      </c>
    </row>
    <row r="72" spans="1:24" ht="15.75" outlineLevel="1" x14ac:dyDescent="0.25">
      <c r="B72" s="5" t="s">
        <v>21</v>
      </c>
      <c r="C72" s="44">
        <f>IFERROR(Change!C72-Base!C72,"")</f>
        <v>4038.1919284844244</v>
      </c>
      <c r="D72" s="44">
        <f>IFERROR(Change!D72-Base!D72,"")</f>
        <v>-4.038985422882547</v>
      </c>
      <c r="E72" s="44">
        <f>IFERROR(Change!E72-Base!E72,"")</f>
        <v>-3.5676159223258992</v>
      </c>
      <c r="F72" s="44">
        <f>IFERROR(Change!F72-Base!F72,"")</f>
        <v>-3.8159240920397224</v>
      </c>
      <c r="G72" s="44">
        <f>IFERROR(Change!G72-Base!G72,"")</f>
        <v>-5.1666428235264448</v>
      </c>
      <c r="H72" s="44">
        <f>IFERROR(Change!H72-Base!H72,"")</f>
        <v>43.47274230591097</v>
      </c>
      <c r="I72" s="44">
        <f>IFERROR(Change!I72-Base!I72,"")</f>
        <v>592.73681484064957</v>
      </c>
      <c r="J72" s="44">
        <f>IFERROR(Change!J72-Base!J72,"")</f>
        <v>664.99699596691846</v>
      </c>
      <c r="K72" s="44">
        <f>IFERROR(Change!K72-Base!K72,"")</f>
        <v>665.86708011264909</v>
      </c>
      <c r="L72" s="44">
        <f>IFERROR(Change!L72-Base!L72,"")</f>
        <v>598.5673125101564</v>
      </c>
      <c r="M72" s="44">
        <f>IFERROR(Change!M72-Base!M72,"")</f>
        <v>676.88322007046452</v>
      </c>
      <c r="N72" s="44">
        <f>IFERROR(Change!N72-Base!N72,"")</f>
        <v>692.8367809240234</v>
      </c>
      <c r="O72" s="44">
        <f>IFERROR(Change!O72-Base!O72,"")</f>
        <v>701.27450661097123</v>
      </c>
      <c r="P72" s="44">
        <f>IFERROR(Change!P72-Base!P72,"")</f>
        <v>636.05763895069413</v>
      </c>
      <c r="Q72" s="44">
        <f>IFERROR(Change!Q72-Base!Q72,"")</f>
        <v>727.4311767741608</v>
      </c>
      <c r="R72" s="44">
        <f>IFERROR(Change!R72-Base!R72,"")</f>
        <v>690.05308883017199</v>
      </c>
      <c r="S72" s="44">
        <f>IFERROR(Change!S72-Base!S72,"")</f>
        <v>715.78621279993092</v>
      </c>
      <c r="T72" s="44">
        <f>IFERROR(Change!T72-Base!T72,"")</f>
        <v>602.23443005019612</v>
      </c>
      <c r="U72" s="44">
        <f>IFERROR(Change!U72-Base!U72,"")</f>
        <v>49.391734799544338</v>
      </c>
      <c r="V72" s="44">
        <f>IFERROR(Change!V72-Base!V72,"")</f>
        <v>31.031212787192089</v>
      </c>
      <c r="W72" s="44">
        <f>IFERROR(Change!W72-Base!W72,"")</f>
        <v>9.6457627576187406</v>
      </c>
      <c r="X72" s="44">
        <f>IFERROR(Change!X72-Base!X72,"")</f>
        <v>47.466996863187205</v>
      </c>
    </row>
    <row r="73" spans="1:24" ht="15.75" outlineLevel="1" x14ac:dyDescent="0.25">
      <c r="B73" s="5" t="s">
        <v>103</v>
      </c>
      <c r="C73" s="44">
        <f>IFERROR(Change!C73-Base!C73,"")</f>
        <v>-1766.1485852792302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0.37774978142365079</v>
      </c>
      <c r="G73" s="44">
        <f>IFERROR(Change!G73-Base!G73,"")</f>
        <v>0.37773195898321887</v>
      </c>
      <c r="H73" s="44">
        <f>IFERROR(Change!H73-Base!H73,"")</f>
        <v>-14.163336612329658</v>
      </c>
      <c r="I73" s="44">
        <f>IFERROR(Change!I73-Base!I73,"")</f>
        <v>-1738.7722324084234</v>
      </c>
      <c r="J73" s="44">
        <f>IFERROR(Change!J73-Base!J73,"")</f>
        <v>-77.775398206904583</v>
      </c>
      <c r="K73" s="44">
        <f>IFERROR(Change!K73-Base!K73,"")</f>
        <v>-77.775388301370867</v>
      </c>
      <c r="L73" s="44">
        <f>IFERROR(Change!L73-Base!L73,"")</f>
        <v>-77.775399542088508</v>
      </c>
      <c r="M73" s="44">
        <f>IFERROR(Change!M73-Base!M73,"")</f>
        <v>-77.775386356262061</v>
      </c>
      <c r="N73" s="44">
        <f>IFERROR(Change!N73-Base!N73,"")</f>
        <v>-77.775390154591378</v>
      </c>
      <c r="O73" s="44">
        <f>IFERROR(Change!O73-Base!O73,"")</f>
        <v>-77.775408843955802</v>
      </c>
      <c r="P73" s="44">
        <f>IFERROR(Change!P73-Base!P73,"")</f>
        <v>-77.792481311395704</v>
      </c>
      <c r="Q73" s="44">
        <f>IFERROR(Change!Q73-Base!Q73,"")</f>
        <v>-77.792485338390406</v>
      </c>
      <c r="R73" s="44">
        <f>IFERROR(Change!R73-Base!R73,"")</f>
        <v>-66.850926270714126</v>
      </c>
      <c r="S73" s="44">
        <f>IFERROR(Change!S73-Base!S73,"")</f>
        <v>-66.850918550564529</v>
      </c>
      <c r="T73" s="44">
        <f>IFERROR(Change!T73-Base!T73,"")</f>
        <v>-66.849856737334449</v>
      </c>
      <c r="U73" s="44">
        <f>IFERROR(Change!U73-Base!U73,"")</f>
        <v>-128.50975158176948</v>
      </c>
      <c r="V73" s="44">
        <f>IFERROR(Change!V73-Base!V73,"")</f>
        <v>-128.50979660570647</v>
      </c>
      <c r="W73" s="44">
        <f>IFERROR(Change!W73-Base!W73,"")</f>
        <v>-100.74025305318719</v>
      </c>
      <c r="X73" s="44">
        <f>IFERROR(Change!X73-Base!X73,"")</f>
        <v>-168.15288559377086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1154.3975992863816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1207.8281353620332</v>
      </c>
      <c r="D78" s="44">
        <f>IFERROR(Change!D78-Base!D78,"")</f>
        <v>2.4337379652094135</v>
      </c>
      <c r="E78" s="44">
        <f>IFERROR(Change!E78-Base!E78,"")</f>
        <v>12.886961553674858</v>
      </c>
      <c r="F78" s="44">
        <f>IFERROR(Change!F78-Base!F78,"")</f>
        <v>3.0853171140006737</v>
      </c>
      <c r="G78" s="44">
        <f>IFERROR(Change!G78-Base!G78,"")</f>
        <v>18.126212731432663</v>
      </c>
      <c r="H78" s="44">
        <f>IFERROR(Change!H78-Base!H78,"")</f>
        <v>12.928403035003509</v>
      </c>
      <c r="I78" s="44">
        <f>IFERROR(Change!I78-Base!I78,"")</f>
        <v>-19.147294852804102</v>
      </c>
      <c r="J78" s="44">
        <f>IFERROR(Change!J78-Base!J78,"")</f>
        <v>-11.129147919782472</v>
      </c>
      <c r="K78" s="44">
        <f>IFERROR(Change!K78-Base!K78,"")</f>
        <v>21.398258137272354</v>
      </c>
      <c r="L78" s="44">
        <f>IFERROR(Change!L78-Base!L78,"")</f>
        <v>-19.284218448489028</v>
      </c>
      <c r="M78" s="44">
        <f>IFERROR(Change!M78-Base!M78,"")</f>
        <v>16.110649089657208</v>
      </c>
      <c r="N78" s="44">
        <f>IFERROR(Change!N78-Base!N78,"")</f>
        <v>-20.353310127124793</v>
      </c>
      <c r="O78" s="44">
        <f>IFERROR(Change!O78-Base!O78,"")</f>
        <v>71.567778075930477</v>
      </c>
      <c r="P78" s="44">
        <f>IFERROR(Change!P78-Base!P78,"")</f>
        <v>7.0489625872451569</v>
      </c>
      <c r="Q78" s="44">
        <f>IFERROR(Change!Q78-Base!Q78,"")</f>
        <v>-31.109923143159072</v>
      </c>
      <c r="R78" s="44">
        <f>IFERROR(Change!R78-Base!R78,"")</f>
        <v>11.41096868601025</v>
      </c>
      <c r="S78" s="44">
        <f>IFERROR(Change!S78-Base!S78,"")</f>
        <v>27.502576033278402</v>
      </c>
      <c r="T78" s="44">
        <f>IFERROR(Change!T78-Base!T78,"")</f>
        <v>0.2957057584522147</v>
      </c>
      <c r="U78" s="44">
        <f>IFERROR(Change!U78-Base!U78,"")</f>
        <v>21.248769895972742</v>
      </c>
      <c r="V78" s="44">
        <f>IFERROR(Change!V78-Base!V78,"")</f>
        <v>45.177795793297904</v>
      </c>
      <c r="W78" s="44">
        <f>IFERROR(Change!W78-Base!W78,"")</f>
        <v>18.208999052716216</v>
      </c>
      <c r="X78" s="44">
        <f>IFERROR(Change!X78-Base!X78,"")</f>
        <v>38.296822766920954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60761.180400338868</v>
      </c>
      <c r="D82" s="64">
        <f>IFERROR(Change!D82-Base!D82,"")</f>
        <v>162.96986132627353</v>
      </c>
      <c r="E82" s="64">
        <f>IFERROR(Change!E82-Base!E82,"")</f>
        <v>281.23045073527464</v>
      </c>
      <c r="F82" s="64">
        <f>IFERROR(Change!F82-Base!F82,"")</f>
        <v>260.9048602610128</v>
      </c>
      <c r="G82" s="64">
        <f>IFERROR(Change!G82-Base!G82,"")</f>
        <v>343.57854669507651</v>
      </c>
      <c r="H82" s="64">
        <f>IFERROR(Change!H82-Base!H82,"")</f>
        <v>644.49354798725835</v>
      </c>
      <c r="I82" s="64">
        <f>IFERROR(Change!I82-Base!I82,"")</f>
        <v>3930.4880317966763</v>
      </c>
      <c r="J82" s="64">
        <f>IFERROR(Change!J82-Base!J82,"")</f>
        <v>3822.2552389910779</v>
      </c>
      <c r="K82" s="64">
        <f>IFERROR(Change!K82-Base!K82,"")</f>
        <v>3703.6607143300416</v>
      </c>
      <c r="L82" s="64">
        <f>IFERROR(Change!L82-Base!L82,"")</f>
        <v>3444.8914144153114</v>
      </c>
      <c r="M82" s="64">
        <f>IFERROR(Change!M82-Base!M82,"")</f>
        <v>3661.4834907971526</v>
      </c>
      <c r="N82" s="64">
        <f>IFERROR(Change!N82-Base!N82,"")</f>
        <v>3432.6847440869124</v>
      </c>
      <c r="O82" s="64">
        <f>IFERROR(Change!O82-Base!O82,"")</f>
        <v>3470.5079842368032</v>
      </c>
      <c r="P82" s="64">
        <f>IFERROR(Change!P82-Base!P82,"")</f>
        <v>3428.5112857934027</v>
      </c>
      <c r="Q82" s="64">
        <f>IFERROR(Change!Q82-Base!Q82,"")</f>
        <v>3789.6263546791142</v>
      </c>
      <c r="R82" s="64">
        <f>IFERROR(Change!R82-Base!R82,"")</f>
        <v>3741.372403114965</v>
      </c>
      <c r="S82" s="64">
        <f>IFERROR(Change!S82-Base!S82,"")</f>
        <v>3891.0208285569524</v>
      </c>
      <c r="T82" s="64">
        <f>IFERROR(Change!T82-Base!T82,"")</f>
        <v>3884.9975643567141</v>
      </c>
      <c r="U82" s="64">
        <f>IFERROR(Change!U82-Base!U82,"")</f>
        <v>3957.8818980939031</v>
      </c>
      <c r="V82" s="64">
        <f>IFERROR(Change!V82-Base!V82,"")</f>
        <v>3464.8977754070747</v>
      </c>
      <c r="W82" s="64">
        <f>IFERROR(Change!W82-Base!W82,"")</f>
        <v>3662.9888747030782</v>
      </c>
      <c r="X82" s="64">
        <f>IFERROR(Change!X82-Base!X82,"")</f>
        <v>3780.734529974894</v>
      </c>
    </row>
    <row r="83" spans="1:24" ht="15.75" outlineLevel="1" x14ac:dyDescent="0.25">
      <c r="B83" s="5" t="s">
        <v>105</v>
      </c>
      <c r="C83" s="65">
        <f>IFERROR(Change!C83-Base!C83,"")</f>
        <v>-43800.615758545682</v>
      </c>
      <c r="D83" s="45">
        <f>IFERROR(Change!D83-Base!D83,"")</f>
        <v>2.192403799999576E-4</v>
      </c>
      <c r="E83" s="45">
        <f>IFERROR(Change!E83-Base!E83,"")</f>
        <v>-2.5578654999997008E-4</v>
      </c>
      <c r="F83" s="45">
        <f>IFERROR(Change!F83-Base!F83,"")</f>
        <v>-2.3704109000000084E-4</v>
      </c>
      <c r="G83" s="45">
        <f>IFERROR(Change!G83-Base!G83,"")</f>
        <v>1.222530000000166E-5</v>
      </c>
      <c r="H83" s="45">
        <f>IFERROR(Change!H83-Base!H83,"")</f>
        <v>-6.7565158000004732E-4</v>
      </c>
      <c r="I83" s="45">
        <f>IFERROR(Change!I83-Base!I83,"")</f>
        <v>-3659.366544449158</v>
      </c>
      <c r="J83" s="45">
        <f>IFERROR(Change!J83-Base!J83,"")</f>
        <v>-3655.9448059907577</v>
      </c>
      <c r="K83" s="45">
        <f>IFERROR(Change!K83-Base!K83,"")</f>
        <v>-3652.725650974588</v>
      </c>
      <c r="L83" s="45">
        <f>IFERROR(Change!L83-Base!L83,"")</f>
        <v>-3121.343453309526</v>
      </c>
      <c r="M83" s="45">
        <f>IFERROR(Change!M83-Base!M83,"")</f>
        <v>-3660.2983896369374</v>
      </c>
      <c r="N83" s="45">
        <f>IFERROR(Change!N83-Base!N83,"")</f>
        <v>-3660.9879923804369</v>
      </c>
      <c r="O83" s="45">
        <f>IFERROR(Change!O83-Base!O83,"")</f>
        <v>-3653.3174604125884</v>
      </c>
      <c r="P83" s="45">
        <f>IFERROR(Change!P83-Base!P83,"")</f>
        <v>-3090.4371297401358</v>
      </c>
      <c r="Q83" s="45">
        <f>IFERROR(Change!Q83-Base!Q83,"")</f>
        <v>-3652.2010402385777</v>
      </c>
      <c r="R83" s="45">
        <f>IFERROR(Change!R83-Base!R83,"")</f>
        <v>-3659.7164190087583</v>
      </c>
      <c r="S83" s="45">
        <f>IFERROR(Change!S83-Base!S83,"")</f>
        <v>-3660.7027200915873</v>
      </c>
      <c r="T83" s="45">
        <f>IFERROR(Change!T83-Base!T83,"")</f>
        <v>-3178.3632081875667</v>
      </c>
      <c r="U83" s="45">
        <f>IFERROR(Change!U83-Base!U83,"")</f>
        <v>-1494.9799524069194</v>
      </c>
      <c r="V83" s="45">
        <f>IFERROR(Change!V83-Base!V83,"")</f>
        <v>-4.432374919000015E-2</v>
      </c>
      <c r="W83" s="45">
        <f>IFERROR(Change!W83-Base!W83,"")</f>
        <v>-9.7242067899999896E-2</v>
      </c>
      <c r="X83" s="45">
        <f>IFERROR(Change!X83-Base!X83,"")</f>
        <v>-8.8488887519999393E-2</v>
      </c>
    </row>
    <row r="84" spans="1:24" ht="15.75" outlineLevel="1" x14ac:dyDescent="0.25">
      <c r="B84" s="5" t="s">
        <v>106</v>
      </c>
      <c r="C84" s="65">
        <f>IFERROR(Change!C84-Base!C84,"")</f>
        <v>-538.6835401448061</v>
      </c>
      <c r="D84" s="45">
        <f>IFERROR(Change!D84-Base!D84,"")</f>
        <v>-37.369940773580765</v>
      </c>
      <c r="E84" s="45">
        <f>IFERROR(Change!E84-Base!E84,"")</f>
        <v>-94.256601481739835</v>
      </c>
      <c r="F84" s="45">
        <f>IFERROR(Change!F84-Base!F84,"")</f>
        <v>-93.951314075960227</v>
      </c>
      <c r="G84" s="45">
        <f>IFERROR(Change!G84-Base!G84,"")</f>
        <v>-86.130563197390188</v>
      </c>
      <c r="H84" s="45">
        <f>IFERROR(Change!H84-Base!H84,"")</f>
        <v>-25.360192120210172</v>
      </c>
      <c r="I84" s="45">
        <f>IFERROR(Change!I84-Base!I84,"")</f>
        <v>-29.948946989220076</v>
      </c>
      <c r="J84" s="45">
        <f>IFERROR(Change!J84-Base!J84,"")</f>
        <v>22.205338974619508</v>
      </c>
      <c r="K84" s="45">
        <f>IFERROR(Change!K84-Base!K84,"")</f>
        <v>-6.5167787498299958</v>
      </c>
      <c r="L84" s="45">
        <f>IFERROR(Change!L84-Base!L84,"")</f>
        <v>11.029797274009638</v>
      </c>
      <c r="M84" s="45">
        <f>IFERROR(Change!M84-Base!M84,"")</f>
        <v>-3.7778337491397451</v>
      </c>
      <c r="N84" s="45">
        <f>IFERROR(Change!N84-Base!N84,"")</f>
        <v>34.35960550706011</v>
      </c>
      <c r="O84" s="45">
        <f>IFERROR(Change!O84-Base!O84,"")</f>
        <v>21.095455870400087</v>
      </c>
      <c r="P84" s="45">
        <f>IFERROR(Change!P84-Base!P84,"")</f>
        <v>9.8472658156098873</v>
      </c>
      <c r="Q84" s="45">
        <f>IFERROR(Change!Q84-Base!Q84,"")</f>
        <v>1.5233982263499684</v>
      </c>
      <c r="R84" s="45">
        <f>IFERROR(Change!R84-Base!R84,"")</f>
        <v>-16.830922520670129</v>
      </c>
      <c r="S84" s="45">
        <f>IFERROR(Change!S84-Base!S84,"")</f>
        <v>-20.153537811300112</v>
      </c>
      <c r="T84" s="45">
        <f>IFERROR(Change!T84-Base!T84,"")</f>
        <v>-14.953831148289964</v>
      </c>
      <c r="U84" s="45">
        <f>IFERROR(Change!U84-Base!U84,"")</f>
        <v>52.623962759699964</v>
      </c>
      <c r="V84" s="45">
        <f>IFERROR(Change!V84-Base!V84,"")</f>
        <v>-82.992116423340065</v>
      </c>
      <c r="W84" s="45">
        <f>IFERROR(Change!W84-Base!W84,"")</f>
        <v>-122.43427593699016</v>
      </c>
      <c r="X84" s="45">
        <f>IFERROR(Change!X84-Base!X84,"")</f>
        <v>-56.691509594890078</v>
      </c>
    </row>
    <row r="85" spans="1:24" ht="15.75" outlineLevel="1" x14ac:dyDescent="0.25">
      <c r="B85" s="5" t="s">
        <v>107</v>
      </c>
      <c r="C85" s="65">
        <f>IFERROR(Change!C85-Base!C85,"")</f>
        <v>242.18933890929839</v>
      </c>
      <c r="D85" s="45">
        <f>IFERROR(Change!D85-Base!D85,"")</f>
        <v>-0.40995215954990272</v>
      </c>
      <c r="E85" s="45">
        <f>IFERROR(Change!E85-Base!E85,"")</f>
        <v>-0.36646521753016259</v>
      </c>
      <c r="F85" s="45">
        <f>IFERROR(Change!F85-Base!F85,"")</f>
        <v>2.6058653700033574E-2</v>
      </c>
      <c r="G85" s="45">
        <f>IFERROR(Change!G85-Base!G85,"")</f>
        <v>0.26231323756996971</v>
      </c>
      <c r="H85" s="45">
        <f>IFERROR(Change!H85-Base!H85,"")</f>
        <v>4.5125824644696877</v>
      </c>
      <c r="I85" s="45">
        <f>IFERROR(Change!I85-Base!I85,"")</f>
        <v>16.049801394259589</v>
      </c>
      <c r="J85" s="45">
        <f>IFERROR(Change!J85-Base!J85,"")</f>
        <v>23.06773471293991</v>
      </c>
      <c r="K85" s="45">
        <f>IFERROR(Change!K85-Base!K85,"")</f>
        <v>25.336485460079643</v>
      </c>
      <c r="L85" s="45">
        <f>IFERROR(Change!L85-Base!L85,"")</f>
        <v>29.213369037569919</v>
      </c>
      <c r="M85" s="45">
        <f>IFERROR(Change!M85-Base!M85,"")</f>
        <v>33.545218595160122</v>
      </c>
      <c r="N85" s="45">
        <f>IFERROR(Change!N85-Base!N85,"")</f>
        <v>23.834877858059713</v>
      </c>
      <c r="O85" s="45">
        <f>IFERROR(Change!O85-Base!O85,"")</f>
        <v>19.968108386199901</v>
      </c>
      <c r="P85" s="45">
        <f>IFERROR(Change!P85-Base!P85,"")</f>
        <v>13.742471855869894</v>
      </c>
      <c r="Q85" s="45">
        <f>IFERROR(Change!Q85-Base!Q85,"")</f>
        <v>19.74158104732976</v>
      </c>
      <c r="R85" s="45">
        <f>IFERROR(Change!R85-Base!R85,"")</f>
        <v>20.259784771860041</v>
      </c>
      <c r="S85" s="45">
        <f>IFERROR(Change!S85-Base!S85,"")</f>
        <v>16.086771162859691</v>
      </c>
      <c r="T85" s="45">
        <f>IFERROR(Change!T85-Base!T85,"")</f>
        <v>5.4244153831201629</v>
      </c>
      <c r="U85" s="45">
        <f>IFERROR(Change!U85-Base!U85,"")</f>
        <v>-3.4027763422698172</v>
      </c>
      <c r="V85" s="45">
        <f>IFERROR(Change!V85-Base!V85,"")</f>
        <v>-2.8949098054100659</v>
      </c>
      <c r="W85" s="45">
        <f>IFERROR(Change!W85-Base!W85,"")</f>
        <v>0.51149709789990538</v>
      </c>
      <c r="X85" s="45">
        <f>IFERROR(Change!X85-Base!X85,"")</f>
        <v>-2.319628684889949</v>
      </c>
    </row>
    <row r="86" spans="1:24" ht="15.75" outlineLevel="1" x14ac:dyDescent="0.25">
      <c r="B86" s="5" t="s">
        <v>108</v>
      </c>
      <c r="C86" s="65">
        <f>IFERROR(Change!C86-Base!C86,"")</f>
        <v>-2738.664084893011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-4.7317191413490036</v>
      </c>
      <c r="G86" s="45">
        <f>IFERROR(Change!G86-Base!G86,"")</f>
        <v>-10.611291825419357</v>
      </c>
      <c r="H86" s="45">
        <f>IFERROR(Change!H86-Base!H86,"")</f>
        <v>-26.717287116336138</v>
      </c>
      <c r="I86" s="45">
        <f>IFERROR(Change!I86-Base!I86,"")</f>
        <v>-47.335863621381577</v>
      </c>
      <c r="J86" s="45">
        <f>IFERROR(Change!J86-Base!J86,"")</f>
        <v>-56.021834523072357</v>
      </c>
      <c r="K86" s="45">
        <f>IFERROR(Change!K86-Base!K86,"")</f>
        <v>-68.315607196596829</v>
      </c>
      <c r="L86" s="45">
        <f>IFERROR(Change!L86-Base!L86,"")</f>
        <v>-102.22904432694031</v>
      </c>
      <c r="M86" s="45">
        <f>IFERROR(Change!M86-Base!M86,"")</f>
        <v>-132.47888096603219</v>
      </c>
      <c r="N86" s="45">
        <f>IFERROR(Change!N86-Base!N86,"")</f>
        <v>-159.30516568776966</v>
      </c>
      <c r="O86" s="45">
        <f>IFERROR(Change!O86-Base!O86,"")</f>
        <v>-195.13660976451501</v>
      </c>
      <c r="P86" s="45">
        <f>IFERROR(Change!P86-Base!P86,"")</f>
        <v>-206.45574777724505</v>
      </c>
      <c r="Q86" s="45">
        <f>IFERROR(Change!Q86-Base!Q86,"")</f>
        <v>-225.54664052190856</v>
      </c>
      <c r="R86" s="45">
        <f>IFERROR(Change!R86-Base!R86,"")</f>
        <v>-232.00150088550799</v>
      </c>
      <c r="S86" s="45">
        <f>IFERROR(Change!S86-Base!S86,"")</f>
        <v>-246.52069691190081</v>
      </c>
      <c r="T86" s="45">
        <f>IFERROR(Change!T86-Base!T86,"")</f>
        <v>-248.04618158986887</v>
      </c>
      <c r="U86" s="45">
        <f>IFERROR(Change!U86-Base!U86,"")</f>
        <v>-233.01995744941996</v>
      </c>
      <c r="V86" s="45">
        <f>IFERROR(Change!V86-Base!V86,"")</f>
        <v>-211.78646236236636</v>
      </c>
      <c r="W86" s="45">
        <f>IFERROR(Change!W86-Base!W86,"")</f>
        <v>-184.23164143752183</v>
      </c>
      <c r="X86" s="45">
        <f>IFERROR(Change!X86-Base!X86,"")</f>
        <v>-148.12830355888582</v>
      </c>
    </row>
    <row r="87" spans="1:24" ht="15.75" outlineLevel="1" x14ac:dyDescent="0.25">
      <c r="B87" s="5" t="s">
        <v>25</v>
      </c>
      <c r="C87" s="65">
        <f>IFERROR(Change!C87-Base!C87,"")</f>
        <v>3.3373014230164699E-3</v>
      </c>
      <c r="D87" s="45">
        <f>IFERROR(Change!D87-Base!D87,"")</f>
        <v>3.2258064999268754E-4</v>
      </c>
      <c r="E87" s="45">
        <f>IFERROR(Change!E87-Base!E87,"")</f>
        <v>0</v>
      </c>
      <c r="F87" s="45">
        <f>IFERROR(Change!F87-Base!F87,"")</f>
        <v>-6.1059909000960033E-4</v>
      </c>
      <c r="G87" s="45">
        <f>IFERROR(Change!G87-Base!G87,"")</f>
        <v>1.827957200362107E-4</v>
      </c>
      <c r="H87" s="45">
        <f>IFERROR(Change!H87-Base!H87,"")</f>
        <v>1.6344086100161803E-3</v>
      </c>
      <c r="I87" s="45">
        <f>IFERROR(Change!I87-Base!I87,"")</f>
        <v>-8.9247316998353199E-4</v>
      </c>
      <c r="J87" s="45">
        <f>IFERROR(Change!J87-Base!J87,"")</f>
        <v>6.1720429999922999E-4</v>
      </c>
      <c r="K87" s="45">
        <f>IFERROR(Change!K87-Base!K87,"")</f>
        <v>-1.0537634499883097E-3</v>
      </c>
      <c r="L87" s="45">
        <f>IFERROR(Change!L87-Base!L87,"")</f>
        <v>3.2258064999268754E-4</v>
      </c>
      <c r="M87" s="45">
        <f>IFERROR(Change!M87-Base!M87,"")</f>
        <v>1.0430107699903601E-3</v>
      </c>
      <c r="N87" s="45">
        <f>IFERROR(Change!N87-Base!N87,"")</f>
        <v>7.397849300332382E-4</v>
      </c>
      <c r="O87" s="45">
        <f>IFERROR(Change!O87-Base!O87,"")</f>
        <v>2.627734399993642E-4</v>
      </c>
      <c r="P87" s="45">
        <f>IFERROR(Change!P87-Base!P87,"")</f>
        <v>-1.1569892699867523E-3</v>
      </c>
      <c r="Q87" s="45">
        <f>IFERROR(Change!Q87-Base!Q87,"")</f>
        <v>-6.4761905002796993E-4</v>
      </c>
      <c r="R87" s="45">
        <f>IFERROR(Change!R87-Base!R87,"")</f>
        <v>4.2688172999305607E-4</v>
      </c>
      <c r="S87" s="45">
        <f>IFERROR(Change!S87-Base!S87,"")</f>
        <v>0</v>
      </c>
      <c r="T87" s="45">
        <f>IFERROR(Change!T87-Base!T87,"")</f>
        <v>-1.9139796200420278E-3</v>
      </c>
      <c r="U87" s="45">
        <f>IFERROR(Change!U87-Base!U87,"")</f>
        <v>2.1247312200216584E-3</v>
      </c>
      <c r="V87" s="45">
        <f>IFERROR(Change!V87-Base!V87,"")</f>
        <v>-3.8715538599944921E-3</v>
      </c>
      <c r="W87" s="45">
        <f>IFERROR(Change!W87-Base!W87,"")</f>
        <v>6.4516129998537508E-4</v>
      </c>
      <c r="X87" s="45">
        <f>IFERROR(Change!X87-Base!X87,"")</f>
        <v>5.1623656100332482E-3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-178.43279675651866</v>
      </c>
      <c r="D89" s="45">
        <f>IFERROR(Change!D89-Base!D89,"")</f>
        <v>-91.794725826372087</v>
      </c>
      <c r="E89" s="45">
        <f>IFERROR(Change!E89-Base!E89,"")</f>
        <v>-154.63684734124763</v>
      </c>
      <c r="F89" s="45">
        <f>IFERROR(Change!F89-Base!F89,"")</f>
        <v>-143.42345046970149</v>
      </c>
      <c r="G89" s="45">
        <f>IFERROR(Change!G89-Base!G89,"")</f>
        <v>-184.5714904439028</v>
      </c>
      <c r="H89" s="45">
        <f>IFERROR(Change!H89-Base!H89,"")</f>
        <v>-43.792203253717162</v>
      </c>
      <c r="I89" s="45">
        <f>IFERROR(Change!I89-Base!I89,"")</f>
        <v>116.16287594165806</v>
      </c>
      <c r="J89" s="45">
        <f>IFERROR(Change!J89-Base!J89,"")</f>
        <v>348.06897555650994</v>
      </c>
      <c r="K89" s="45">
        <f>IFERROR(Change!K89-Base!K89,"")</f>
        <v>308.63878267956261</v>
      </c>
      <c r="L89" s="45">
        <f>IFERROR(Change!L89-Base!L89,"")</f>
        <v>314.54939899072815</v>
      </c>
      <c r="M89" s="45">
        <f>IFERROR(Change!M89-Base!M89,"")</f>
        <v>295.73945469179125</v>
      </c>
      <c r="N89" s="45">
        <f>IFERROR(Change!N89-Base!N89,"")</f>
        <v>284.67799372400987</v>
      </c>
      <c r="O89" s="45">
        <f>IFERROR(Change!O89-Base!O89,"")</f>
        <v>260.58910780533142</v>
      </c>
      <c r="P89" s="45">
        <f>IFERROR(Change!P89-Base!P89,"")</f>
        <v>206.36232680867897</v>
      </c>
      <c r="Q89" s="45">
        <f>IFERROR(Change!Q89-Base!Q89,"")</f>
        <v>182.2415976589391</v>
      </c>
      <c r="R89" s="45">
        <f>IFERROR(Change!R89-Base!R89,"")</f>
        <v>165.89283887009969</v>
      </c>
      <c r="S89" s="45">
        <f>IFERROR(Change!S89-Base!S89,"")</f>
        <v>157.99943993458874</v>
      </c>
      <c r="T89" s="45">
        <f>IFERROR(Change!T89-Base!T89,"")</f>
        <v>97.515362234608801</v>
      </c>
      <c r="U89" s="45">
        <f>IFERROR(Change!U89-Base!U89,"")</f>
        <v>19.906775066877344</v>
      </c>
      <c r="V89" s="45">
        <f>IFERROR(Change!V89-Base!V89,"")</f>
        <v>-639.64350612250109</v>
      </c>
      <c r="W89" s="45">
        <f>IFERROR(Change!W89-Base!W89,"")</f>
        <v>-961.19201143300415</v>
      </c>
      <c r="X89" s="45">
        <f>IFERROR(Change!X89-Base!X89,"")</f>
        <v>-717.72349182943162</v>
      </c>
    </row>
    <row r="90" spans="1:24" ht="15.75" outlineLevel="1" x14ac:dyDescent="0.25">
      <c r="B90" s="5" t="s">
        <v>28</v>
      </c>
      <c r="C90" s="65">
        <f>IFERROR(Change!C90-Base!C90,"")</f>
        <v>-8657.0132134943851</v>
      </c>
      <c r="D90" s="45">
        <f>IFERROR(Change!D90-Base!D90,"")</f>
        <v>0.34417290682995372</v>
      </c>
      <c r="E90" s="45">
        <f>IFERROR(Change!E90-Base!E90,"")</f>
        <v>-9.7664947340490471E-2</v>
      </c>
      <c r="F90" s="45">
        <f>IFERROR(Change!F90-Base!F90,"")</f>
        <v>0.72751416552091541</v>
      </c>
      <c r="G90" s="45">
        <f>IFERROR(Change!G90-Base!G90,"")</f>
        <v>0.11987889059037116</v>
      </c>
      <c r="H90" s="45">
        <f>IFERROR(Change!H90-Base!H90,"")</f>
        <v>7.2624566806798612</v>
      </c>
      <c r="I90" s="45">
        <f>IFERROR(Change!I90-Base!I90,"")</f>
        <v>18.212265976751951</v>
      </c>
      <c r="J90" s="45">
        <f>IFERROR(Change!J90-Base!J90,"")</f>
        <v>-583.18594851670969</v>
      </c>
      <c r="K90" s="45">
        <f>IFERROR(Change!K90-Base!K90,"")</f>
        <v>-577.01274650244159</v>
      </c>
      <c r="L90" s="45">
        <f>IFERROR(Change!L90-Base!L90,"")</f>
        <v>-602.16192979980951</v>
      </c>
      <c r="M90" s="45">
        <f>IFERROR(Change!M90-Base!M90,"")</f>
        <v>-547.8419366909111</v>
      </c>
      <c r="N90" s="45">
        <f>IFERROR(Change!N90-Base!N90,"")</f>
        <v>-544.38896625928464</v>
      </c>
      <c r="O90" s="45">
        <f>IFERROR(Change!O90-Base!O90,"")</f>
        <v>-544.46923549262647</v>
      </c>
      <c r="P90" s="45">
        <f>IFERROR(Change!P90-Base!P90,"")</f>
        <v>-572.61047189316923</v>
      </c>
      <c r="Q90" s="45">
        <f>IFERROR(Change!Q90-Base!Q90,"")</f>
        <v>-536.23791215558413</v>
      </c>
      <c r="R90" s="45">
        <f>IFERROR(Change!R90-Base!R90,"")</f>
        <v>-471.72876755703328</v>
      </c>
      <c r="S90" s="45">
        <f>IFERROR(Change!S90-Base!S90,"")</f>
        <v>-479.41664287099411</v>
      </c>
      <c r="T90" s="45">
        <f>IFERROR(Change!T90-Base!T90,"")</f>
        <v>-494.57498693984599</v>
      </c>
      <c r="U90" s="45">
        <f>IFERROR(Change!U90-Base!U90,"")</f>
        <v>-715.7303437532828</v>
      </c>
      <c r="V90" s="45">
        <f>IFERROR(Change!V90-Base!V90,"")</f>
        <v>-649.09566391460248</v>
      </c>
      <c r="W90" s="45">
        <f>IFERROR(Change!W90-Base!W90,"")</f>
        <v>-590.11473559958904</v>
      </c>
      <c r="X90" s="45">
        <f>IFERROR(Change!X90-Base!X90,"")</f>
        <v>-775.01154922153</v>
      </c>
    </row>
    <row r="91" spans="1:24" ht="15.75" outlineLevel="1" x14ac:dyDescent="0.25">
      <c r="B91" s="5" t="s">
        <v>29</v>
      </c>
      <c r="C91" s="65">
        <f>IFERROR(Change!C91-Base!C91,"")</f>
        <v>-16696.077698707348</v>
      </c>
      <c r="D91" s="45">
        <f>IFERROR(Change!D91-Base!D91,"")</f>
        <v>-0.24674975361995166</v>
      </c>
      <c r="E91" s="45">
        <f>IFERROR(Change!E91-Base!E91,"")</f>
        <v>7.2270370425030706E-2</v>
      </c>
      <c r="F91" s="45">
        <f>IFERROR(Change!F91-Base!F91,"")</f>
        <v>0.98084945156915637</v>
      </c>
      <c r="G91" s="45">
        <f>IFERROR(Change!G91-Base!G91,"")</f>
        <v>0.94875922704704863</v>
      </c>
      <c r="H91" s="45">
        <f>IFERROR(Change!H91-Base!H91,"")</f>
        <v>-642.02278239395855</v>
      </c>
      <c r="I91" s="45">
        <f>IFERROR(Change!I91-Base!I91,"")</f>
        <v>-1140.4063481934609</v>
      </c>
      <c r="J91" s="45">
        <f>IFERROR(Change!J91-Base!J91,"")</f>
        <v>-1089.2415596692517</v>
      </c>
      <c r="K91" s="45">
        <f>IFERROR(Change!K91-Base!K91,"")</f>
        <v>-936.68267683246086</v>
      </c>
      <c r="L91" s="45">
        <f>IFERROR(Change!L91-Base!L91,"")</f>
        <v>-974.57716792147039</v>
      </c>
      <c r="M91" s="45">
        <f>IFERROR(Change!M91-Base!M91,"")</f>
        <v>-870.99520555162599</v>
      </c>
      <c r="N91" s="45">
        <f>IFERROR(Change!N91-Base!N91,"")</f>
        <v>-796.96519073627132</v>
      </c>
      <c r="O91" s="45">
        <f>IFERROR(Change!O91-Base!O91,"")</f>
        <v>-800.50403984193326</v>
      </c>
      <c r="P91" s="45">
        <f>IFERROR(Change!P91-Base!P91,"")</f>
        <v>-865.20116319593217</v>
      </c>
      <c r="Q91" s="45">
        <f>IFERROR(Change!Q91-Base!Q91,"")</f>
        <v>-755.75173579563852</v>
      </c>
      <c r="R91" s="45">
        <f>IFERROR(Change!R91-Base!R91,"")</f>
        <v>-662.4043352274457</v>
      </c>
      <c r="S91" s="45">
        <f>IFERROR(Change!S91-Base!S91,"")</f>
        <v>-608.05205978814774</v>
      </c>
      <c r="T91" s="45">
        <f>IFERROR(Change!T91-Base!T91,"")</f>
        <v>-972.39620779474717</v>
      </c>
      <c r="U91" s="45">
        <f>IFERROR(Change!U91-Base!U91,"")</f>
        <v>-1469.5781158740283</v>
      </c>
      <c r="V91" s="45">
        <f>IFERROR(Change!V91-Base!V91,"")</f>
        <v>-1397.2541984126365</v>
      </c>
      <c r="W91" s="45">
        <f>IFERROR(Change!W91-Base!W91,"")</f>
        <v>-1295.9871037677731</v>
      </c>
      <c r="X91" s="45">
        <f>IFERROR(Change!X91-Base!X91,"")</f>
        <v>-1419.8129370060451</v>
      </c>
    </row>
    <row r="92" spans="1:24" ht="15.75" outlineLevel="1" x14ac:dyDescent="0.25">
      <c r="B92" s="66" t="s">
        <v>30</v>
      </c>
      <c r="C92" s="67">
        <f>IFERROR(Change!C92-Base!C92,"")</f>
        <v>122.8067829758802</v>
      </c>
      <c r="D92" s="68">
        <f>IFERROR(Change!D92-Base!D92,"")</f>
        <v>-0.21499502640926949</v>
      </c>
      <c r="E92" s="68">
        <f>IFERROR(Change!E92-Base!E92,"")</f>
        <v>-1.9119584814598056</v>
      </c>
      <c r="F92" s="68">
        <f>IFERROR(Change!F92-Base!F92,"")</f>
        <v>-0.5967212321511397</v>
      </c>
      <c r="G92" s="68">
        <f>IFERROR(Change!G92-Base!G92,"")</f>
        <v>-3.5522041002814149</v>
      </c>
      <c r="H92" s="68">
        <f>IFERROR(Change!H92-Base!H92,"")</f>
        <v>3.749723643130892</v>
      </c>
      <c r="I92" s="68">
        <f>IFERROR(Change!I92-Base!I92,"")</f>
        <v>18.9199684617206</v>
      </c>
      <c r="J92" s="68">
        <f>IFERROR(Change!J92-Base!J92,"")</f>
        <v>19.138428113590635</v>
      </c>
      <c r="K92" s="68">
        <f>IFERROR(Change!K92-Base!K92,"")</f>
        <v>26.056811088271388</v>
      </c>
      <c r="L92" s="68">
        <f>IFERROR(Change!L92-Base!L92,"")</f>
        <v>23.589645847940119</v>
      </c>
      <c r="M92" s="68">
        <f>IFERROR(Change!M92-Base!M92,"")</f>
        <v>29.757794968478265</v>
      </c>
      <c r="N92" s="68">
        <f>IFERROR(Change!N92-Base!N92,"")</f>
        <v>23.572919396730867</v>
      </c>
      <c r="O92" s="68">
        <f>IFERROR(Change!O92-Base!O92,"")</f>
        <v>13.731220638300329</v>
      </c>
      <c r="P92" s="68">
        <f>IFERROR(Change!P92-Base!P92,"")</f>
        <v>11.761163625489644</v>
      </c>
      <c r="Q92" s="68">
        <f>IFERROR(Change!Q92-Base!Q92,"")</f>
        <v>4.9402795206224255</v>
      </c>
      <c r="R92" s="68">
        <f>IFERROR(Change!R92-Base!R92,"")</f>
        <v>14.463827522041356</v>
      </c>
      <c r="S92" s="68">
        <f>IFERROR(Change!S92-Base!S92,"")</f>
        <v>-6.738316210308767</v>
      </c>
      <c r="T92" s="68">
        <f>IFERROR(Change!T92-Base!T92,"")</f>
        <v>-5.4002240105692181</v>
      </c>
      <c r="U92" s="68">
        <f>IFERROR(Change!U92-Base!U92,"")</f>
        <v>-27.289300701609136</v>
      </c>
      <c r="V92" s="68">
        <f>IFERROR(Change!V92-Base!V92,"")</f>
        <v>-1.5077393317196766</v>
      </c>
      <c r="W92" s="68">
        <f>IFERROR(Change!W92-Base!W92,"")</f>
        <v>-16.961617694758388</v>
      </c>
      <c r="X92" s="68">
        <f>IFERROR(Change!X92-Base!X92,"")</f>
        <v>-2.7019230612104366</v>
      </c>
    </row>
    <row r="93" spans="1:24" ht="15.75" outlineLevel="1" x14ac:dyDescent="0.25">
      <c r="B93" s="38" t="s">
        <v>1</v>
      </c>
      <c r="C93" s="23">
        <f>IFERROR(Change!C93-Base!C93,"")</f>
        <v>-11483.307233016239</v>
      </c>
      <c r="D93" s="69">
        <f>IFERROR(Change!D93-Base!D93,"")</f>
        <v>33.256388404421159</v>
      </c>
      <c r="E93" s="69">
        <f>IFERROR(Change!E93-Base!E93,"")</f>
        <v>30.011103731027106</v>
      </c>
      <c r="F93" s="69">
        <f>IFERROR(Change!F93-Base!F93,"")</f>
        <v>19.935229972463276</v>
      </c>
      <c r="G93" s="69">
        <f>IFERROR(Change!G93-Base!G93,"")</f>
        <v>60.044143504303065</v>
      </c>
      <c r="H93" s="69">
        <f>IFERROR(Change!H93-Base!H93,"")</f>
        <v>-77.873195351654431</v>
      </c>
      <c r="I93" s="69">
        <f>IFERROR(Change!I93-Base!I93,"")</f>
        <v>-777.22565215532813</v>
      </c>
      <c r="J93" s="69">
        <f>IFERROR(Change!J93-Base!J93,"")</f>
        <v>-1149.6578151467475</v>
      </c>
      <c r="K93" s="69">
        <f>IFERROR(Change!K93-Base!K93,"")</f>
        <v>-1177.56172046141</v>
      </c>
      <c r="L93" s="69">
        <f>IFERROR(Change!L93-Base!L93,"")</f>
        <v>-977.03764721153129</v>
      </c>
      <c r="M93" s="69">
        <f>IFERROR(Change!M93-Base!M93,"")</f>
        <v>-1194.865244531291</v>
      </c>
      <c r="N93" s="69">
        <f>IFERROR(Change!N93-Base!N93,"")</f>
        <v>-1362.5164347060636</v>
      </c>
      <c r="O93" s="69">
        <f>IFERROR(Change!O93-Base!O93,"")</f>
        <v>-1407.5352058011922</v>
      </c>
      <c r="P93" s="69">
        <f>IFERROR(Change!P93-Base!P93,"")</f>
        <v>-1064.4811556966888</v>
      </c>
      <c r="Q93" s="69">
        <f>IFERROR(Change!Q93-Base!Q93,"")</f>
        <v>-1171.6647651984094</v>
      </c>
      <c r="R93" s="69">
        <f>IFERROR(Change!R93-Base!R93,"")</f>
        <v>-1100.6926640387246</v>
      </c>
      <c r="S93" s="69">
        <f>IFERROR(Change!S93-Base!S93,"")</f>
        <v>-956.47693402985169</v>
      </c>
      <c r="T93" s="69">
        <f>IFERROR(Change!T93-Base!T93,"")</f>
        <v>-925.79921167605789</v>
      </c>
      <c r="U93" s="69">
        <f>IFERROR(Change!U93-Base!U93,"")</f>
        <v>86.414314124165685</v>
      </c>
      <c r="V93" s="69">
        <f>IFERROR(Change!V93-Base!V93,"")</f>
        <v>479.6749837314419</v>
      </c>
      <c r="W93" s="69">
        <f>IFERROR(Change!W93-Base!W93,"")</f>
        <v>492.48238902473531</v>
      </c>
      <c r="X93" s="69">
        <f>IFERROR(Change!X93-Base!X93,"")</f>
        <v>658.26186049608805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-0.61626149603873515</v>
      </c>
      <c r="D97" s="71">
        <f>IFERROR(Change!D97-Base!D97,"")</f>
        <v>-0.28120205201569881</v>
      </c>
      <c r="E97" s="71">
        <f>IFERROR(Change!E97-Base!E97,"")</f>
        <v>-9.9639612633074748E-2</v>
      </c>
      <c r="F97" s="71">
        <f>IFERROR(Change!F97-Base!F97,"")</f>
        <v>-4.5423094918497497E-2</v>
      </c>
      <c r="G97" s="71">
        <f>IFERROR(Change!G97-Base!G97,"")</f>
        <v>-1.4254822458160121E-2</v>
      </c>
      <c r="H97" s="71">
        <f>IFERROR(Change!H97-Base!H97,"")</f>
        <v>1.1634872269630003E-2</v>
      </c>
      <c r="I97" s="71">
        <f>IFERROR(Change!I97-Base!I97,"")</f>
        <v>0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-3.7134835816930001E-2</v>
      </c>
      <c r="M97" s="71">
        <f>IFERROR(Change!M97-Base!M97,"")</f>
        <v>-1.335527485607E-2</v>
      </c>
      <c r="N97" s="71">
        <f>IFERROR(Change!N97-Base!N97,"")</f>
        <v>-5.8188493281670001E-2</v>
      </c>
      <c r="O97" s="71">
        <f>IFERROR(Change!O97-Base!O97,"")</f>
        <v>0</v>
      </c>
      <c r="P97" s="71">
        <f>IFERROR(Change!P97-Base!P97,"")</f>
        <v>-0.32409552798493002</v>
      </c>
      <c r="Q97" s="71">
        <f>IFERROR(Change!Q97-Base!Q97,"")</f>
        <v>0</v>
      </c>
      <c r="R97" s="71">
        <f>IFERROR(Change!R97-Base!R97,"")</f>
        <v>-5.2004990894579994E-2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-0.61626149603873515</v>
      </c>
      <c r="D101" s="76">
        <f>IFERROR(Change!D101-Base!D101,"")</f>
        <v>-0.28120205201569881</v>
      </c>
      <c r="E101" s="76">
        <f>IFERROR(Change!E101-Base!E101,"")</f>
        <v>-9.9639612633074748E-2</v>
      </c>
      <c r="F101" s="76">
        <f>IFERROR(Change!F101-Base!F101,"")</f>
        <v>-4.5423094918497497E-2</v>
      </c>
      <c r="G101" s="76">
        <f>IFERROR(Change!G101-Base!G101,"")</f>
        <v>-1.4254822458160121E-2</v>
      </c>
      <c r="H101" s="76">
        <f>IFERROR(Change!H101-Base!H101,"")</f>
        <v>1.1634872269630003E-2</v>
      </c>
      <c r="I101" s="76">
        <f>IFERROR(Change!I101-Base!I101,"")</f>
        <v>0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-3.7134835816930001E-2</v>
      </c>
      <c r="M101" s="76">
        <f>IFERROR(Change!M101-Base!M101,"")</f>
        <v>-1.335527485607E-2</v>
      </c>
      <c r="N101" s="76">
        <f>IFERROR(Change!N101-Base!N101,"")</f>
        <v>-5.8188493281670001E-2</v>
      </c>
      <c r="O101" s="76">
        <f>IFERROR(Change!O101-Base!O101,"")</f>
        <v>0</v>
      </c>
      <c r="P101" s="76">
        <f>IFERROR(Change!P101-Base!P101,"")</f>
        <v>-0.32409552798493002</v>
      </c>
      <c r="Q101" s="76">
        <f>IFERROR(Change!Q101-Base!Q101,"")</f>
        <v>0</v>
      </c>
      <c r="R101" s="76">
        <f>IFERROR(Change!R101-Base!R101,"")</f>
        <v>-5.2004990894579994E-2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topLeftCell="A69" zoomScaleNormal="100" workbookViewId="0">
      <selection activeCell="C93" sqref="C93"/>
    </sheetView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9119.5531902299099</v>
      </c>
      <c r="D7" s="8">
        <v>908.1068466797235</v>
      </c>
      <c r="E7" s="8">
        <v>880.71410546546531</v>
      </c>
      <c r="F7" s="8">
        <v>940.40009552949687</v>
      </c>
      <c r="G7" s="8">
        <v>967.65928601685982</v>
      </c>
      <c r="H7" s="8">
        <v>962.13966263323368</v>
      </c>
      <c r="I7" s="8">
        <v>684.28999296800498</v>
      </c>
      <c r="J7" s="8">
        <v>664.94230692695828</v>
      </c>
      <c r="K7" s="8">
        <v>630.39594187045225</v>
      </c>
      <c r="L7" s="8">
        <v>622.54922301812985</v>
      </c>
      <c r="M7" s="8">
        <v>634.83001691283823</v>
      </c>
      <c r="N7" s="8">
        <v>627.0896253766748</v>
      </c>
      <c r="O7" s="8">
        <v>612.17209143503203</v>
      </c>
      <c r="P7" s="8">
        <v>653.05523676305256</v>
      </c>
      <c r="Q7" s="8">
        <v>718.04361272573692</v>
      </c>
      <c r="R7" s="8">
        <v>780.71812917205807</v>
      </c>
      <c r="S7" s="8">
        <v>759.92854543546207</v>
      </c>
      <c r="T7" s="8">
        <v>826.58930232478804</v>
      </c>
      <c r="U7" s="8">
        <v>904.48698008253598</v>
      </c>
      <c r="V7" s="8">
        <v>950.92564761937842</v>
      </c>
      <c r="W7" s="8">
        <v>993.92546492977112</v>
      </c>
      <c r="X7" s="8">
        <v>1082.5621155981237</v>
      </c>
      <c r="Y7" s="23"/>
      <c r="Z7" s="23">
        <v>16805.524229483777</v>
      </c>
    </row>
    <row r="8" spans="1:26" ht="15.75" outlineLevel="1" x14ac:dyDescent="0.25">
      <c r="B8" s="4" t="s">
        <v>77</v>
      </c>
      <c r="C8" s="6">
        <v>359.55579987461908</v>
      </c>
      <c r="D8" s="43">
        <v>40.03960933173007</v>
      </c>
      <c r="E8" s="43">
        <v>38.406677333300991</v>
      </c>
      <c r="F8" s="43">
        <v>40.68155936920536</v>
      </c>
      <c r="G8" s="43">
        <v>42.353763794347891</v>
      </c>
      <c r="H8" s="43">
        <v>42.65933577643564</v>
      </c>
      <c r="I8" s="43">
        <v>22.011478097621481</v>
      </c>
      <c r="J8" s="43">
        <v>21.864172736556114</v>
      </c>
      <c r="K8" s="43">
        <v>19.502103271846078</v>
      </c>
      <c r="L8" s="43">
        <v>19.866485041630707</v>
      </c>
      <c r="M8" s="43">
        <v>20.883757023450556</v>
      </c>
      <c r="N8" s="43">
        <v>21.269797427231861</v>
      </c>
      <c r="O8" s="43">
        <v>21.257359220572283</v>
      </c>
      <c r="P8" s="43">
        <v>23.427047276214008</v>
      </c>
      <c r="Q8" s="43">
        <v>25.894688239259064</v>
      </c>
      <c r="R8" s="43">
        <v>29.46326920082014</v>
      </c>
      <c r="S8" s="43">
        <v>29.233736741040374</v>
      </c>
      <c r="T8" s="43">
        <v>33.822944215885116</v>
      </c>
      <c r="U8" s="43">
        <v>35.837352558731602</v>
      </c>
      <c r="V8" s="43">
        <v>39.336592194311912</v>
      </c>
      <c r="W8" s="43">
        <v>42.232501594376139</v>
      </c>
      <c r="X8" s="43">
        <v>48.085156338954128</v>
      </c>
      <c r="Y8" s="23"/>
      <c r="Z8" s="23">
        <v>658.12938678352157</v>
      </c>
    </row>
    <row r="9" spans="1:26" ht="15.75" outlineLevel="1" x14ac:dyDescent="0.25">
      <c r="B9" s="5" t="s">
        <v>78</v>
      </c>
      <c r="C9" s="44">
        <v>3100.9536194958268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311.15196675132739</v>
      </c>
      <c r="J9" s="45">
        <v>300.80232952699788</v>
      </c>
      <c r="K9" s="45">
        <v>302.80155601109198</v>
      </c>
      <c r="L9" s="45">
        <v>297.04705004062066</v>
      </c>
      <c r="M9" s="45">
        <v>289.95705430590544</v>
      </c>
      <c r="N9" s="45">
        <v>280.5351980521304</v>
      </c>
      <c r="O9" s="45">
        <v>263.72397471676311</v>
      </c>
      <c r="P9" s="45">
        <v>274.73099180233652</v>
      </c>
      <c r="Q9" s="45">
        <v>295.21933454591419</v>
      </c>
      <c r="R9" s="45">
        <v>302.93465763487859</v>
      </c>
      <c r="S9" s="45">
        <v>279.56226198351351</v>
      </c>
      <c r="T9" s="45">
        <v>284.28068571481498</v>
      </c>
      <c r="U9" s="45">
        <v>333.48486084792751</v>
      </c>
      <c r="V9" s="45">
        <v>326.77212438616272</v>
      </c>
      <c r="W9" s="45">
        <v>312.75516222769699</v>
      </c>
      <c r="X9" s="45">
        <v>319.42949034912141</v>
      </c>
      <c r="Y9" s="23"/>
      <c r="Z9" s="23">
        <v>5921.8667678028023</v>
      </c>
    </row>
    <row r="10" spans="1:26" ht="15.75" outlineLevel="1" x14ac:dyDescent="0.25">
      <c r="B10" s="5" t="s">
        <v>79</v>
      </c>
      <c r="C10" s="44">
        <v>2.3599703613906318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8.4553994197400215E-2</v>
      </c>
      <c r="J10" s="45">
        <v>8.9335463537320262E-2</v>
      </c>
      <c r="K10" s="45">
        <v>0.35452407019483984</v>
      </c>
      <c r="L10" s="45">
        <v>0.35859667153492036</v>
      </c>
      <c r="M10" s="45">
        <v>0.35882020600607972</v>
      </c>
      <c r="N10" s="45">
        <v>0.36390468529323966</v>
      </c>
      <c r="O10" s="45">
        <v>0.36307967720387968</v>
      </c>
      <c r="P10" s="45">
        <v>0.37347883577367996</v>
      </c>
      <c r="Q10" s="45">
        <v>0.38263671671315863</v>
      </c>
      <c r="R10" s="45">
        <v>0.39100612445075911</v>
      </c>
      <c r="S10" s="45">
        <v>0.38901669982448028</v>
      </c>
      <c r="T10" s="45">
        <v>0.39693763744179977</v>
      </c>
      <c r="U10" s="45">
        <v>0.41501793454211905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5.5915347313134385</v>
      </c>
    </row>
    <row r="11" spans="1:26" ht="15.75" outlineLevel="1" x14ac:dyDescent="0.25">
      <c r="B11" s="5" t="s">
        <v>80</v>
      </c>
      <c r="C11" s="44">
        <v>0.34613321818126569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1.2994033452650022E-2</v>
      </c>
      <c r="J11" s="45">
        <v>1.3242022333690019E-2</v>
      </c>
      <c r="K11" s="45">
        <v>6.9814099714380018E-2</v>
      </c>
      <c r="L11" s="45">
        <v>7.1133359375919997E-2</v>
      </c>
      <c r="M11" s="45">
        <v>7.2511373078069929E-2</v>
      </c>
      <c r="N11" s="45">
        <v>7.4017716229230091E-2</v>
      </c>
      <c r="O11" s="45">
        <v>7.5469105827799976E-2</v>
      </c>
      <c r="P11" s="45">
        <v>6.1187696736540155E-2</v>
      </c>
      <c r="Q11" s="45">
        <v>6.2356376051880026E-2</v>
      </c>
      <c r="R11" s="45">
        <v>6.3781824837759959E-2</v>
      </c>
      <c r="S11" s="45">
        <v>4.41834064380799E-2</v>
      </c>
      <c r="T11" s="45">
        <v>4.5104827551419896E-2</v>
      </c>
      <c r="U11" s="45">
        <v>4.4863567059899995E-2</v>
      </c>
      <c r="V11" s="45">
        <v>1.5939448046809961E-2</v>
      </c>
      <c r="W11" s="45">
        <v>3.5486027319400009E-3</v>
      </c>
      <c r="X11" s="45">
        <v>3.8346096151799991E-3</v>
      </c>
      <c r="Y11" s="23"/>
      <c r="Z11" s="23">
        <v>0.73398206908124997</v>
      </c>
    </row>
    <row r="12" spans="1:26" ht="15.75" outlineLevel="1" x14ac:dyDescent="0.25">
      <c r="B12" s="5" t="s">
        <v>109</v>
      </c>
      <c r="C12" s="44">
        <v>-4.5321359652494726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-0.16246069716172021</v>
      </c>
      <c r="J12" s="45">
        <v>-0.1648387682982094</v>
      </c>
      <c r="K12" s="45">
        <v>-0.77357843051947006</v>
      </c>
      <c r="L12" s="45">
        <v>-0.78474391088962991</v>
      </c>
      <c r="M12" s="45">
        <v>-0.79695315197640959</v>
      </c>
      <c r="N12" s="45">
        <v>-0.80945613337641031</v>
      </c>
      <c r="O12" s="45">
        <v>-0.82166807510825968</v>
      </c>
      <c r="P12" s="45">
        <v>-0.83557259440709009</v>
      </c>
      <c r="Q12" s="45">
        <v>-0.84896370747241967</v>
      </c>
      <c r="R12" s="45">
        <v>-0.86144416069650953</v>
      </c>
      <c r="S12" s="45">
        <v>-0.87501782292605046</v>
      </c>
      <c r="T12" s="45">
        <v>-0.88800700041429048</v>
      </c>
      <c r="U12" s="45">
        <v>-0.70575038106606147</v>
      </c>
      <c r="V12" s="45">
        <v>-0.71901081501123132</v>
      </c>
      <c r="W12" s="45">
        <v>0</v>
      </c>
      <c r="X12" s="45">
        <v>0</v>
      </c>
      <c r="Z12" s="23">
        <v>-10.047465649323762</v>
      </c>
    </row>
    <row r="13" spans="1:26" ht="15.75" outlineLevel="1" x14ac:dyDescent="0.25">
      <c r="B13" s="5" t="s">
        <v>31</v>
      </c>
      <c r="C13" s="44">
        <v>5476.8960811269408</v>
      </c>
      <c r="D13" s="45">
        <v>644.48194386178602</v>
      </c>
      <c r="E13" s="45">
        <v>600.22806522302676</v>
      </c>
      <c r="F13" s="45">
        <v>629.72295371467453</v>
      </c>
      <c r="G13" s="45">
        <v>675.1445519746934</v>
      </c>
      <c r="H13" s="45">
        <v>677.06681112304022</v>
      </c>
      <c r="I13" s="45">
        <v>337.59852441944787</v>
      </c>
      <c r="J13" s="45">
        <v>328.87129888233142</v>
      </c>
      <c r="K13" s="45">
        <v>294.35845800919452</v>
      </c>
      <c r="L13" s="45">
        <v>292.40859011809732</v>
      </c>
      <c r="M13" s="45">
        <v>310.2821317217946</v>
      </c>
      <c r="N13" s="45">
        <v>310.31021776961643</v>
      </c>
      <c r="O13" s="45">
        <v>311.99302797426333</v>
      </c>
      <c r="P13" s="45">
        <v>338.9200488246189</v>
      </c>
      <c r="Q13" s="45">
        <v>379.77400539148113</v>
      </c>
      <c r="R13" s="45">
        <v>430.59519188994739</v>
      </c>
      <c r="S13" s="45">
        <v>434.37639929158166</v>
      </c>
      <c r="T13" s="45">
        <v>490.14618295638905</v>
      </c>
      <c r="U13" s="45">
        <v>516.15560103691098</v>
      </c>
      <c r="V13" s="45">
        <v>564.70967368292895</v>
      </c>
      <c r="W13" s="45">
        <v>618.85014744959062</v>
      </c>
      <c r="X13" s="45">
        <v>693.52350450260815</v>
      </c>
      <c r="Y13" s="23"/>
      <c r="Z13" s="23">
        <v>9879.5173298180216</v>
      </c>
    </row>
    <row r="14" spans="1:26" ht="15.75" outlineLevel="1" x14ac:dyDescent="0.25">
      <c r="B14" s="5" t="s">
        <v>60</v>
      </c>
      <c r="C14" s="44">
        <v>183.97372211819913</v>
      </c>
      <c r="D14" s="45">
        <v>15.138081544450005</v>
      </c>
      <c r="E14" s="45">
        <v>16.263783263499999</v>
      </c>
      <c r="F14" s="45">
        <v>16.630917806719996</v>
      </c>
      <c r="G14" s="45">
        <v>16.361591682749999</v>
      </c>
      <c r="H14" s="45">
        <v>17.162281619520005</v>
      </c>
      <c r="I14" s="45">
        <v>13.592936369120002</v>
      </c>
      <c r="J14" s="45">
        <v>13.466767063499995</v>
      </c>
      <c r="K14" s="45">
        <v>14.083064838929999</v>
      </c>
      <c r="L14" s="45">
        <v>13.582111697759998</v>
      </c>
      <c r="M14" s="45">
        <v>14.072695434579996</v>
      </c>
      <c r="N14" s="45">
        <v>15.345945859550001</v>
      </c>
      <c r="O14" s="45">
        <v>15.580848815509999</v>
      </c>
      <c r="P14" s="45">
        <v>16.378054921779999</v>
      </c>
      <c r="Q14" s="45">
        <v>17.559555163790002</v>
      </c>
      <c r="R14" s="45">
        <v>18.131666657819999</v>
      </c>
      <c r="S14" s="45">
        <v>17.197965135990003</v>
      </c>
      <c r="T14" s="45">
        <v>18.785453973120006</v>
      </c>
      <c r="U14" s="45">
        <v>19.255034518429994</v>
      </c>
      <c r="V14" s="45">
        <v>20.389678800329996</v>
      </c>
      <c r="W14" s="45">
        <v>19.663472131769996</v>
      </c>
      <c r="X14" s="45">
        <v>21.090786629439997</v>
      </c>
      <c r="Y14" s="23"/>
      <c r="Z14" s="23">
        <v>349.73269392835999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5555.6873077310956</v>
      </c>
      <c r="D16" s="8">
        <v>445.49451496936877</v>
      </c>
      <c r="E16" s="8">
        <v>542.51052830028425</v>
      </c>
      <c r="F16" s="8">
        <v>534.62007912611705</v>
      </c>
      <c r="G16" s="8">
        <v>554.55164267122882</v>
      </c>
      <c r="H16" s="8">
        <v>489.13293950018618</v>
      </c>
      <c r="I16" s="8">
        <v>462.6601460897507</v>
      </c>
      <c r="J16" s="8">
        <v>481.63240522768461</v>
      </c>
      <c r="K16" s="8">
        <v>415.77778373561375</v>
      </c>
      <c r="L16" s="8">
        <v>444.36434307985951</v>
      </c>
      <c r="M16" s="8">
        <v>461.71767969359757</v>
      </c>
      <c r="N16" s="8">
        <v>426.92086731178438</v>
      </c>
      <c r="O16" s="8">
        <v>432.31517621501501</v>
      </c>
      <c r="P16" s="8">
        <v>438.55452742848814</v>
      </c>
      <c r="Q16" s="8">
        <v>464.48333358039184</v>
      </c>
      <c r="R16" s="8">
        <v>500.94879920317152</v>
      </c>
      <c r="S16" s="8">
        <v>485.3643727303716</v>
      </c>
      <c r="T16" s="8">
        <v>562.00090232806917</v>
      </c>
      <c r="U16" s="8">
        <v>539.74450381819884</v>
      </c>
      <c r="V16" s="8">
        <v>524.63670765890686</v>
      </c>
      <c r="W16" s="8">
        <v>527.63586161104342</v>
      </c>
      <c r="X16" s="8">
        <v>556.16381495941823</v>
      </c>
      <c r="Y16" s="23"/>
      <c r="Z16" s="23">
        <v>10291.230929238549</v>
      </c>
    </row>
    <row r="17" spans="1:26" ht="15.75" outlineLevel="1" x14ac:dyDescent="0.25">
      <c r="B17" s="4" t="s">
        <v>81</v>
      </c>
      <c r="C17" s="6">
        <v>51.617514602311068</v>
      </c>
      <c r="D17" s="43">
        <v>5.8091883786337011</v>
      </c>
      <c r="E17" s="43">
        <v>5.9254027063207628</v>
      </c>
      <c r="F17" s="43">
        <v>5.6488664822037702</v>
      </c>
      <c r="G17" s="43">
        <v>5.0819680727554495</v>
      </c>
      <c r="H17" s="43">
        <v>4.1417990429835099</v>
      </c>
      <c r="I17" s="43">
        <v>3.8939463221626811</v>
      </c>
      <c r="J17" s="43">
        <v>3.9857249380149686</v>
      </c>
      <c r="K17" s="43">
        <v>3.6485748248783398</v>
      </c>
      <c r="L17" s="43">
        <v>3.7063251511362814</v>
      </c>
      <c r="M17" s="43">
        <v>3.5949798176088792</v>
      </c>
      <c r="N17" s="43">
        <v>3.4150843155493673</v>
      </c>
      <c r="O17" s="43">
        <v>3.2936136471330997</v>
      </c>
      <c r="P17" s="43">
        <v>3.488296500850518</v>
      </c>
      <c r="Q17" s="43">
        <v>3.6821545930584669</v>
      </c>
      <c r="R17" s="43">
        <v>3.9576663699771304</v>
      </c>
      <c r="S17" s="43">
        <v>4.7376099411621189</v>
      </c>
      <c r="T17" s="43">
        <v>4.9848696918587585</v>
      </c>
      <c r="U17" s="43">
        <v>5.1027835303993925</v>
      </c>
      <c r="V17" s="43">
        <v>5.1187821431824467</v>
      </c>
      <c r="W17" s="43">
        <v>5.2247371214066858</v>
      </c>
      <c r="X17" s="43">
        <v>5.179454553358446</v>
      </c>
      <c r="Y17" s="23"/>
      <c r="Z17" s="23">
        <v>93.621828144634776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6.2019763487935515</v>
      </c>
      <c r="D19" s="45">
        <v>1.0145097167575696</v>
      </c>
      <c r="E19" s="45">
        <v>0.8245354313929899</v>
      </c>
      <c r="F19" s="45">
        <v>0.82496712220648982</v>
      </c>
      <c r="G19" s="45">
        <v>0.56122303165473986</v>
      </c>
      <c r="H19" s="45">
        <v>0.33415263517746002</v>
      </c>
      <c r="I19" s="45">
        <v>0.68345405693070005</v>
      </c>
      <c r="J19" s="45">
        <v>0.69461686172747994</v>
      </c>
      <c r="K19" s="45">
        <v>0.45648142424927995</v>
      </c>
      <c r="L19" s="45">
        <v>0.44642897685564997</v>
      </c>
      <c r="M19" s="45">
        <v>0.42823011417250006</v>
      </c>
      <c r="N19" s="45">
        <v>0.45133989071677011</v>
      </c>
      <c r="O19" s="45">
        <v>0.40580758702842995</v>
      </c>
      <c r="P19" s="45">
        <v>0.34875599236986993</v>
      </c>
      <c r="Q19" s="45">
        <v>0.41095308127443003</v>
      </c>
      <c r="R19" s="45">
        <v>0.49188523055931987</v>
      </c>
      <c r="S19" s="45">
        <v>0.32332262710052995</v>
      </c>
      <c r="T19" s="45">
        <v>0.34603946072400998</v>
      </c>
      <c r="U19" s="45">
        <v>0.18035499991360998</v>
      </c>
      <c r="V19" s="45">
        <v>0.21331712261992003</v>
      </c>
      <c r="W19" s="45">
        <v>0.23953837520161</v>
      </c>
      <c r="X19" s="45">
        <v>0.30392142191689997</v>
      </c>
      <c r="Y19" s="23"/>
      <c r="Z19" s="23">
        <v>9.9838351605502584</v>
      </c>
    </row>
    <row r="20" spans="1:26" ht="15.75" outlineLevel="1" x14ac:dyDescent="0.25">
      <c r="B20" s="5" t="s">
        <v>84</v>
      </c>
      <c r="C20" s="44">
        <v>989.52256338229665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83.413784010134876</v>
      </c>
      <c r="W20" s="45">
        <v>87.490980879163459</v>
      </c>
      <c r="X20" s="45">
        <v>68.761482411014129</v>
      </c>
      <c r="Y20" s="23"/>
      <c r="Z20" s="23">
        <v>1905.5465656347267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3161.7576734142922</v>
      </c>
      <c r="D23" s="45">
        <v>311.94225000302873</v>
      </c>
      <c r="E23" s="45">
        <v>329.88011368853859</v>
      </c>
      <c r="F23" s="45">
        <v>316.80599025505586</v>
      </c>
      <c r="G23" s="45">
        <v>306.86895853640812</v>
      </c>
      <c r="H23" s="45">
        <v>257.02854342880329</v>
      </c>
      <c r="I23" s="45">
        <v>267.22872548508002</v>
      </c>
      <c r="J23" s="45">
        <v>269.9487554811023</v>
      </c>
      <c r="K23" s="45">
        <v>231.34936442388587</v>
      </c>
      <c r="L23" s="45">
        <v>236.27820441268713</v>
      </c>
      <c r="M23" s="45">
        <v>235.32946285355979</v>
      </c>
      <c r="N23" s="45">
        <v>218.08731970517422</v>
      </c>
      <c r="O23" s="45">
        <v>211.060957044204</v>
      </c>
      <c r="P23" s="45">
        <v>218.18989983783615</v>
      </c>
      <c r="Q23" s="45">
        <v>241.31340963353838</v>
      </c>
      <c r="R23" s="45">
        <v>266.68333741107745</v>
      </c>
      <c r="S23" s="45">
        <v>290.48791519385475</v>
      </c>
      <c r="T23" s="45">
        <v>313.53518639562611</v>
      </c>
      <c r="U23" s="45">
        <v>305.11086431600074</v>
      </c>
      <c r="V23" s="45">
        <v>323.15436279969128</v>
      </c>
      <c r="W23" s="45">
        <v>329.71077522162204</v>
      </c>
      <c r="X23" s="45">
        <v>344.61650051968149</v>
      </c>
      <c r="Y23" s="23"/>
      <c r="Z23" s="23">
        <v>5824.6108966464562</v>
      </c>
    </row>
    <row r="24" spans="1:26" ht="15.75" outlineLevel="1" x14ac:dyDescent="0.25">
      <c r="B24" s="5" t="s">
        <v>9</v>
      </c>
      <c r="C24" s="44">
        <v>87.440793832493213</v>
      </c>
      <c r="D24" s="45">
        <v>7.239579361849998</v>
      </c>
      <c r="E24" s="45">
        <v>8.0826777855200014</v>
      </c>
      <c r="F24" s="45">
        <v>8.2347202533500017</v>
      </c>
      <c r="G24" s="45">
        <v>7.1426769833900012</v>
      </c>
      <c r="H24" s="45">
        <v>6.1327343190199981</v>
      </c>
      <c r="I24" s="45">
        <v>5.8568983025600003</v>
      </c>
      <c r="J24" s="45">
        <v>5.9590650697400003</v>
      </c>
      <c r="K24" s="45">
        <v>6.14234652817</v>
      </c>
      <c r="L24" s="45">
        <v>7.0604177483599999</v>
      </c>
      <c r="M24" s="45">
        <v>6.9645119004599998</v>
      </c>
      <c r="N24" s="45">
        <v>7.5596859779200001</v>
      </c>
      <c r="O24" s="45">
        <v>7.5119630663300034</v>
      </c>
      <c r="P24" s="45">
        <v>7.5685779464399996</v>
      </c>
      <c r="Q24" s="45">
        <v>8.3673599317700003</v>
      </c>
      <c r="R24" s="45">
        <v>8.93179761709</v>
      </c>
      <c r="S24" s="45">
        <v>10.490114089040004</v>
      </c>
      <c r="T24" s="45">
        <v>10.246964880690005</v>
      </c>
      <c r="U24" s="45">
        <v>9.9895104276800009</v>
      </c>
      <c r="V24" s="45">
        <v>10.342310121680004</v>
      </c>
      <c r="W24" s="45">
        <v>9.4940152580300019</v>
      </c>
      <c r="X24" s="45">
        <v>9.4136472741699979</v>
      </c>
      <c r="Y24" s="23"/>
      <c r="Z24" s="23">
        <v>168.73157484326001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104.7834059830021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13.911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8.288219999999999</v>
      </c>
      <c r="W26" s="8">
        <v>0</v>
      </c>
      <c r="X26" s="8">
        <v>0</v>
      </c>
      <c r="Y26" s="23"/>
      <c r="Z26" s="23">
        <v>133.33787479039432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35.350287472079501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13.911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8.288219999999999</v>
      </c>
      <c r="W28" s="45">
        <v>0</v>
      </c>
      <c r="X28" s="45">
        <v>0</v>
      </c>
      <c r="Y28" s="23"/>
      <c r="Z28" s="23">
        <v>52.483053841599997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31.10501716116406</v>
      </c>
      <c r="D30" s="8">
        <v>10.988907220134212</v>
      </c>
      <c r="E30" s="8">
        <v>10.050273659928436</v>
      </c>
      <c r="F30" s="8">
        <v>13.304577275518291</v>
      </c>
      <c r="G30" s="8">
        <v>0.64738911895273998</v>
      </c>
      <c r="H30" s="8">
        <v>6.53445161586E-2</v>
      </c>
      <c r="I30" s="8">
        <v>0</v>
      </c>
      <c r="J30" s="8">
        <v>0</v>
      </c>
      <c r="K30" s="8">
        <v>0</v>
      </c>
      <c r="L30" s="8">
        <v>0.14398245143433</v>
      </c>
      <c r="M30" s="8">
        <v>0</v>
      </c>
      <c r="N30" s="8">
        <v>8.9099661818130005E-2</v>
      </c>
      <c r="O30" s="8">
        <v>0</v>
      </c>
      <c r="P30" s="8">
        <v>0.11190296975424001</v>
      </c>
      <c r="Q30" s="8">
        <v>0</v>
      </c>
      <c r="R30" s="8">
        <v>0.28206239076248002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35.683539264461473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31.10501716116406</v>
      </c>
      <c r="D32" s="44">
        <v>10.988907220134212</v>
      </c>
      <c r="E32" s="44">
        <v>10.050273659928436</v>
      </c>
      <c r="F32" s="44">
        <v>13.304577275518291</v>
      </c>
      <c r="G32" s="44">
        <v>0.64738911895273998</v>
      </c>
      <c r="H32" s="44">
        <v>6.53445161586E-2</v>
      </c>
      <c r="I32" s="44">
        <v>0</v>
      </c>
      <c r="J32" s="44">
        <v>0</v>
      </c>
      <c r="K32" s="44">
        <v>0</v>
      </c>
      <c r="L32" s="44">
        <v>0.14398245143433</v>
      </c>
      <c r="M32" s="44">
        <v>0</v>
      </c>
      <c r="N32" s="44">
        <v>8.9099661818130005E-2</v>
      </c>
      <c r="O32" s="44">
        <v>0</v>
      </c>
      <c r="P32" s="44">
        <v>0.11190296975424001</v>
      </c>
      <c r="Q32" s="44">
        <v>0</v>
      </c>
      <c r="R32" s="44">
        <v>0.28206239076248002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-6510.2614481752435</v>
      </c>
      <c r="D34" s="8">
        <v>-223.05415871770057</v>
      </c>
      <c r="E34" s="8">
        <v>-353.46487998993467</v>
      </c>
      <c r="F34" s="8">
        <v>-398.25403707246812</v>
      </c>
      <c r="G34" s="8">
        <v>-455.86533855190112</v>
      </c>
      <c r="H34" s="8">
        <v>-567.54113650887439</v>
      </c>
      <c r="I34" s="8">
        <v>-885.90024560441157</v>
      </c>
      <c r="J34" s="8">
        <v>-755.04374567907325</v>
      </c>
      <c r="K34" s="8">
        <v>-934.99147728294167</v>
      </c>
      <c r="L34" s="8">
        <v>-1010.3301982777458</v>
      </c>
      <c r="M34" s="8">
        <v>-1048.9169267745335</v>
      </c>
      <c r="N34" s="8">
        <v>-835.4672584243325</v>
      </c>
      <c r="O34" s="8">
        <v>-785.30880380792701</v>
      </c>
      <c r="P34" s="8">
        <v>-840.07761020360408</v>
      </c>
      <c r="Q34" s="8">
        <v>-883.98206020555722</v>
      </c>
      <c r="R34" s="8">
        <v>-856.25563731527711</v>
      </c>
      <c r="S34" s="8">
        <v>-521.06873409310856</v>
      </c>
      <c r="T34" s="8">
        <v>-272.35266702644935</v>
      </c>
      <c r="U34" s="8">
        <v>-30.392080245545781</v>
      </c>
      <c r="V34" s="8">
        <v>69.619098847984063</v>
      </c>
      <c r="W34" s="8">
        <v>129.45275549727731</v>
      </c>
      <c r="X34" s="8">
        <v>196.31704727260191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-3410.3789316869052</v>
      </c>
      <c r="D35" s="43">
        <v>-0.43938408777577753</v>
      </c>
      <c r="E35" s="43">
        <v>-94.931134119471537</v>
      </c>
      <c r="F35" s="43">
        <v>-113.7260526431853</v>
      </c>
      <c r="G35" s="43">
        <v>-152.40979836527825</v>
      </c>
      <c r="H35" s="43">
        <v>-175.33867337185703</v>
      </c>
      <c r="I35" s="43">
        <v>-386.47427246013376</v>
      </c>
      <c r="J35" s="43">
        <v>-469.22955044450146</v>
      </c>
      <c r="K35" s="43">
        <v>-501.74333453597046</v>
      </c>
      <c r="L35" s="43">
        <v>-562.02548782847418</v>
      </c>
      <c r="M35" s="43">
        <v>-610.25890627480067</v>
      </c>
      <c r="N35" s="43">
        <v>-524.58557890234749</v>
      </c>
      <c r="O35" s="43">
        <v>-497.48134637222944</v>
      </c>
      <c r="P35" s="43">
        <v>-491.89140801183305</v>
      </c>
      <c r="Q35" s="43">
        <v>-519.49061448318798</v>
      </c>
      <c r="R35" s="43">
        <v>-581.02306365702395</v>
      </c>
      <c r="S35" s="43">
        <v>-356.88775653486601</v>
      </c>
      <c r="T35" s="43">
        <v>-221.66082679834403</v>
      </c>
      <c r="U35" s="43">
        <v>-141.13662580724312</v>
      </c>
      <c r="V35" s="43">
        <v>-65.825538013757097</v>
      </c>
      <c r="W35" s="43">
        <v>-36.051963525631031</v>
      </c>
      <c r="X35" s="43">
        <v>7.9549351879478545</v>
      </c>
      <c r="Y35" s="23"/>
      <c r="Z35" s="23">
        <v>-6494.6563810499638</v>
      </c>
    </row>
    <row r="36" spans="1:26" ht="15.75" outlineLevel="1" x14ac:dyDescent="0.25">
      <c r="B36" s="5" t="s">
        <v>88</v>
      </c>
      <c r="C36" s="44">
        <v>-5079.4559132329632</v>
      </c>
      <c r="D36" s="45">
        <v>-487.25721400014828</v>
      </c>
      <c r="E36" s="45">
        <v>-521.98338385389036</v>
      </c>
      <c r="F36" s="45">
        <v>-541.62804941031254</v>
      </c>
      <c r="G36" s="45">
        <v>-559.52941315532019</v>
      </c>
      <c r="H36" s="45">
        <v>-644.19988895924303</v>
      </c>
      <c r="I36" s="45">
        <v>-749.03070729520175</v>
      </c>
      <c r="J36" s="45">
        <v>-534.618404152567</v>
      </c>
      <c r="K36" s="45">
        <v>-536.35124883376159</v>
      </c>
      <c r="L36" s="45">
        <v>-544.58331317956913</v>
      </c>
      <c r="M36" s="45">
        <v>-530.44888634870199</v>
      </c>
      <c r="N36" s="45">
        <v>-397.53582681666478</v>
      </c>
      <c r="O36" s="45">
        <v>-361.80923939644805</v>
      </c>
      <c r="P36" s="45">
        <v>-397.02437269381505</v>
      </c>
      <c r="Q36" s="45">
        <v>-411.03359304696829</v>
      </c>
      <c r="R36" s="45">
        <v>-314.80548936464152</v>
      </c>
      <c r="S36" s="45">
        <v>-198.57082240206759</v>
      </c>
      <c r="T36" s="45">
        <v>-116.63554544708914</v>
      </c>
      <c r="U36" s="45">
        <v>-85.342207510497246</v>
      </c>
      <c r="V36" s="45">
        <v>-55.071728681187004</v>
      </c>
      <c r="W36" s="45">
        <v>-21.797511373009257</v>
      </c>
      <c r="X36" s="45">
        <v>9.5250968116926504</v>
      </c>
      <c r="Y36" s="23"/>
      <c r="Z36" s="23">
        <v>-7999.7317491094109</v>
      </c>
    </row>
    <row r="37" spans="1:26" ht="15.75" outlineLevel="1" x14ac:dyDescent="0.25">
      <c r="B37" s="5" t="s">
        <v>89</v>
      </c>
      <c r="C37" s="44">
        <v>6.5945058766107316E-3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4.9206956888E-4</v>
      </c>
      <c r="J37" s="45">
        <v>1.2398898852299992E-3</v>
      </c>
      <c r="K37" s="45">
        <v>1.6403395421899997E-3</v>
      </c>
      <c r="L37" s="45">
        <v>1.6012388870499999E-3</v>
      </c>
      <c r="M37" s="45">
        <v>1.2619627589599992E-3</v>
      </c>
      <c r="N37" s="45">
        <v>5.6638985447000001E-4</v>
      </c>
      <c r="O37" s="45">
        <v>4.3748368721999967E-4</v>
      </c>
      <c r="P37" s="45">
        <v>1.043403196640001E-3</v>
      </c>
      <c r="Q37" s="45">
        <v>1.1881478117999997E-3</v>
      </c>
      <c r="R37" s="45">
        <v>1.0433301520899997E-3</v>
      </c>
      <c r="S37" s="45">
        <v>7.2088381086000031E-4</v>
      </c>
      <c r="T37" s="45">
        <v>4.4750475286999995E-4</v>
      </c>
      <c r="U37" s="45">
        <v>2.3463960437999993E-4</v>
      </c>
      <c r="V37" s="45">
        <v>6.9090879502000031E-4</v>
      </c>
      <c r="W37" s="45">
        <v>4.6461598243999983E-4</v>
      </c>
      <c r="X37" s="45">
        <v>4.7229113933000007E-4</v>
      </c>
      <c r="Y37" s="23"/>
      <c r="Z37" s="23">
        <v>1.3545099429429998E-2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-588.58944791894373</v>
      </c>
      <c r="D40" s="45">
        <v>10.235202628965384</v>
      </c>
      <c r="E40" s="45">
        <v>10.226444625339369</v>
      </c>
      <c r="F40" s="45">
        <v>10.13783777925128</v>
      </c>
      <c r="G40" s="45">
        <v>10.177059108791774</v>
      </c>
      <c r="H40" s="45">
        <v>10.188802472400564</v>
      </c>
      <c r="I40" s="45">
        <v>10.205125480724965</v>
      </c>
      <c r="J40" s="45">
        <v>10.20216417825692</v>
      </c>
      <c r="K40" s="45">
        <v>-131.10348047713089</v>
      </c>
      <c r="L40" s="45">
        <v>-131.09439269261304</v>
      </c>
      <c r="M40" s="45">
        <v>-134.81982441818377</v>
      </c>
      <c r="N40" s="45">
        <v>-138.79686610427763</v>
      </c>
      <c r="O40" s="45">
        <v>-142.52602429185487</v>
      </c>
      <c r="P40" s="45">
        <v>-146.43440664694626</v>
      </c>
      <c r="Q40" s="45">
        <v>-147.16494536330347</v>
      </c>
      <c r="R40" s="45">
        <v>-150.88090268000317</v>
      </c>
      <c r="S40" s="45">
        <v>-154.63353104565442</v>
      </c>
      <c r="T40" s="45">
        <v>-121.75433452071243</v>
      </c>
      <c r="U40" s="45">
        <v>9.1925455500060238</v>
      </c>
      <c r="V40" s="45">
        <v>9.2971021909849618</v>
      </c>
      <c r="W40" s="45">
        <v>7.9503273065894087</v>
      </c>
      <c r="X40" s="45">
        <v>0.16501475244163974</v>
      </c>
      <c r="Y40" s="23"/>
      <c r="Z40" s="23">
        <v>-1301.2310821669275</v>
      </c>
    </row>
    <row r="41" spans="1:26" ht="15.75" outlineLevel="1" x14ac:dyDescent="0.25">
      <c r="B41" s="5" t="s">
        <v>8</v>
      </c>
      <c r="C41" s="44">
        <v>2.052228461186506E-2</v>
      </c>
      <c r="D41" s="45">
        <v>6.7416863048799921E-3</v>
      </c>
      <c r="E41" s="45">
        <v>5.5782334642199951E-3</v>
      </c>
      <c r="F41" s="45">
        <v>1.7370232781199996E-3</v>
      </c>
      <c r="G41" s="45">
        <v>2.5355576695000002E-4</v>
      </c>
      <c r="H41" s="45">
        <v>2.39153796E-5</v>
      </c>
      <c r="I41" s="45">
        <v>9.7746940560000038E-5</v>
      </c>
      <c r="J41" s="45">
        <v>1.0861712887399999E-3</v>
      </c>
      <c r="K41" s="45">
        <v>1.8284882677799977E-3</v>
      </c>
      <c r="L41" s="45">
        <v>1.7640693615700029E-3</v>
      </c>
      <c r="M41" s="45">
        <v>1.8824409820799967E-3</v>
      </c>
      <c r="N41" s="45">
        <v>1.3337325491600003E-3</v>
      </c>
      <c r="O41" s="45">
        <v>1.1959334919900008E-3</v>
      </c>
      <c r="P41" s="45">
        <v>1.1935861479400022E-3</v>
      </c>
      <c r="Q41" s="45">
        <v>1.4541944727800007E-3</v>
      </c>
      <c r="R41" s="45">
        <v>1.2066319914800006E-3</v>
      </c>
      <c r="S41" s="45">
        <v>9.3986146332000102E-4</v>
      </c>
      <c r="T41" s="45">
        <v>1.2598146147600007E-3</v>
      </c>
      <c r="U41" s="45">
        <v>8.4411704160000005E-5</v>
      </c>
      <c r="V41" s="45">
        <v>0</v>
      </c>
      <c r="W41" s="45">
        <v>0</v>
      </c>
      <c r="X41" s="45">
        <v>0</v>
      </c>
      <c r="Y41" s="23"/>
      <c r="Z41" s="23">
        <v>2.9661497470089993E-2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1.494193604853524E-3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3.7783889552300003E-3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3.7783889552300003E-3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15998.759434525631</v>
      </c>
      <c r="D47" s="8">
        <v>231.73608230236096</v>
      </c>
      <c r="E47" s="8">
        <v>344.6380778963258</v>
      </c>
      <c r="F47" s="8">
        <v>407.14155055150292</v>
      </c>
      <c r="G47" s="8">
        <v>609.84191038631525</v>
      </c>
      <c r="H47" s="8">
        <v>809.3697219442713</v>
      </c>
      <c r="I47" s="8">
        <v>1339.6471907914508</v>
      </c>
      <c r="J47" s="8">
        <v>1448.1274617117265</v>
      </c>
      <c r="K47" s="8">
        <v>1511.1625719765154</v>
      </c>
      <c r="L47" s="8">
        <v>1584.2204305627065</v>
      </c>
      <c r="M47" s="8">
        <v>1669.3703887889792</v>
      </c>
      <c r="N47" s="8">
        <v>1765.2829562372069</v>
      </c>
      <c r="O47" s="8">
        <v>1788.4251822567221</v>
      </c>
      <c r="P47" s="8">
        <v>1842.8137681814833</v>
      </c>
      <c r="Q47" s="8">
        <v>2007.3926080213423</v>
      </c>
      <c r="R47" s="8">
        <v>2131.8967933573413</v>
      </c>
      <c r="S47" s="8">
        <v>2416.2910988989433</v>
      </c>
      <c r="T47" s="8">
        <v>2527.507378341304</v>
      </c>
      <c r="U47" s="8">
        <v>2623.4140713495735</v>
      </c>
      <c r="V47" s="8">
        <v>2736.0235100571899</v>
      </c>
      <c r="W47" s="8">
        <v>2991.438131905189</v>
      </c>
      <c r="X47" s="8">
        <v>3157.0744199497244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5902.5144211191819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161.08991180325214</v>
      </c>
      <c r="I48" s="6">
        <v>494.62686453181669</v>
      </c>
      <c r="J48" s="6">
        <v>580.80802379073248</v>
      </c>
      <c r="K48" s="6">
        <v>606.76052902677088</v>
      </c>
      <c r="L48" s="6">
        <v>649.92941241913479</v>
      </c>
      <c r="M48" s="6">
        <v>680.33689462099721</v>
      </c>
      <c r="N48" s="6">
        <v>741.91372086956846</v>
      </c>
      <c r="O48" s="6">
        <v>784.44365754241289</v>
      </c>
      <c r="P48" s="6">
        <v>810.35516021102228</v>
      </c>
      <c r="Q48" s="6">
        <v>902.66695602115783</v>
      </c>
      <c r="R48" s="6">
        <v>953.4218169899209</v>
      </c>
      <c r="S48" s="6">
        <v>1015.902722529873</v>
      </c>
      <c r="T48" s="6">
        <v>1061.1245200268618</v>
      </c>
      <c r="U48" s="6">
        <v>1060.1356727492175</v>
      </c>
      <c r="V48" s="6">
        <v>1061.5182541624106</v>
      </c>
      <c r="W48" s="6">
        <v>1109.2382546265828</v>
      </c>
      <c r="X48" s="6">
        <v>1143.7955259690855</v>
      </c>
      <c r="Y48" s="23"/>
      <c r="Z48" s="23">
        <v>13854.925594967151</v>
      </c>
    </row>
    <row r="49" spans="1:26" ht="15.75" outlineLevel="1" x14ac:dyDescent="0.25">
      <c r="B49" s="5" t="s">
        <v>94</v>
      </c>
      <c r="C49" s="44">
        <v>3043.856366017887</v>
      </c>
      <c r="D49" s="44">
        <v>0</v>
      </c>
      <c r="E49" s="44">
        <v>0</v>
      </c>
      <c r="F49" s="44">
        <v>0.37774978142365068</v>
      </c>
      <c r="G49" s="44">
        <v>116.60959982186662</v>
      </c>
      <c r="H49" s="44">
        <v>138.43644104719991</v>
      </c>
      <c r="I49" s="44">
        <v>249.23512125611921</v>
      </c>
      <c r="J49" s="44">
        <v>263.65455649716046</v>
      </c>
      <c r="K49" s="44">
        <v>276.48654521912277</v>
      </c>
      <c r="L49" s="44">
        <v>281.0899935055383</v>
      </c>
      <c r="M49" s="44">
        <v>303.42546120251916</v>
      </c>
      <c r="N49" s="44">
        <v>306.10901029642457</v>
      </c>
      <c r="O49" s="44">
        <v>311.65422579304794</v>
      </c>
      <c r="P49" s="44">
        <v>313.41505632908746</v>
      </c>
      <c r="Q49" s="44">
        <v>346.48102934595693</v>
      </c>
      <c r="R49" s="44">
        <v>371.02756290404648</v>
      </c>
      <c r="S49" s="44">
        <v>540.54689626818276</v>
      </c>
      <c r="T49" s="44">
        <v>565.83574466612322</v>
      </c>
      <c r="U49" s="44">
        <v>619.96371417543662</v>
      </c>
      <c r="V49" s="44">
        <v>689.02926301375305</v>
      </c>
      <c r="W49" s="44">
        <v>793.19660263827291</v>
      </c>
      <c r="X49" s="44">
        <v>854.89664511480953</v>
      </c>
      <c r="Y49" s="23"/>
      <c r="Z49" s="23">
        <v>7341.4712188760914</v>
      </c>
    </row>
    <row r="50" spans="1:26" ht="15.75" outlineLevel="1" x14ac:dyDescent="0.25">
      <c r="B50" s="5" t="s">
        <v>95</v>
      </c>
      <c r="C50" s="44">
        <v>1641.9121956895592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98.795778504363852</v>
      </c>
      <c r="I50" s="45">
        <v>147.50491240398625</v>
      </c>
      <c r="J50" s="45">
        <v>165.93174897231157</v>
      </c>
      <c r="K50" s="45">
        <v>174.94794715413747</v>
      </c>
      <c r="L50" s="45">
        <v>188.35559653720006</v>
      </c>
      <c r="M50" s="45">
        <v>199.20857844200614</v>
      </c>
      <c r="N50" s="45">
        <v>205.13055550096038</v>
      </c>
      <c r="O50" s="45">
        <v>164.82510533560983</v>
      </c>
      <c r="P50" s="45">
        <v>168.92903732426524</v>
      </c>
      <c r="Q50" s="45">
        <v>180.61018352016143</v>
      </c>
      <c r="R50" s="45">
        <v>200.67278414238473</v>
      </c>
      <c r="S50" s="45">
        <v>208.52834858527129</v>
      </c>
      <c r="T50" s="45">
        <v>216.77561336157711</v>
      </c>
      <c r="U50" s="45">
        <v>222.0018394273381</v>
      </c>
      <c r="V50" s="45">
        <v>227.35957251855277</v>
      </c>
      <c r="W50" s="45">
        <v>243.04046742996917</v>
      </c>
      <c r="X50" s="45">
        <v>252.33099733141034</v>
      </c>
      <c r="Y50" s="23"/>
      <c r="Z50" s="23">
        <v>3494.8366027243569</v>
      </c>
    </row>
    <row r="51" spans="1:26" ht="15.75" outlineLevel="1" x14ac:dyDescent="0.25">
      <c r="B51" s="5" t="s">
        <v>96</v>
      </c>
      <c r="C51" s="44">
        <v>3541.1085275796172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267.40837758151355</v>
      </c>
      <c r="I51" s="45">
        <v>288.28313230538123</v>
      </c>
      <c r="J51" s="45">
        <v>274.42092227363588</v>
      </c>
      <c r="K51" s="45">
        <v>280.5141979251614</v>
      </c>
      <c r="L51" s="45">
        <v>286.70731421637697</v>
      </c>
      <c r="M51" s="45">
        <v>294.18477804482012</v>
      </c>
      <c r="N51" s="45">
        <v>314.57639321103329</v>
      </c>
      <c r="O51" s="45">
        <v>323.24311458199816</v>
      </c>
      <c r="P51" s="45">
        <v>341.46781344780794</v>
      </c>
      <c r="Q51" s="45">
        <v>355.24326866625626</v>
      </c>
      <c r="R51" s="45">
        <v>369.25408471515618</v>
      </c>
      <c r="S51" s="45">
        <v>402.39252893964783</v>
      </c>
      <c r="T51" s="45">
        <v>424.41468088215169</v>
      </c>
      <c r="U51" s="45">
        <v>448.32680198965198</v>
      </c>
      <c r="V51" s="45">
        <v>478.657589693381</v>
      </c>
      <c r="W51" s="45">
        <v>515.39586488369935</v>
      </c>
      <c r="X51" s="45">
        <v>566.70866174569596</v>
      </c>
      <c r="Y51" s="23"/>
      <c r="Z51" s="23">
        <v>7181.9161347612344</v>
      </c>
    </row>
    <row r="52" spans="1:26" ht="15.75" outlineLevel="1" x14ac:dyDescent="0.25">
      <c r="B52" s="5" t="s">
        <v>97</v>
      </c>
      <c r="C52" s="44">
        <v>1869.6619626061181</v>
      </c>
      <c r="D52" s="45">
        <v>2.788738630131999E-2</v>
      </c>
      <c r="E52" s="45">
        <v>46.261811034435468</v>
      </c>
      <c r="F52" s="45">
        <v>81.181877822343964</v>
      </c>
      <c r="G52" s="45">
        <v>131.34088463337972</v>
      </c>
      <c r="H52" s="45">
        <v>143.62666471105683</v>
      </c>
      <c r="I52" s="45">
        <v>160.04991604564125</v>
      </c>
      <c r="J52" s="45">
        <v>163.64410456842452</v>
      </c>
      <c r="K52" s="45">
        <v>172.77717803115206</v>
      </c>
      <c r="L52" s="45">
        <v>178.4651353070555</v>
      </c>
      <c r="M52" s="45">
        <v>192.50372221999788</v>
      </c>
      <c r="N52" s="45">
        <v>197.75463416686409</v>
      </c>
      <c r="O52" s="45">
        <v>204.50292838406313</v>
      </c>
      <c r="P52" s="45">
        <v>209.08127112812929</v>
      </c>
      <c r="Q52" s="45">
        <v>222.88393099457519</v>
      </c>
      <c r="R52" s="45">
        <v>237.91064282005428</v>
      </c>
      <c r="S52" s="45">
        <v>249.38521990969554</v>
      </c>
      <c r="T52" s="45">
        <v>258.65324421999998</v>
      </c>
      <c r="U52" s="45">
        <v>272.39180582580497</v>
      </c>
      <c r="V52" s="45">
        <v>278.74984043247491</v>
      </c>
      <c r="W52" s="45">
        <v>330.04782980730249</v>
      </c>
      <c r="X52" s="45">
        <v>337.35250794677404</v>
      </c>
      <c r="Y52" s="23"/>
      <c r="Z52" s="23">
        <v>4068.5930373955262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-4.1459387494620961</v>
      </c>
      <c r="D54" s="45">
        <v>0</v>
      </c>
      <c r="E54" s="45">
        <v>-2.1187829774099989E-3</v>
      </c>
      <c r="F54" s="45">
        <v>-2.5796795367099994E-3</v>
      </c>
      <c r="G54" s="45">
        <v>-5.4923622893200047E-2</v>
      </c>
      <c r="H54" s="45">
        <v>-4.957691900953997E-2</v>
      </c>
      <c r="I54" s="45">
        <v>-0.12311352535487995</v>
      </c>
      <c r="J54" s="45">
        <v>-0.40612868510919953</v>
      </c>
      <c r="K54" s="45">
        <v>-0.40207177993349957</v>
      </c>
      <c r="L54" s="45">
        <v>-0.40697359473896977</v>
      </c>
      <c r="M54" s="45">
        <v>-0.37074086906838</v>
      </c>
      <c r="N54" s="45">
        <v>-0.37104841613463962</v>
      </c>
      <c r="O54" s="45">
        <v>-0.41723924610959023</v>
      </c>
      <c r="P54" s="45">
        <v>-0.67581430987328939</v>
      </c>
      <c r="Q54" s="45">
        <v>-0.73926367880957999</v>
      </c>
      <c r="R54" s="45">
        <v>-0.64197514511959985</v>
      </c>
      <c r="S54" s="45">
        <v>-0.72198517645550153</v>
      </c>
      <c r="T54" s="45">
        <v>-0.72496546328984968</v>
      </c>
      <c r="U54" s="45">
        <v>-0.86544555506475895</v>
      </c>
      <c r="V54" s="45">
        <v>-1.0131902355360902</v>
      </c>
      <c r="W54" s="45">
        <v>-1.2406115806078479</v>
      </c>
      <c r="X54" s="45">
        <v>-1.1114753105811201</v>
      </c>
      <c r="Y54" s="23"/>
      <c r="Z54" s="23">
        <v>-10.341241576203657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2222.7167453623624</v>
      </c>
      <c r="D56" s="8">
        <v>10.085855954045932</v>
      </c>
      <c r="E56" s="8">
        <v>20.101892753559572</v>
      </c>
      <c r="F56" s="8">
        <v>37.500455059782233</v>
      </c>
      <c r="G56" s="8">
        <v>58.783794862093075</v>
      </c>
      <c r="H56" s="8">
        <v>79.229345149302986</v>
      </c>
      <c r="I56" s="8">
        <v>101.64241564858663</v>
      </c>
      <c r="J56" s="8">
        <v>125.60350755921999</v>
      </c>
      <c r="K56" s="8">
        <v>155.65686267805864</v>
      </c>
      <c r="L56" s="8">
        <v>186.19219623285309</v>
      </c>
      <c r="M56" s="8">
        <v>215.87648914549052</v>
      </c>
      <c r="N56" s="8">
        <v>246.12536982918454</v>
      </c>
      <c r="O56" s="8">
        <v>273.98148711621695</v>
      </c>
      <c r="P56" s="8">
        <v>299.76213863446247</v>
      </c>
      <c r="Q56" s="8">
        <v>337.3760612197824</v>
      </c>
      <c r="R56" s="8">
        <v>369.56430862934337</v>
      </c>
      <c r="S56" s="8">
        <v>402.85528771867888</v>
      </c>
      <c r="T56" s="8">
        <v>445.63528106599153</v>
      </c>
      <c r="U56" s="8">
        <v>455.96338323742754</v>
      </c>
      <c r="V56" s="8">
        <v>492.73987313095023</v>
      </c>
      <c r="W56" s="8">
        <v>524.62671883741473</v>
      </c>
      <c r="X56" s="8">
        <v>563.39609568216076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124.3997660201637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4.3160926027601283</v>
      </c>
      <c r="I58" s="45">
        <v>5.2609251966725683</v>
      </c>
      <c r="J58" s="45">
        <v>12.174324054805616</v>
      </c>
      <c r="K58" s="45">
        <v>12.402656767129727</v>
      </c>
      <c r="L58" s="45">
        <v>12.436104876719172</v>
      </c>
      <c r="M58" s="45">
        <v>12.614305315069657</v>
      </c>
      <c r="N58" s="45">
        <v>12.754619835619465</v>
      </c>
      <c r="O58" s="45">
        <v>13.756517369867979</v>
      </c>
      <c r="P58" s="45">
        <v>16.452893650651625</v>
      </c>
      <c r="Q58" s="45">
        <v>17.469381102711722</v>
      </c>
      <c r="R58" s="45">
        <v>17.700366527378094</v>
      </c>
      <c r="S58" s="45">
        <v>19.674842143811411</v>
      </c>
      <c r="T58" s="45">
        <v>19.923528938320295</v>
      </c>
      <c r="U58" s="45">
        <v>28.334717369798884</v>
      </c>
      <c r="V58" s="45">
        <v>29.658480657478357</v>
      </c>
      <c r="W58" s="45">
        <v>30.454902684875751</v>
      </c>
      <c r="X58" s="45">
        <v>32.279141041045158</v>
      </c>
      <c r="Y58" s="23"/>
      <c r="Z58" s="23">
        <v>301.59131027174971</v>
      </c>
    </row>
    <row r="59" spans="1:26" ht="15.75" outlineLevel="1" x14ac:dyDescent="0.25">
      <c r="B59" s="5" t="s">
        <v>101</v>
      </c>
      <c r="C59" s="44">
        <v>2098.3169793421989</v>
      </c>
      <c r="D59" s="45">
        <v>10.085855954045932</v>
      </c>
      <c r="E59" s="45">
        <v>19.82487379464105</v>
      </c>
      <c r="F59" s="45">
        <v>37.222668210453151</v>
      </c>
      <c r="G59" s="45">
        <v>55.411090533306563</v>
      </c>
      <c r="H59" s="45">
        <v>74.913252546542864</v>
      </c>
      <c r="I59" s="45">
        <v>96.381490451914061</v>
      </c>
      <c r="J59" s="45">
        <v>113.42918350441437</v>
      </c>
      <c r="K59" s="45">
        <v>143.2542059109289</v>
      </c>
      <c r="L59" s="45">
        <v>173.75609135613391</v>
      </c>
      <c r="M59" s="45">
        <v>203.26218383042087</v>
      </c>
      <c r="N59" s="45">
        <v>233.37074999356506</v>
      </c>
      <c r="O59" s="45">
        <v>260.22496974634896</v>
      </c>
      <c r="P59" s="45">
        <v>283.30924498381086</v>
      </c>
      <c r="Q59" s="45">
        <v>319.90668011707066</v>
      </c>
      <c r="R59" s="45">
        <v>351.86394210196528</v>
      </c>
      <c r="S59" s="45">
        <v>383.18044557486746</v>
      </c>
      <c r="T59" s="45">
        <v>425.71175212767122</v>
      </c>
      <c r="U59" s="45">
        <v>427.62866586762863</v>
      </c>
      <c r="V59" s="45">
        <v>463.08139247347185</v>
      </c>
      <c r="W59" s="45">
        <v>494.17181615253895</v>
      </c>
      <c r="X59" s="45">
        <v>531.11695464111563</v>
      </c>
      <c r="Y59" s="23"/>
      <c r="Z59" s="23">
        <v>5101.1075098728561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743.83618693981703</v>
      </c>
      <c r="D62" s="8">
        <v>-29.797503402699647</v>
      </c>
      <c r="E62" s="8">
        <v>-57.631588203884803</v>
      </c>
      <c r="F62" s="8">
        <v>-70.642224138054161</v>
      </c>
      <c r="G62" s="8">
        <v>-34.247607435133958</v>
      </c>
      <c r="H62" s="8">
        <v>40.590842682957771</v>
      </c>
      <c r="I62" s="8">
        <v>112.83731008228438</v>
      </c>
      <c r="J62" s="8">
        <v>98.969395054176502</v>
      </c>
      <c r="K62" s="8">
        <v>84.749815537303107</v>
      </c>
      <c r="L62" s="8">
        <v>97.892875437059814</v>
      </c>
      <c r="M62" s="8">
        <v>91.348213328284203</v>
      </c>
      <c r="N62" s="8">
        <v>109.32186618568555</v>
      </c>
      <c r="O62" s="8">
        <v>139.68317121936468</v>
      </c>
      <c r="P62" s="8">
        <v>154.6419679530546</v>
      </c>
      <c r="Q62" s="8">
        <v>146.4220692691153</v>
      </c>
      <c r="R62" s="8">
        <v>108.2268243427243</v>
      </c>
      <c r="S62" s="8">
        <v>85.254447997535962</v>
      </c>
      <c r="T62" s="8">
        <v>116.97396177250918</v>
      </c>
      <c r="U62" s="8">
        <v>153.19664618143395</v>
      </c>
      <c r="V62" s="8">
        <v>176.82801479816428</v>
      </c>
      <c r="W62" s="8">
        <v>191.05281328159938</v>
      </c>
      <c r="X62" s="8">
        <v>186.67422178447418</v>
      </c>
      <c r="Y62" s="23"/>
      <c r="Z62" s="23">
        <v>1902.3455337279547</v>
      </c>
    </row>
    <row r="63" spans="1:26" ht="15.75" outlineLevel="1" x14ac:dyDescent="0.25">
      <c r="B63" s="4" t="s">
        <v>15</v>
      </c>
      <c r="C63" s="6">
        <v>-967.57326200808529</v>
      </c>
      <c r="D63" s="43">
        <v>-105.11842239689436</v>
      </c>
      <c r="E63" s="43">
        <v>-112.81097458311446</v>
      </c>
      <c r="F63" s="43">
        <v>-124.45907701489359</v>
      </c>
      <c r="G63" s="43">
        <v>-102.30644822668191</v>
      </c>
      <c r="H63" s="43">
        <v>-70.86163842563306</v>
      </c>
      <c r="I63" s="43">
        <v>-62.856974454333226</v>
      </c>
      <c r="J63" s="43">
        <v>-64.589239562221067</v>
      </c>
      <c r="K63" s="43">
        <v>-62.553677364616505</v>
      </c>
      <c r="L63" s="43">
        <v>-62.617036514548033</v>
      </c>
      <c r="M63" s="43">
        <v>-66.651735095427256</v>
      </c>
      <c r="N63" s="43">
        <v>-65.833766164146411</v>
      </c>
      <c r="O63" s="43">
        <v>-63.795281055795392</v>
      </c>
      <c r="P63" s="43">
        <v>-65.422749510902065</v>
      </c>
      <c r="Q63" s="43">
        <v>-72.633843690957761</v>
      </c>
      <c r="R63" s="43">
        <v>-86.065595142193118</v>
      </c>
      <c r="S63" s="43">
        <v>-93.526650290243182</v>
      </c>
      <c r="T63" s="43">
        <v>-92.488577833341523</v>
      </c>
      <c r="U63" s="43">
        <v>-88.277392984823436</v>
      </c>
      <c r="V63" s="43">
        <v>-91.079067589149901</v>
      </c>
      <c r="W63" s="43">
        <v>-94.644859629738761</v>
      </c>
      <c r="X63" s="43">
        <v>-107.48253975656725</v>
      </c>
      <c r="Y63" s="23"/>
      <c r="Z63" s="23">
        <v>-1756.075547286222</v>
      </c>
    </row>
    <row r="64" spans="1:26" ht="15.75" outlineLevel="1" x14ac:dyDescent="0.25">
      <c r="B64" s="5" t="s">
        <v>16</v>
      </c>
      <c r="C64" s="44">
        <v>1711.4094489479023</v>
      </c>
      <c r="D64" s="45">
        <v>75.320918994194713</v>
      </c>
      <c r="E64" s="45">
        <v>55.179386379229655</v>
      </c>
      <c r="F64" s="45">
        <v>53.816852876839434</v>
      </c>
      <c r="G64" s="45">
        <v>68.058840791547951</v>
      </c>
      <c r="H64" s="45">
        <v>111.45248110859083</v>
      </c>
      <c r="I64" s="45">
        <v>175.6942845366176</v>
      </c>
      <c r="J64" s="45">
        <v>163.55863461639757</v>
      </c>
      <c r="K64" s="45">
        <v>147.30349290191961</v>
      </c>
      <c r="L64" s="45">
        <v>160.50991195160785</v>
      </c>
      <c r="M64" s="45">
        <v>157.99994842371146</v>
      </c>
      <c r="N64" s="45">
        <v>175.15563234983196</v>
      </c>
      <c r="O64" s="45">
        <v>203.47845227516007</v>
      </c>
      <c r="P64" s="45">
        <v>220.06471746395667</v>
      </c>
      <c r="Q64" s="45">
        <v>219.05591296007307</v>
      </c>
      <c r="R64" s="45">
        <v>194.29241948491742</v>
      </c>
      <c r="S64" s="45">
        <v>178.78109828777914</v>
      </c>
      <c r="T64" s="45">
        <v>209.46253960585071</v>
      </c>
      <c r="U64" s="45">
        <v>241.4740391662574</v>
      </c>
      <c r="V64" s="45">
        <v>267.90708238731418</v>
      </c>
      <c r="W64" s="45">
        <v>285.69767291133815</v>
      </c>
      <c r="X64" s="45">
        <v>294.15676154104142</v>
      </c>
      <c r="Y64" s="23"/>
      <c r="Z64" s="23">
        <v>3658.4210810141772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1078.8116239237384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225.90413887711469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1078.8116239237384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225.90413887711469</v>
      </c>
      <c r="Y67" s="23"/>
      <c r="Z67" s="23">
        <v>2570.5267992326035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28344.991463681468</v>
      </c>
      <c r="D70" s="50">
        <v>1373.7604147152329</v>
      </c>
      <c r="E70" s="50">
        <v>1411.38024558297</v>
      </c>
      <c r="F70" s="50">
        <v>1485.5548131249195</v>
      </c>
      <c r="G70" s="50">
        <v>1755.82410558025</v>
      </c>
      <c r="H70" s="50">
        <v>1853.4012151057052</v>
      </c>
      <c r="I70" s="50">
        <v>1912.9431504738168</v>
      </c>
      <c r="J70" s="50">
        <v>2151.6994215567602</v>
      </c>
      <c r="K70" s="50">
        <v>1964.9015506586027</v>
      </c>
      <c r="L70" s="50">
        <v>2045.1215209970142</v>
      </c>
      <c r="M70" s="50">
        <v>2146.968878482563</v>
      </c>
      <c r="N70" s="50">
        <v>2465.0272127776702</v>
      </c>
      <c r="O70" s="50">
        <v>2589.7033454975858</v>
      </c>
      <c r="P70" s="50">
        <v>2680.7283156275398</v>
      </c>
      <c r="Q70" s="50">
        <v>2924.476685134382</v>
      </c>
      <c r="R70" s="50">
        <v>3233.8667797410722</v>
      </c>
      <c r="S70" s="50">
        <v>3831.4374984181836</v>
      </c>
      <c r="T70" s="50">
        <v>4413.5879596383948</v>
      </c>
      <c r="U70" s="50">
        <v>4858.1649880671994</v>
      </c>
      <c r="V70" s="50">
        <v>5175.4287405069008</v>
      </c>
      <c r="W70" s="50">
        <v>5579.2162413766173</v>
      </c>
      <c r="X70" s="51">
        <v>5968.0918541236188</v>
      </c>
      <c r="Y70" s="23"/>
      <c r="Z70" s="23">
        <v>61821.284937186996</v>
      </c>
    </row>
    <row r="71" spans="1:26" ht="15.75" outlineLevel="1" x14ac:dyDescent="0.25">
      <c r="B71" s="52" t="s">
        <v>20</v>
      </c>
      <c r="C71" s="53">
        <v>12633.554758782149</v>
      </c>
      <c r="D71" s="53">
        <v>579.87215146321716</v>
      </c>
      <c r="E71" s="53">
        <v>779.04664576588232</v>
      </c>
      <c r="F71" s="53">
        <v>883.71165698160632</v>
      </c>
      <c r="G71" s="53">
        <v>972.29433822289593</v>
      </c>
      <c r="H71" s="53">
        <v>977.27632488501922</v>
      </c>
      <c r="I71" s="53">
        <v>1111.1907728687295</v>
      </c>
      <c r="J71" s="53">
        <v>1117.7751133462741</v>
      </c>
      <c r="K71" s="53">
        <v>1117.6552511134687</v>
      </c>
      <c r="L71" s="53">
        <v>1159.9157430177286</v>
      </c>
      <c r="M71" s="53">
        <v>1203.9387078002403</v>
      </c>
      <c r="N71" s="53">
        <v>1208.3213850666812</v>
      </c>
      <c r="O71" s="53">
        <v>1180.2137055554156</v>
      </c>
      <c r="P71" s="53">
        <v>1219.559913081127</v>
      </c>
      <c r="Q71" s="53">
        <v>1282.025431360317</v>
      </c>
      <c r="R71" s="53">
        <v>1349.3575563245488</v>
      </c>
      <c r="S71" s="53">
        <v>1338.7930118072511</v>
      </c>
      <c r="T71" s="53">
        <v>1438.0361078380661</v>
      </c>
      <c r="U71" s="53">
        <v>1524.9102711213932</v>
      </c>
      <c r="V71" s="53">
        <v>1536.42340331901</v>
      </c>
      <c r="W71" s="53">
        <v>1615.6007681112947</v>
      </c>
      <c r="X71" s="53">
        <v>1707.1705146146724</v>
      </c>
      <c r="Y71" s="23"/>
      <c r="Z71" s="23">
        <v>25303.088773664836</v>
      </c>
    </row>
    <row r="72" spans="1:26" ht="15.75" outlineLevel="1" x14ac:dyDescent="0.25">
      <c r="B72" s="5" t="s">
        <v>21</v>
      </c>
      <c r="C72" s="44">
        <v>5686.2542938385168</v>
      </c>
      <c r="D72" s="44">
        <v>793.8882632520158</v>
      </c>
      <c r="E72" s="44">
        <v>618.38993469234993</v>
      </c>
      <c r="F72" s="44">
        <v>600.1809592788652</v>
      </c>
      <c r="G72" s="44">
        <v>619.46026774122379</v>
      </c>
      <c r="H72" s="44">
        <v>552.55396118176509</v>
      </c>
      <c r="I72" s="44">
        <v>-25.964948680999413</v>
      </c>
      <c r="J72" s="44">
        <v>101.99363716652532</v>
      </c>
      <c r="K72" s="44">
        <v>-138.15082684436064</v>
      </c>
      <c r="L72" s="44">
        <v>-165.9022964381044</v>
      </c>
      <c r="M72" s="44">
        <v>-163.47520252910041</v>
      </c>
      <c r="N72" s="44">
        <v>83.018409945347869</v>
      </c>
      <c r="O72" s="44">
        <v>184.95671554354738</v>
      </c>
      <c r="P72" s="44">
        <v>205.53180210545455</v>
      </c>
      <c r="Q72" s="44">
        <v>258.5622078833797</v>
      </c>
      <c r="R72" s="44">
        <v>361.57434356160746</v>
      </c>
      <c r="S72" s="44">
        <v>733.38238808257643</v>
      </c>
      <c r="T72" s="44">
        <v>1141.3577862751613</v>
      </c>
      <c r="U72" s="44">
        <v>1441.4038463775769</v>
      </c>
      <c r="V72" s="44">
        <v>1672.0901516174004</v>
      </c>
      <c r="W72" s="44">
        <v>1840.0961206861446</v>
      </c>
      <c r="X72" s="44">
        <v>2036.3250295479361</v>
      </c>
      <c r="Y72" s="23"/>
      <c r="Z72" s="23">
        <v>12751.272550446312</v>
      </c>
    </row>
    <row r="73" spans="1:26" ht="15.75" outlineLevel="1" x14ac:dyDescent="0.25">
      <c r="B73" s="5" t="s">
        <v>103</v>
      </c>
      <c r="C73" s="44">
        <v>10025.182411060807</v>
      </c>
      <c r="D73" s="44">
        <v>0</v>
      </c>
      <c r="E73" s="44">
        <v>13.943665124737814</v>
      </c>
      <c r="F73" s="44">
        <v>1.6621968644482132</v>
      </c>
      <c r="G73" s="44">
        <v>164.06949961613014</v>
      </c>
      <c r="H73" s="44">
        <v>323.57092903892124</v>
      </c>
      <c r="I73" s="44">
        <v>827.71732628608686</v>
      </c>
      <c r="J73" s="44">
        <v>931.9306710439605</v>
      </c>
      <c r="K73" s="44">
        <v>985.39712638949482</v>
      </c>
      <c r="L73" s="44">
        <v>1051.1080744173901</v>
      </c>
      <c r="M73" s="44">
        <v>1106.5053732114234</v>
      </c>
      <c r="N73" s="44">
        <v>1173.6874177656409</v>
      </c>
      <c r="O73" s="44">
        <v>1224.5329243986228</v>
      </c>
      <c r="P73" s="44">
        <v>1255.6366004409579</v>
      </c>
      <c r="Q73" s="44">
        <v>1383.8890458906856</v>
      </c>
      <c r="R73" s="44">
        <v>1522.9348798549158</v>
      </c>
      <c r="S73" s="44">
        <v>1759.2620985283559</v>
      </c>
      <c r="T73" s="44">
        <v>1834.1940655251667</v>
      </c>
      <c r="U73" s="44">
        <v>1891.8508705682295</v>
      </c>
      <c r="V73" s="44">
        <v>1966.9151855704918</v>
      </c>
      <c r="W73" s="44">
        <v>2123.5193525791778</v>
      </c>
      <c r="X73" s="44">
        <v>2224.5963099610099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26716.536347278863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12751.272550446301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28825.506373519747</v>
      </c>
      <c r="D78" s="44">
        <v>26.672224067929221</v>
      </c>
      <c r="E78" s="44">
        <v>43.537042160244759</v>
      </c>
      <c r="F78" s="44">
        <v>21.338056257312914</v>
      </c>
      <c r="G78" s="44">
        <v>34.919949542993358</v>
      </c>
      <c r="H78" s="44">
        <v>31.602307158921274</v>
      </c>
      <c r="I78" s="44">
        <v>-0.40782697470158968</v>
      </c>
      <c r="J78" s="44">
        <v>13.369343396352292</v>
      </c>
      <c r="K78" s="44">
        <v>13.526985998756846</v>
      </c>
      <c r="L78" s="44">
        <v>-5.2870428636830678</v>
      </c>
      <c r="M78" s="44">
        <v>14.464063492335532</v>
      </c>
      <c r="N78" s="44">
        <v>-1.3846465447005363</v>
      </c>
      <c r="O78" s="44">
        <v>110.23681418316848</v>
      </c>
      <c r="P78" s="44">
        <v>71.969555827099398</v>
      </c>
      <c r="Q78" s="44">
        <v>54.903692856789043</v>
      </c>
      <c r="R78" s="44">
        <v>73.98574214899034</v>
      </c>
      <c r="S78" s="44">
        <v>98.914444922353582</v>
      </c>
      <c r="T78" s="44">
        <v>71.523793651286226</v>
      </c>
      <c r="U78" s="44">
        <v>102.94936281843638</v>
      </c>
      <c r="V78" s="44">
        <v>137.60039568605077</v>
      </c>
      <c r="W78" s="44">
        <v>79.94287905021551</v>
      </c>
      <c r="X78" s="44">
        <v>109.07678938506274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274779.30599104188</v>
      </c>
      <c r="D82" s="64">
        <v>22090.858271967794</v>
      </c>
      <c r="E82" s="64">
        <v>19806.413283235655</v>
      </c>
      <c r="F82" s="64">
        <v>20182.705219588919</v>
      </c>
      <c r="G82" s="64">
        <v>20402.672701794454</v>
      </c>
      <c r="H82" s="64">
        <v>19167.993558346374</v>
      </c>
      <c r="I82" s="64">
        <v>10910.376179191147</v>
      </c>
      <c r="J82" s="64">
        <v>10487.704484741031</v>
      </c>
      <c r="K82" s="64">
        <v>9331.7147850215224</v>
      </c>
      <c r="L82" s="64">
        <v>9122.4231114565027</v>
      </c>
      <c r="M82" s="64">
        <v>9312.509782295243</v>
      </c>
      <c r="N82" s="64">
        <v>9110.9336761782324</v>
      </c>
      <c r="O82" s="64">
        <v>8949.9275735562424</v>
      </c>
      <c r="P82" s="64">
        <v>9433.5625350119863</v>
      </c>
      <c r="Q82" s="64">
        <v>10097.021843563005</v>
      </c>
      <c r="R82" s="64">
        <v>10949.476540639535</v>
      </c>
      <c r="S82" s="64">
        <v>10711.362176200513</v>
      </c>
      <c r="T82" s="64">
        <v>11758.264969925265</v>
      </c>
      <c r="U82" s="64">
        <v>12168.648222200145</v>
      </c>
      <c r="V82" s="64">
        <v>12815.613006519217</v>
      </c>
      <c r="W82" s="64">
        <v>13428.63199426913</v>
      </c>
      <c r="X82" s="64">
        <v>14540.492075339924</v>
      </c>
    </row>
    <row r="83" spans="1:25" ht="15.75" outlineLevel="1" x14ac:dyDescent="0.25">
      <c r="B83" s="5" t="s">
        <v>105</v>
      </c>
      <c r="C83" s="65">
        <v>64.204117480199926</v>
      </c>
      <c r="D83" s="45">
        <v>0.22705078841000007</v>
      </c>
      <c r="E83" s="45">
        <v>0.21940418257999997</v>
      </c>
      <c r="F83" s="45">
        <v>0.19707169902999996</v>
      </c>
      <c r="G83" s="45">
        <v>0.20613638119999989</v>
      </c>
      <c r="H83" s="45">
        <v>0.18946596211999991</v>
      </c>
      <c r="I83" s="45">
        <v>1.2094204150799972</v>
      </c>
      <c r="J83" s="45">
        <v>1.1920505358599973</v>
      </c>
      <c r="K83" s="45">
        <v>4.9122724942299936</v>
      </c>
      <c r="L83" s="45">
        <v>4.9047931433799938</v>
      </c>
      <c r="M83" s="45">
        <v>4.9016009702199934</v>
      </c>
      <c r="N83" s="45">
        <v>4.9049941832499933</v>
      </c>
      <c r="O83" s="45">
        <v>4.9070235550299932</v>
      </c>
      <c r="P83" s="45">
        <v>4.9329813763599937</v>
      </c>
      <c r="Q83" s="45">
        <v>4.9312335770599933</v>
      </c>
      <c r="R83" s="45">
        <v>4.9409856205599931</v>
      </c>
      <c r="S83" s="45">
        <v>5.1017454740399932</v>
      </c>
      <c r="T83" s="45">
        <v>5.0945110443599919</v>
      </c>
      <c r="U83" s="45">
        <v>4.4547088015499972</v>
      </c>
      <c r="V83" s="45">
        <v>4.4916449488599968</v>
      </c>
      <c r="W83" s="45">
        <v>1.1100217485600004</v>
      </c>
      <c r="X83" s="45">
        <v>1.1750005784600006</v>
      </c>
    </row>
    <row r="84" spans="1:25" ht="15.75" outlineLevel="1" x14ac:dyDescent="0.25">
      <c r="B84" s="5" t="s">
        <v>106</v>
      </c>
      <c r="C84" s="65">
        <v>13965.533864494408</v>
      </c>
      <c r="D84" s="45">
        <v>1547.6443462717195</v>
      </c>
      <c r="E84" s="45">
        <v>1439.7573865993897</v>
      </c>
      <c r="F84" s="45">
        <v>1459.22986763274</v>
      </c>
      <c r="G84" s="45">
        <v>917.90749472199991</v>
      </c>
      <c r="H84" s="45">
        <v>534.42259083730005</v>
      </c>
      <c r="I84" s="45">
        <v>1025.5952293569301</v>
      </c>
      <c r="J84" s="45">
        <v>1061.4885711054499</v>
      </c>
      <c r="K84" s="45">
        <v>656.30441896156015</v>
      </c>
      <c r="L84" s="45">
        <v>602.82667703921993</v>
      </c>
      <c r="M84" s="45">
        <v>556.33322317048021</v>
      </c>
      <c r="N84" s="45">
        <v>559.19639242026005</v>
      </c>
      <c r="O84" s="45">
        <v>498.02063800696999</v>
      </c>
      <c r="P84" s="45">
        <v>423.61337813969999</v>
      </c>
      <c r="Q84" s="45">
        <v>467.8304127868401</v>
      </c>
      <c r="R84" s="45">
        <v>521.67139825657011</v>
      </c>
      <c r="S84" s="45">
        <v>350.84273722703995</v>
      </c>
      <c r="T84" s="45">
        <v>360.92965572987009</v>
      </c>
      <c r="U84" s="45">
        <v>199.84766605248001</v>
      </c>
      <c r="V84" s="45">
        <v>222.51643640489999</v>
      </c>
      <c r="W84" s="45">
        <v>256.98552437079996</v>
      </c>
      <c r="X84" s="45">
        <v>302.56981940218992</v>
      </c>
    </row>
    <row r="85" spans="1:25" ht="15.75" outlineLevel="1" x14ac:dyDescent="0.25">
      <c r="B85" s="5" t="s">
        <v>107</v>
      </c>
      <c r="C85" s="65">
        <v>16482.300868443715</v>
      </c>
      <c r="D85" s="45">
        <v>748.12311768319989</v>
      </c>
      <c r="E85" s="45">
        <v>721.89307974250926</v>
      </c>
      <c r="F85" s="45">
        <v>767.16050131401892</v>
      </c>
      <c r="G85" s="45">
        <v>763.38643227230887</v>
      </c>
      <c r="H85" s="45">
        <v>763.94296206211857</v>
      </c>
      <c r="I85" s="45">
        <v>771.44405581540866</v>
      </c>
      <c r="J85" s="45">
        <v>734.40915274410918</v>
      </c>
      <c r="K85" s="45">
        <v>728.9544472636893</v>
      </c>
      <c r="L85" s="45">
        <v>723.03089895962933</v>
      </c>
      <c r="M85" s="45">
        <v>729.51370608911941</v>
      </c>
      <c r="N85" s="45">
        <v>766.68258578771884</v>
      </c>
      <c r="O85" s="45">
        <v>782.47725720121889</v>
      </c>
      <c r="P85" s="45">
        <v>806.28686370500861</v>
      </c>
      <c r="Q85" s="45">
        <v>809.60551589636873</v>
      </c>
      <c r="R85" s="45">
        <v>803.60601111553876</v>
      </c>
      <c r="S85" s="45">
        <v>822.6176130918883</v>
      </c>
      <c r="T85" s="45">
        <v>809.48910081111865</v>
      </c>
      <c r="U85" s="45">
        <v>847.55735101930827</v>
      </c>
      <c r="V85" s="45">
        <v>855.4421772114581</v>
      </c>
      <c r="W85" s="45">
        <v>864.78176825801813</v>
      </c>
      <c r="X85" s="45">
        <v>861.89627039995821</v>
      </c>
    </row>
    <row r="86" spans="1:25" ht="15.75" outlineLevel="1" x14ac:dyDescent="0.25">
      <c r="B86" s="5" t="s">
        <v>108</v>
      </c>
      <c r="C86" s="65">
        <v>159051.16656674011</v>
      </c>
      <c r="D86" s="45">
        <v>1121.2020553855691</v>
      </c>
      <c r="E86" s="45">
        <v>1694.1024538044389</v>
      </c>
      <c r="F86" s="45">
        <v>2284.9648594846799</v>
      </c>
      <c r="G86" s="45">
        <v>2936.6464149225303</v>
      </c>
      <c r="H86" s="45">
        <v>3581.3628483308967</v>
      </c>
      <c r="I86" s="45">
        <v>4231.5148592762598</v>
      </c>
      <c r="J86" s="45">
        <v>4792.0755598686583</v>
      </c>
      <c r="K86" s="45">
        <v>5592.6614186137012</v>
      </c>
      <c r="L86" s="45">
        <v>6421.5690311419348</v>
      </c>
      <c r="M86" s="45">
        <v>7261.5304533315548</v>
      </c>
      <c r="N86" s="45">
        <v>7962.9068974879128</v>
      </c>
      <c r="O86" s="45">
        <v>8572.6576661125546</v>
      </c>
      <c r="P86" s="45">
        <v>9000.5890328739715</v>
      </c>
      <c r="Q86" s="45">
        <v>9772.8319974124806</v>
      </c>
      <c r="R86" s="45">
        <v>10521.013377538306</v>
      </c>
      <c r="S86" s="45">
        <v>11181.020129074714</v>
      </c>
      <c r="T86" s="45">
        <v>11714.880226200743</v>
      </c>
      <c r="U86" s="45">
        <v>11710.223911337491</v>
      </c>
      <c r="V86" s="45">
        <v>12340.939609227615</v>
      </c>
      <c r="W86" s="45">
        <v>12906.558231116433</v>
      </c>
      <c r="X86" s="45">
        <v>13449.915534197662</v>
      </c>
    </row>
    <row r="87" spans="1:25" ht="15.75" outlineLevel="1" x14ac:dyDescent="0.25">
      <c r="B87" s="5" t="s">
        <v>25</v>
      </c>
      <c r="C87" s="65">
        <v>9010.4883706338187</v>
      </c>
      <c r="D87" s="45">
        <v>429.82712959772016</v>
      </c>
      <c r="E87" s="45">
        <v>427.5942988634398</v>
      </c>
      <c r="F87" s="45">
        <v>428.55299875892985</v>
      </c>
      <c r="G87" s="45">
        <v>429.26800272459769</v>
      </c>
      <c r="H87" s="45">
        <v>429.89551747168093</v>
      </c>
      <c r="I87" s="45">
        <v>428.14776548400823</v>
      </c>
      <c r="J87" s="45">
        <v>429.71668422442991</v>
      </c>
      <c r="K87" s="45">
        <v>427.63499570353986</v>
      </c>
      <c r="L87" s="45">
        <v>430.43146542566893</v>
      </c>
      <c r="M87" s="45">
        <v>427.5709649955495</v>
      </c>
      <c r="N87" s="45">
        <v>429.25472610458115</v>
      </c>
      <c r="O87" s="45">
        <v>429.26202439314108</v>
      </c>
      <c r="P87" s="45">
        <v>429.25992725670113</v>
      </c>
      <c r="Q87" s="45">
        <v>429.26000221831112</v>
      </c>
      <c r="R87" s="45">
        <v>429.25652602781116</v>
      </c>
      <c r="S87" s="45">
        <v>429.26570018110112</v>
      </c>
      <c r="T87" s="45">
        <v>429.25607088078112</v>
      </c>
      <c r="U87" s="45">
        <v>429.25611112770116</v>
      </c>
      <c r="V87" s="45">
        <v>429.25562403088117</v>
      </c>
      <c r="W87" s="45">
        <v>429.26466773761109</v>
      </c>
      <c r="X87" s="45">
        <v>429.25716742563117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125333.56518647034</v>
      </c>
      <c r="D89" s="45">
        <v>10299.434017995542</v>
      </c>
      <c r="E89" s="45">
        <v>10175.201280010057</v>
      </c>
      <c r="F89" s="45">
        <v>9914.4167321505611</v>
      </c>
      <c r="G89" s="45">
        <v>8346.1178204199387</v>
      </c>
      <c r="H89" s="45">
        <v>6413.5621926809918</v>
      </c>
      <c r="I89" s="45">
        <v>6163.3892375109872</v>
      </c>
      <c r="J89" s="45">
        <v>6107.6644255238789</v>
      </c>
      <c r="K89" s="45">
        <v>5403.9309526594307</v>
      </c>
      <c r="L89" s="45">
        <v>5348.0626560648589</v>
      </c>
      <c r="M89" s="45">
        <v>5123.0697015912419</v>
      </c>
      <c r="N89" s="45">
        <v>4483.7359153978514</v>
      </c>
      <c r="O89" s="45">
        <v>4260.5370871389323</v>
      </c>
      <c r="P89" s="45">
        <v>4302.3021415599815</v>
      </c>
      <c r="Q89" s="45">
        <v>4411.5021164915997</v>
      </c>
      <c r="R89" s="45">
        <v>4564.9273991345617</v>
      </c>
      <c r="S89" s="45">
        <v>5088.7584334814001</v>
      </c>
      <c r="T89" s="45">
        <v>5232.6485312003306</v>
      </c>
      <c r="U89" s="45">
        <v>5110.6663232814708</v>
      </c>
      <c r="V89" s="45">
        <v>5052.594156473051</v>
      </c>
      <c r="W89" s="45">
        <v>4836.480602522839</v>
      </c>
      <c r="X89" s="45">
        <v>4694.5634631808489</v>
      </c>
    </row>
    <row r="90" spans="1:25" ht="15.75" outlineLevel="1" x14ac:dyDescent="0.25">
      <c r="B90" s="5" t="s">
        <v>28</v>
      </c>
      <c r="C90" s="65">
        <v>286881.70348619326</v>
      </c>
      <c r="D90" s="45">
        <v>3476.1724805379804</v>
      </c>
      <c r="E90" s="45">
        <v>5486.1523941717614</v>
      </c>
      <c r="F90" s="45">
        <v>5838.3643299630694</v>
      </c>
      <c r="G90" s="45">
        <v>6589.038021639918</v>
      </c>
      <c r="H90" s="45">
        <v>6997.2667168691496</v>
      </c>
      <c r="I90" s="45">
        <v>11749.450210990883</v>
      </c>
      <c r="J90" s="45">
        <v>13236.580195980749</v>
      </c>
      <c r="K90" s="45">
        <v>13781.479370475492</v>
      </c>
      <c r="L90" s="45">
        <v>14823.14307554972</v>
      </c>
      <c r="M90" s="45">
        <v>15465.298053942613</v>
      </c>
      <c r="N90" s="45">
        <v>15334.152441803766</v>
      </c>
      <c r="O90" s="45">
        <v>15586.056132356634</v>
      </c>
      <c r="P90" s="45">
        <v>15457.121439829189</v>
      </c>
      <c r="Q90" s="45">
        <v>16031.566206527024</v>
      </c>
      <c r="R90" s="45">
        <v>17466.934321193341</v>
      </c>
      <c r="S90" s="45">
        <v>17964.877703685797</v>
      </c>
      <c r="T90" s="45">
        <v>17869.871672781621</v>
      </c>
      <c r="U90" s="45">
        <v>18236.810192298035</v>
      </c>
      <c r="V90" s="45">
        <v>18110.767779543035</v>
      </c>
      <c r="W90" s="45">
        <v>18549.999045902998</v>
      </c>
      <c r="X90" s="45">
        <v>18830.601700150452</v>
      </c>
    </row>
    <row r="91" spans="1:25" ht="15.75" outlineLevel="1" x14ac:dyDescent="0.25">
      <c r="B91" s="5" t="s">
        <v>29</v>
      </c>
      <c r="C91" s="65">
        <v>384146.40151290328</v>
      </c>
      <c r="D91" s="45">
        <v>13025.987893290408</v>
      </c>
      <c r="E91" s="45">
        <v>13699.610291648161</v>
      </c>
      <c r="F91" s="45">
        <v>13787.768006813632</v>
      </c>
      <c r="G91" s="45">
        <v>13824.568280654241</v>
      </c>
      <c r="H91" s="45">
        <v>15748.841631677033</v>
      </c>
      <c r="I91" s="45">
        <v>18503.680160015461</v>
      </c>
      <c r="J91" s="45">
        <v>18726.157340256359</v>
      </c>
      <c r="K91" s="45">
        <v>18487.712658232693</v>
      </c>
      <c r="L91" s="45">
        <v>18281.352154438195</v>
      </c>
      <c r="M91" s="45">
        <v>18323.324368714857</v>
      </c>
      <c r="N91" s="45">
        <v>19039.432889801552</v>
      </c>
      <c r="O91" s="45">
        <v>19000.906818763397</v>
      </c>
      <c r="P91" s="45">
        <v>19710.001988816221</v>
      </c>
      <c r="Q91" s="45">
        <v>19877.495548931212</v>
      </c>
      <c r="R91" s="45">
        <v>19636.906352584592</v>
      </c>
      <c r="S91" s="45">
        <v>20906.677931029859</v>
      </c>
      <c r="T91" s="45">
        <v>20250.631098520349</v>
      </c>
      <c r="U91" s="45">
        <v>20688.466235109379</v>
      </c>
      <c r="V91" s="45">
        <v>20754.190477867989</v>
      </c>
      <c r="W91" s="45">
        <v>20849.746321060062</v>
      </c>
      <c r="X91" s="45">
        <v>21022.943064677605</v>
      </c>
    </row>
    <row r="92" spans="1:25" ht="15.75" outlineLevel="1" x14ac:dyDescent="0.25">
      <c r="B92" s="66" t="s">
        <v>30</v>
      </c>
      <c r="C92" s="67">
        <v>137119.06292072267</v>
      </c>
      <c r="D92" s="68">
        <v>4481.0149181328907</v>
      </c>
      <c r="E92" s="68">
        <v>4721.5722924116371</v>
      </c>
      <c r="F92" s="68">
        <v>4838.5893910312379</v>
      </c>
      <c r="G92" s="68">
        <v>4836.3301954797371</v>
      </c>
      <c r="H92" s="68">
        <v>4722.8290015480407</v>
      </c>
      <c r="I92" s="68">
        <v>4698.7249304452871</v>
      </c>
      <c r="J92" s="68">
        <v>4570.106850578798</v>
      </c>
      <c r="K92" s="68">
        <v>7593.0409370763946</v>
      </c>
      <c r="L92" s="68">
        <v>7658.3938750996867</v>
      </c>
      <c r="M92" s="68">
        <v>7630.9901547711543</v>
      </c>
      <c r="N92" s="68">
        <v>7537.1067668908945</v>
      </c>
      <c r="O92" s="68">
        <v>7424.6014858771759</v>
      </c>
      <c r="P92" s="68">
        <v>7587.1102605559354</v>
      </c>
      <c r="Q92" s="68">
        <v>7404.8244628410848</v>
      </c>
      <c r="R92" s="68">
        <v>7391.3880301007148</v>
      </c>
      <c r="S92" s="68">
        <v>7411.8042483311856</v>
      </c>
      <c r="T92" s="68">
        <v>7310.092725393446</v>
      </c>
      <c r="U92" s="68">
        <v>7211.6314289025668</v>
      </c>
      <c r="V92" s="68">
        <v>7404.1461549639371</v>
      </c>
      <c r="W92" s="68">
        <v>7406.3040913483183</v>
      </c>
      <c r="X92" s="68">
        <v>7278.4607189425351</v>
      </c>
    </row>
    <row r="93" spans="1:25" ht="15.75" outlineLevel="1" x14ac:dyDescent="0.25">
      <c r="B93" s="38" t="s">
        <v>1</v>
      </c>
      <c r="C93" s="23">
        <v>1501677.0483990877</v>
      </c>
      <c r="D93" s="69">
        <v>62541.71762309764</v>
      </c>
      <c r="E93" s="69">
        <v>63469.944756420351</v>
      </c>
      <c r="F93" s="69">
        <v>64718.059820175309</v>
      </c>
      <c r="G93" s="69">
        <v>64232.340275189395</v>
      </c>
      <c r="H93" s="69">
        <v>63475.350470760401</v>
      </c>
      <c r="I93" s="69">
        <v>63565.160634910339</v>
      </c>
      <c r="J93" s="69">
        <v>65210.659845844675</v>
      </c>
      <c r="K93" s="69">
        <v>67003.505242807383</v>
      </c>
      <c r="L93" s="69">
        <v>68274.309247997502</v>
      </c>
      <c r="M93" s="69">
        <v>69610.510849345737</v>
      </c>
      <c r="N93" s="69">
        <v>69977.00586866877</v>
      </c>
      <c r="O93" s="69">
        <v>70067.835024102678</v>
      </c>
      <c r="P93" s="69">
        <v>71197.241579236725</v>
      </c>
      <c r="Q93" s="69">
        <v>73319.802486731467</v>
      </c>
      <c r="R93" s="69">
        <v>76224.196904066441</v>
      </c>
      <c r="S93" s="69">
        <v>78752.967759046296</v>
      </c>
      <c r="T93" s="69">
        <v>79599.163817502704</v>
      </c>
      <c r="U93" s="69">
        <v>80450.658652431142</v>
      </c>
      <c r="V93" s="69">
        <v>81703.925262622273</v>
      </c>
      <c r="W93" s="69">
        <v>83207.461539759417</v>
      </c>
      <c r="X93" s="69">
        <v>85075.230738370883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31.10501716116406</v>
      </c>
      <c r="D97" s="71">
        <v>10.988907220134212</v>
      </c>
      <c r="E97" s="71">
        <v>10.050273659928436</v>
      </c>
      <c r="F97" s="71">
        <v>13.304577275518291</v>
      </c>
      <c r="G97" s="71">
        <v>0.64738911895273998</v>
      </c>
      <c r="H97" s="71">
        <v>6.53445161586E-2</v>
      </c>
      <c r="I97" s="71">
        <v>0</v>
      </c>
      <c r="J97" s="71">
        <v>0</v>
      </c>
      <c r="K97" s="71">
        <v>0</v>
      </c>
      <c r="L97" s="71">
        <v>0.14398245143433</v>
      </c>
      <c r="M97" s="71">
        <v>0</v>
      </c>
      <c r="N97" s="71">
        <v>8.9099661818130005E-2</v>
      </c>
      <c r="O97" s="71">
        <v>0</v>
      </c>
      <c r="P97" s="71">
        <v>0.11190296975424001</v>
      </c>
      <c r="Q97" s="71">
        <v>0</v>
      </c>
      <c r="R97" s="71">
        <v>0.28206239076248002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31.10501716116406</v>
      </c>
      <c r="D101" s="76">
        <v>10.988907220134212</v>
      </c>
      <c r="E101" s="76">
        <v>10.050273659928436</v>
      </c>
      <c r="F101" s="76">
        <v>13.304577275518291</v>
      </c>
      <c r="G101" s="76">
        <v>0.64738911895273998</v>
      </c>
      <c r="H101" s="76">
        <v>6.53445161586E-2</v>
      </c>
      <c r="I101" s="76">
        <v>0</v>
      </c>
      <c r="J101" s="76">
        <v>0</v>
      </c>
      <c r="K101" s="76">
        <v>0</v>
      </c>
      <c r="L101" s="76">
        <v>0.14398245143433</v>
      </c>
      <c r="M101" s="76">
        <v>0</v>
      </c>
      <c r="N101" s="76">
        <v>8.9099661818130005E-2</v>
      </c>
      <c r="O101" s="76">
        <v>0</v>
      </c>
      <c r="P101" s="76">
        <v>0.11190296975424001</v>
      </c>
      <c r="Q101" s="76">
        <v>0</v>
      </c>
      <c r="R101" s="76">
        <v>0.28206239076248002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topLeftCell="A69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2025-04-04T17:38:49Z</dcterms:modified>
</cp:coreProperties>
</file>