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C1349598-4B09-4823-B8FA-8AC86C452A83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6" l="1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E52" i="6" l="1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E78" i="6"/>
  <c r="E90" i="6" s="1"/>
  <c r="F78" i="6"/>
  <c r="F90" i="6" s="1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<sst xmlns="http://schemas.openxmlformats.org/spreadsheetml/2006/main" count="351" uniqueCount="121">
  <si>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</si>
  <si>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</si>
  <si>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</si>
  <si>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</si>
  <si>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</si>
  <si>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</si>
  <si>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</si>
  <si>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</si>
  <si>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</si>
  <si>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</si>
  <si>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</si>
  <si>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</si>
  <si>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</si>
  <si>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</si>
  <si>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</si>
  <si>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</si>
  <si>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</si>
  <si>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</si>
  <si>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</si>
  <si>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</si>
  <si>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</si>
  <si>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</si>
  <si>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</si>
  <si>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</si>
  <si>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</si>
  <si>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</si>
  <si>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</si>
  <si>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</si>
  <si>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</si>
  <si>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</si>
  <si>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</si>
  <si>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</si>
  <si>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</si>
  <si>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</si>
  <si>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</si>
  <si>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</si>
  <si>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</si>
  <si>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</si>
  <si>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</si>
  <si>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</si>
  <si>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</si>
  <si>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</si>
  <si>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</si>
  <si>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</si>
  <si>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</si>
  <si>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</si>
  <si>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</si>
  <si>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</si>
  <si>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</si>
  <si>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</si>
  <si>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</si>
  <si>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</si>
  <si>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</si>
  <si>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</si>
  <si>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</si>
  <si>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</si>
  <si>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</si>
  <si>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</si>
  <si>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</si>
  <si>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</si>
  <si>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</si>
  <si>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</si>
  <si>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</si>
  <si>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</si>
  <si>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</si>
  <si>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</si>
  <si>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</si>
  <si>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</si>
  <si>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</si>
  <si>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</si>
  <si>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</si>
  <si>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</si>
  <si>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</si>
  <si>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</si>
  <si>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</si>
  <si>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</si>
  <si>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</si>
  <si>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</si>
  <si>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</si>
  <si>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</si>
  <si>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</si>
  <si>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</si>
  <si>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</si>
  <si>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</si>
  <si>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</si>
  <si>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</si>
  <si>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</si>
  <si>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</si>
  <si>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</si>
  <si>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</si>
  <si>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</si>
  <si>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</si>
  <si>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</si>
  <si>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</si>
  <si>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</si>
  <si>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</si>
  <si>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</si>
  <si>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</si>
  <si>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</si>
  <si>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</si>
  <si>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</si>
  <si>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</si>
  <si>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</si>
  <si>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</si>
  <si>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</si>
  <si>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</si>
  <si>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</si>
  <si>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</si>
  <si>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</si>
  <si>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</si>
  <si>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</si>
  <si>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</si>
  <si>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</si>
  <si>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</si>
  <si>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</si>
  <si>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</si>
  <si>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</si>
  <si>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-25I.LP.ST.r21.Base.MN.2409MR.Integrated.155766 (LT. 155766 - 175096) v105.9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</si>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</sst>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3.4357896083747619E-8</c:v>
                </c:pt>
                <c:pt idx="1">
                  <c:v>0.68865009500558472</c:v>
                </c:pt>
                <c:pt idx="2">
                  <c:v>5.4242614229767696</c:v>
                </c:pt>
                <c:pt idx="3">
                  <c:v>4.7134936414896913</c:v>
                </c:pt>
                <c:pt idx="4">
                  <c:v>4.3974446598225541</c:v>
                </c:pt>
                <c:pt idx="5">
                  <c:v>0.36212674381548027</c:v>
                </c:pt>
                <c:pt idx="6">
                  <c:v>-26.535864854440916</c:v>
                </c:pt>
                <c:pt idx="7">
                  <c:v>-93.2516787703332</c:v>
                </c:pt>
                <c:pt idx="8">
                  <c:v>-73.871848757536128</c:v>
                </c:pt>
                <c:pt idx="9">
                  <c:v>-124.55775511898375</c:v>
                </c:pt>
                <c:pt idx="10">
                  <c:v>-90.222867596356423</c:v>
                </c:pt>
                <c:pt idx="11">
                  <c:v>-92.1268884122494</c:v>
                </c:pt>
                <c:pt idx="12">
                  <c:v>-81.507234104373111</c:v>
                </c:pt>
                <c:pt idx="13">
                  <c:v>-128.41049815080791</c:v>
                </c:pt>
                <c:pt idx="14">
                  <c:v>-112.89821693157984</c:v>
                </c:pt>
                <c:pt idx="15">
                  <c:v>-93.361694346185857</c:v>
                </c:pt>
                <c:pt idx="16">
                  <c:v>-86.940539824247452</c:v>
                </c:pt>
                <c:pt idx="17">
                  <c:v>-140.42628379134914</c:v>
                </c:pt>
                <c:pt idx="18">
                  <c:v>-124.49178059938657</c:v>
                </c:pt>
                <c:pt idx="19">
                  <c:v>-113.15516459335444</c:v>
                </c:pt>
                <c:pt idx="20">
                  <c:v>-86.881805260315161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-4.780378295356158E-3</c:v>
                </c:pt>
                <c:pt idx="1">
                  <c:v>1.859638062977087E-2</c:v>
                </c:pt>
                <c:pt idx="2">
                  <c:v>0.45645129135734486</c:v>
                </c:pt>
                <c:pt idx="3">
                  <c:v>-0.54960907733392528</c:v>
                </c:pt>
                <c:pt idx="4">
                  <c:v>7.228901272093748</c:v>
                </c:pt>
                <c:pt idx="5">
                  <c:v>-65.688023212789147</c:v>
                </c:pt>
                <c:pt idx="6">
                  <c:v>-56.012656983588258</c:v>
                </c:pt>
                <c:pt idx="7">
                  <c:v>-100.35428537704556</c:v>
                </c:pt>
                <c:pt idx="8">
                  <c:v>-105.11141531921065</c:v>
                </c:pt>
                <c:pt idx="9">
                  <c:v>-118.22720052742527</c:v>
                </c:pt>
                <c:pt idx="10">
                  <c:v>-118.48673367401891</c:v>
                </c:pt>
                <c:pt idx="11">
                  <c:v>-122.14551360139848</c:v>
                </c:pt>
                <c:pt idx="12">
                  <c:v>-157.142407317346</c:v>
                </c:pt>
                <c:pt idx="13">
                  <c:v>-171.25614680168107</c:v>
                </c:pt>
                <c:pt idx="14">
                  <c:v>-186.49432862263001</c:v>
                </c:pt>
                <c:pt idx="15">
                  <c:v>-133.15333192283839</c:v>
                </c:pt>
                <c:pt idx="16">
                  <c:v>-204.38140174434818</c:v>
                </c:pt>
                <c:pt idx="17">
                  <c:v>-192.83142784492003</c:v>
                </c:pt>
                <c:pt idx="18">
                  <c:v>-211.97358218654443</c:v>
                </c:pt>
                <c:pt idx="19">
                  <c:v>-207.83134436377657</c:v>
                </c:pt>
                <c:pt idx="20">
                  <c:v>-206.48069581461723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-1.3169700405271101E-3</c:v>
                </c:pt>
                <c:pt idx="1">
                  <c:v>3.7659268492979709</c:v>
                </c:pt>
                <c:pt idx="2">
                  <c:v>0.30362636523880915</c:v>
                </c:pt>
                <c:pt idx="3">
                  <c:v>1.8509185297371866</c:v>
                </c:pt>
                <c:pt idx="4">
                  <c:v>9.3189429746977126</c:v>
                </c:pt>
                <c:pt idx="5">
                  <c:v>139.29370301669914</c:v>
                </c:pt>
                <c:pt idx="6">
                  <c:v>6.561631359339863</c:v>
                </c:pt>
                <c:pt idx="7">
                  <c:v>58.965456492090986</c:v>
                </c:pt>
                <c:pt idx="8">
                  <c:v>12.966965433656961</c:v>
                </c:pt>
                <c:pt idx="9">
                  <c:v>17.691940990449226</c:v>
                </c:pt>
                <c:pt idx="10">
                  <c:v>2.2033034319729063</c:v>
                </c:pt>
                <c:pt idx="11">
                  <c:v>-12.507147231625201</c:v>
                </c:pt>
                <c:pt idx="12">
                  <c:v>7.2410325711690007</c:v>
                </c:pt>
                <c:pt idx="13">
                  <c:v>18.912367679919953</c:v>
                </c:pt>
                <c:pt idx="14">
                  <c:v>-3.0525440245269611</c:v>
                </c:pt>
                <c:pt idx="15">
                  <c:v>91.743882370743464</c:v>
                </c:pt>
                <c:pt idx="16">
                  <c:v>208.57495632559775</c:v>
                </c:pt>
                <c:pt idx="17">
                  <c:v>319.16833308312306</c:v>
                </c:pt>
                <c:pt idx="18">
                  <c:v>364.48182142291796</c:v>
                </c:pt>
                <c:pt idx="19">
                  <c:v>383.7193111839224</c:v>
                </c:pt>
                <c:pt idx="20">
                  <c:v>369.70824182319848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2.1779421370382579E-5</c:v>
                </c:pt>
                <c:pt idx="1">
                  <c:v>2.7450981407994846E-5</c:v>
                </c:pt>
                <c:pt idx="2">
                  <c:v>-2.0001875686936899E-4</c:v>
                </c:pt>
                <c:pt idx="3">
                  <c:v>1.2819434170379784E-2</c:v>
                </c:pt>
                <c:pt idx="4">
                  <c:v>1.0409750120240008E-2</c:v>
                </c:pt>
                <c:pt idx="5">
                  <c:v>1.9388261474365402</c:v>
                </c:pt>
                <c:pt idx="6">
                  <c:v>1.13607791905538</c:v>
                </c:pt>
                <c:pt idx="7">
                  <c:v>3.3013093126168602</c:v>
                </c:pt>
                <c:pt idx="8">
                  <c:v>2.01259672751479</c:v>
                </c:pt>
                <c:pt idx="9">
                  <c:v>1.9714752810943199</c:v>
                </c:pt>
                <c:pt idx="10">
                  <c:v>2.1093114928318499</c:v>
                </c:pt>
                <c:pt idx="11">
                  <c:v>2.0775325822758095</c:v>
                </c:pt>
                <c:pt idx="12">
                  <c:v>1.9519533854849</c:v>
                </c:pt>
                <c:pt idx="13">
                  <c:v>0.95509693226578996</c:v>
                </c:pt>
                <c:pt idx="14">
                  <c:v>1.53365931282335</c:v>
                </c:pt>
                <c:pt idx="15">
                  <c:v>0.27901130956665005</c:v>
                </c:pt>
                <c:pt idx="16">
                  <c:v>7.2345654048360006E-2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2.8857183816654697E-2</c:v>
                </c:pt>
                <c:pt idx="1">
                  <c:v>-1.2879541899195601E-3</c:v>
                </c:pt>
                <c:pt idx="2">
                  <c:v>-0.89337594407729881</c:v>
                </c:pt>
                <c:pt idx="3">
                  <c:v>1.7202048845348372E-2</c:v>
                </c:pt>
                <c:pt idx="4">
                  <c:v>1.6299031188475652</c:v>
                </c:pt>
                <c:pt idx="5">
                  <c:v>96.30409517239292</c:v>
                </c:pt>
                <c:pt idx="6">
                  <c:v>94.191623413686955</c:v>
                </c:pt>
                <c:pt idx="7">
                  <c:v>109.71242412625959</c:v>
                </c:pt>
                <c:pt idx="8">
                  <c:v>111.19560841259795</c:v>
                </c:pt>
                <c:pt idx="9">
                  <c:v>108.26732162209237</c:v>
                </c:pt>
                <c:pt idx="10">
                  <c:v>98.026786136054483</c:v>
                </c:pt>
                <c:pt idx="11">
                  <c:v>90.097627562816513</c:v>
                </c:pt>
                <c:pt idx="12">
                  <c:v>94.157357465037109</c:v>
                </c:pt>
                <c:pt idx="13">
                  <c:v>118.33185469859568</c:v>
                </c:pt>
                <c:pt idx="14">
                  <c:v>160.56922785545268</c:v>
                </c:pt>
                <c:pt idx="15">
                  <c:v>64.556769550918816</c:v>
                </c:pt>
                <c:pt idx="16">
                  <c:v>79.709983531656661</c:v>
                </c:pt>
                <c:pt idx="17">
                  <c:v>90.05638294853415</c:v>
                </c:pt>
                <c:pt idx="18">
                  <c:v>140.34934283045123</c:v>
                </c:pt>
                <c:pt idx="19">
                  <c:v>160.68163559996054</c:v>
                </c:pt>
                <c:pt idx="20">
                  <c:v>197.31929773926541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1.3716616884905122</c:v>
                </c:pt>
                <c:pt idx="1">
                  <c:v>1.4265501630713686</c:v>
                </c:pt>
                <c:pt idx="2">
                  <c:v>2.3084991605698342</c:v>
                </c:pt>
                <c:pt idx="3">
                  <c:v>1.5589812444202273</c:v>
                </c:pt>
                <c:pt idx="4">
                  <c:v>0.8094065091955791</c:v>
                </c:pt>
                <c:pt idx="5">
                  <c:v>13.049986613230864</c:v>
                </c:pt>
                <c:pt idx="6">
                  <c:v>17.650262892734911</c:v>
                </c:pt>
                <c:pt idx="7">
                  <c:v>14.180613910342394</c:v>
                </c:pt>
                <c:pt idx="8">
                  <c:v>17.76755081707844</c:v>
                </c:pt>
                <c:pt idx="9">
                  <c:v>13.195071383897487</c:v>
                </c:pt>
                <c:pt idx="10">
                  <c:v>15.394317904098529</c:v>
                </c:pt>
                <c:pt idx="11">
                  <c:v>81.15197475309806</c:v>
                </c:pt>
                <c:pt idx="12">
                  <c:v>59.808105645832754</c:v>
                </c:pt>
                <c:pt idx="13">
                  <c:v>83.910656272065097</c:v>
                </c:pt>
                <c:pt idx="14">
                  <c:v>80.358163826515948</c:v>
                </c:pt>
                <c:pt idx="15">
                  <c:v>73.5576639817873</c:v>
                </c:pt>
                <c:pt idx="16">
                  <c:v>54.863429873831038</c:v>
                </c:pt>
                <c:pt idx="17">
                  <c:v>68.323666348320529</c:v>
                </c:pt>
                <c:pt idx="18">
                  <c:v>108.07247746623786</c:v>
                </c:pt>
                <c:pt idx="19">
                  <c:v>101.70224350068466</c:v>
                </c:pt>
                <c:pt idx="20">
                  <c:v>102.61634082126277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1.3944433377505501</c:v>
                </c:pt>
                <c:pt idx="1">
                  <c:v>5.8984629847961836</c:v>
                </c:pt>
                <c:pt idx="2">
                  <c:v>7.5992622773085898</c:v>
                </c:pt>
                <c:pt idx="3">
                  <c:v>7.6038058213289084</c:v>
                </c:pt>
                <c:pt idx="4">
                  <c:v>23.395008284777397</c:v>
                </c:pt>
                <c:pt idx="5">
                  <c:v>185.26071448078579</c:v>
                </c:pt>
                <c:pt idx="6">
                  <c:v>36.991073746787947</c:v>
                </c:pt>
                <c:pt idx="7">
                  <c:v>-7.4461603060689114</c:v>
                </c:pt>
                <c:pt idx="8">
                  <c:v>-35.040542685898629</c:v>
                </c:pt>
                <c:pt idx="9">
                  <c:v>-101.65914636887562</c:v>
                </c:pt>
                <c:pt idx="10">
                  <c:v>-90.975882305417542</c:v>
                </c:pt>
                <c:pt idx="11">
                  <c:v>-53.452414347082694</c:v>
                </c:pt>
                <c:pt idx="12">
                  <c:v>-75.491192354195348</c:v>
                </c:pt>
                <c:pt idx="13">
                  <c:v>-77.556669369642435</c:v>
                </c:pt>
                <c:pt idx="14">
                  <c:v>-59.984038583944823</c:v>
                </c:pt>
                <c:pt idx="15">
                  <c:v>3.6223009439919593</c:v>
                </c:pt>
                <c:pt idx="16">
                  <c:v>51.898773816538181</c:v>
                </c:pt>
                <c:pt idx="17">
                  <c:v>144.29067074370857</c:v>
                </c:pt>
                <c:pt idx="18">
                  <c:v>276.43827893367603</c:v>
                </c:pt>
                <c:pt idx="19">
                  <c:v>325.11668132743659</c:v>
                </c:pt>
                <c:pt idx="20">
                  <c:v>375.28137930879427</c:v>
                </c:pt>
                <c:pt idx="21">
                  <c:v>375.28137930879427</c:v>
                </c:pt>
                <c:pt idx="22">
                  <c:v>375.28137930879427</c:v>
                </c:pt>
                <c:pt idx="23">
                  <c:v>375.28137930879427</c:v>
                </c:pt>
                <c:pt idx="24">
                  <c:v>375.28137930879427</c:v>
                </c:pt>
                <c:pt idx="25">
                  <c:v>375.28137930879427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0.12962962962962962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26-4BEB-972D-52021C04D1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-1.3944433377505501</c:v>
                </c:pt>
                <c:pt idx="1">
                  <c:v>6.5229872112725831</c:v>
                </c:pt>
                <c:pt idx="2">
                  <c:v>12.835343093656258</c:v>
                </c:pt>
                <c:pt idx="3">
                  <c:v>18.772671533557343</c:v>
                </c:pt>
                <c:pt idx="4">
                  <c:v>35.94476617646135</c:v>
                </c:pt>
                <c:pt idx="5">
                  <c:v>163.77200818706464</c:v>
                </c:pt>
                <c:pt idx="6">
                  <c:v>187.7645928485824</c:v>
                </c:pt>
                <c:pt idx="7">
                  <c:v>183.22462796212639</c:v>
                </c:pt>
                <c:pt idx="8">
                  <c:v>163.14151875910599</c:v>
                </c:pt>
                <c:pt idx="9">
                  <c:v>108.37103223477565</c:v>
                </c:pt>
                <c:pt idx="10">
                  <c:v>62.295916971719137</c:v>
                </c:pt>
                <c:pt idx="11">
                  <c:v>36.848278018024949</c:v>
                </c:pt>
                <c:pt idx="12">
                  <c:v>3.0638580458705942</c:v>
                </c:pt>
                <c:pt idx="13">
                  <c:v>-29.563307497802889</c:v>
                </c:pt>
                <c:pt idx="14">
                  <c:v>-53.284466940997781</c:v>
                </c:pt>
                <c:pt idx="15">
                  <c:v>-51.937909905661982</c:v>
                </c:pt>
                <c:pt idx="16">
                  <c:v>-33.802084114551832</c:v>
                </c:pt>
                <c:pt idx="17">
                  <c:v>13.595750859720868</c:v>
                </c:pt>
                <c:pt idx="18">
                  <c:v>98.95654498392355</c:v>
                </c:pt>
                <c:pt idx="19">
                  <c:v>193.32775715660367</c:v>
                </c:pt>
                <c:pt idx="20">
                  <c:v>295.72713323252253</c:v>
                </c:pt>
                <c:pt idx="21">
                  <c:v>391.98524197093093</c:v>
                </c:pt>
                <c:pt idx="22">
                  <c:v>482.4703977693971</c:v>
                </c:pt>
                <c:pt idx="23">
                  <c:v>567.52882585594182</c:v>
                </c:pt>
                <c:pt idx="24">
                  <c:v>647.48598705780751</c:v>
                </c:pt>
                <c:pt idx="25">
                  <c:v>722.6478231189709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FEC8-0D86-4EB0-8402-4B6C39F311A9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93EF59BA-EB13-4DB7-A51F-D211890A9207}"/>
    <hyperlink ref="A2" location="'Delta'!A1" display="Delta" xr:uid="{C28DB2FA-A589-4739-9CD6-E4A3873E3F62}"/>
    <hyperlink ref="A3" location="'Change'!A1" display="Change" xr:uid="{3C504428-5347-447F-82F5-B1047E7E0B9D}"/>
    <hyperlink ref="A4" location="'Base'!A1" display="Base" xr:uid="{F301EA9B-723C-4BB2-ACA6-43466C294A5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-25I.LP.ST.r21.Base.MN.2409MR.Integrated.155766 (LT. 155766 - 175096) v105.9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3845.5564137261008</v>
      </c>
      <c r="D5" s="17">
        <f ca="1">IF(ISNUMBER($Z5),SUM(OFFSET(Change!D$1,$Z5-1,0,$AA5,1)),0)+IF(ISNUMBER($AB5),SUM(OFFSET(Change!D$1,$AB5-1,0,$AC5,1)),0)</f>
        <v>654.81326688305865</v>
      </c>
      <c r="E5" s="17">
        <f ca="1">IF(ISNUMBER($Z5),SUM(OFFSET(Change!E$1,$Z5-1,0,$AA5,1)),0)+IF(ISNUMBER($AB5),SUM(OFFSET(Change!E$1,$AB5-1,0,$AC5,1)),0)</f>
        <v>608.58996454618284</v>
      </c>
      <c r="F5" s="17">
        <f ca="1">IF(ISNUMBER($Z5),SUM(OFFSET(Change!F$1,$Z5-1,0,$AA5,1)),0)+IF(ISNUMBER($AB5),SUM(OFFSET(Change!F$1,$AB5-1,0,$AC5,1)),0)</f>
        <v>641.89205498580372</v>
      </c>
      <c r="G5" s="17">
        <f ca="1">IF(ISNUMBER($Z5),SUM(OFFSET(Change!G$1,$Z5-1,0,$AA5,1)),0)+IF(ISNUMBER($AB5),SUM(OFFSET(Change!G$1,$AB5-1,0,$AC5,1)),0)</f>
        <v>681.72988344640237</v>
      </c>
      <c r="H5" s="17">
        <f ca="1">IF(ISNUMBER($Z5),SUM(OFFSET(Change!H$1,$Z5-1,0,$AA5,1)),0)+IF(ISNUMBER($AB5),SUM(OFFSET(Change!H$1,$AB5-1,0,$AC5,1)),0)</f>
        <v>678.71750606172827</v>
      </c>
      <c r="I5" s="17">
        <f ca="1">IF(ISNUMBER($Z5),SUM(OFFSET(Change!I$1,$Z5-1,0,$AA5,1)),0)+IF(ISNUMBER($AB5),SUM(OFFSET(Change!I$1,$AB5-1,0,$AC5,1)),0)</f>
        <v>228.40951958392108</v>
      </c>
      <c r="J5" s="17">
        <f ca="1">IF(ISNUMBER($Z5),SUM(OFFSET(Change!J$1,$Z5-1,0,$AA5,1)),0)+IF(ISNUMBER($AB5),SUM(OFFSET(Change!J$1,$AB5-1,0,$AC5,1)),0)</f>
        <v>233.4942526621227</v>
      </c>
      <c r="K5" s="17">
        <f ca="1">IF(ISNUMBER($Z5),SUM(OFFSET(Change!K$1,$Z5-1,0,$AA5,1)),0)+IF(ISNUMBER($AB5),SUM(OFFSET(Change!K$1,$AB5-1,0,$AC5,1)),0)</f>
        <v>160.34857169652722</v>
      </c>
      <c r="L5" s="17">
        <f ca="1">IF(ISNUMBER($Z5),SUM(OFFSET(Change!L$1,$Z5-1,0,$AA5,1)),0)+IF(ISNUMBER($AB5),SUM(OFFSET(Change!L$1,$AB5-1,0,$AC5,1)),0)</f>
        <v>140.9470440172596</v>
      </c>
      <c r="M5" s="17">
        <f ca="1">IF(ISNUMBER($Z5),SUM(OFFSET(Change!M$1,$Z5-1,0,$AA5,1)),0)+IF(ISNUMBER($AB5),SUM(OFFSET(Change!M$1,$AB5-1,0,$AC5,1)),0)</f>
        <v>168.18315789322386</v>
      </c>
      <c r="N5" s="17">
        <f ca="1">IF(ISNUMBER($Z5),SUM(OFFSET(Change!N$1,$Z5-1,0,$AA5,1)),0)+IF(ISNUMBER($AB5),SUM(OFFSET(Change!N$1,$AB5-1,0,$AC5,1)),0)</f>
        <v>172.06250981346673</v>
      </c>
      <c r="O5" s="17">
        <f ca="1">IF(ISNUMBER($Z5),SUM(OFFSET(Change!O$1,$Z5-1,0,$AA5,1)),0)+IF(ISNUMBER($AB5),SUM(OFFSET(Change!O$1,$AB5-1,0,$AC5,1)),0)</f>
        <v>175.5815042427935</v>
      </c>
      <c r="P5" s="17">
        <f ca="1">IF(ISNUMBER($Z5),SUM(OFFSET(Change!P$1,$Z5-1,0,$AA5,1)),0)+IF(ISNUMBER($AB5),SUM(OFFSET(Change!P$1,$AB5-1,0,$AC5,1)),0)</f>
        <v>152.60830293334871</v>
      </c>
      <c r="Q5" s="17">
        <f ca="1">IF(ISNUMBER($Z5),SUM(OFFSET(Change!Q$1,$Z5-1,0,$AA5,1)),0)+IF(ISNUMBER($AB5),SUM(OFFSET(Change!Q$1,$AB5-1,0,$AC5,1)),0)</f>
        <v>183.85841057503535</v>
      </c>
      <c r="R5" s="17">
        <f ca="1">IF(ISNUMBER($Z5),SUM(OFFSET(Change!R$1,$Z5-1,0,$AA5,1)),0)+IF(ISNUMBER($AB5),SUM(OFFSET(Change!R$1,$AB5-1,0,$AC5,1)),0)</f>
        <v>188.35493434931507</v>
      </c>
      <c r="S5" s="17">
        <f ca="1">IF(ISNUMBER($Z5),SUM(OFFSET(Change!S$1,$Z5-1,0,$AA5,1)),0)+IF(ISNUMBER($AB5),SUM(OFFSET(Change!S$1,$AB5-1,0,$AC5,1)),0)</f>
        <v>192.55019865068385</v>
      </c>
      <c r="T5" s="17">
        <f ca="1">IF(ISNUMBER($Z5),SUM(OFFSET(Change!T$1,$Z5-1,0,$AA5,1)),0)+IF(ISNUMBER($AB5),SUM(OFFSET(Change!T$1,$AB5-1,0,$AC5,1)),0)</f>
        <v>171.76753920564505</v>
      </c>
      <c r="U5" s="17">
        <f ca="1">IF(ISNUMBER($Z5),SUM(OFFSET(Change!U$1,$Z5-1,0,$AA5,1)),0)+IF(ISNUMBER($AB5),SUM(OFFSET(Change!U$1,$AB5-1,0,$AC5,1)),0)</f>
        <v>83.894436670538354</v>
      </c>
      <c r="V5" s="17">
        <f ca="1">IF(ISNUMBER($Z5),SUM(OFFSET(Change!V$1,$Z5-1,0,$AA5,1)),0)+IF(ISNUMBER($AB5),SUM(OFFSET(Change!V$1,$AB5-1,0,$AC5,1)),0)</f>
        <v>0.47889360015637916</v>
      </c>
      <c r="W5" s="17">
        <f ca="1">IF(ISNUMBER($Z5),SUM(OFFSET(Change!W$1,$Z5-1,0,$AA5,1)),0)+IF(ISNUMBER($AB5),SUM(OFFSET(Change!W$1,$AB5-1,0,$AC5,1)),0)</f>
        <v>0.27818094371575997</v>
      </c>
      <c r="X5" s="17">
        <f ca="1">IF(ISNUMBER($Z5),SUM(OFFSET(Change!X$1,$Z5-1,0,$AA5,1)),0)+IF(ISNUMBER($AB5),SUM(OFFSET(Change!X$1,$AB5-1,0,$AC5,1)),0)</f>
        <v>0.31512098328418009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-3389.748914956805</v>
      </c>
      <c r="D6" s="17">
        <f ca="1">IF(ISNUMBER($Z6),SUM(OFFSET(Change!D$1,$Z6-1,0,$AA6,1)),0)+IF(ISNUMBER($AB6),SUM(OFFSET(Change!D$1,$AB6-1,0,$AC6,1)),0)</f>
        <v>39.847194102951789</v>
      </c>
      <c r="E6" s="17">
        <f ca="1">IF(ISNUMBER($Z6),SUM(OFFSET(Change!E$1,$Z6-1,0,$AA6,1)),0)+IF(ISNUMBER($AB6),SUM(OFFSET(Change!E$1,$AB6-1,0,$AC6,1)),0)</f>
        <v>38.121733053238344</v>
      </c>
      <c r="F6" s="17">
        <f ca="1">IF(ISNUMBER($Z6),SUM(OFFSET(Change!F$1,$Z6-1,0,$AA6,1)),0)+IF(ISNUMBER($AB6),SUM(OFFSET(Change!F$1,$AB6-1,0,$AC6,1)),0)</f>
        <v>40.566164036459021</v>
      </c>
      <c r="G6" s="17">
        <f ca="1">IF(ISNUMBER($Z6),SUM(OFFSET(Change!G$1,$Z6-1,0,$AA6,1)),0)+IF(ISNUMBER($AB6),SUM(OFFSET(Change!G$1,$AB6-1,0,$AC6,1)),0)</f>
        <v>41.993834952648704</v>
      </c>
      <c r="H6" s="17">
        <f ca="1">IF(ISNUMBER($Z6),SUM(OFFSET(Change!H$1,$Z6-1,0,$AA6,1)),0)+IF(ISNUMBER($AB6),SUM(OFFSET(Change!H$1,$AB6-1,0,$AC6,1)),0)</f>
        <v>42.007916625690413</v>
      </c>
      <c r="I6" s="17">
        <f ca="1">IF(ISNUMBER($Z6),SUM(OFFSET(Change!I$1,$Z6-1,0,$AA6,1)),0)+IF(ISNUMBER($AB6),SUM(OFFSET(Change!I$1,$AB6-1,0,$AC6,1)),0)</f>
        <v>-555.6937343053346</v>
      </c>
      <c r="J6" s="17">
        <f ca="1">IF(ISNUMBER($Z6),SUM(OFFSET(Change!J$1,$Z6-1,0,$AA6,1)),0)+IF(ISNUMBER($AB6),SUM(OFFSET(Change!J$1,$AB6-1,0,$AC6,1)),0)</f>
        <v>-563.61454922798077</v>
      </c>
      <c r="K6" s="17">
        <f ca="1">IF(ISNUMBER($Z6),SUM(OFFSET(Change!K$1,$Z6-1,0,$AA6,1)),0)+IF(ISNUMBER($AB6),SUM(OFFSET(Change!K$1,$AB6-1,0,$AC6,1)),0)</f>
        <v>-579.72632845491933</v>
      </c>
      <c r="L6" s="17">
        <f ca="1">IF(ISNUMBER($Z6),SUM(OFFSET(Change!L$1,$Z6-1,0,$AA6,1)),0)+IF(ISNUMBER($AB6),SUM(OFFSET(Change!L$1,$AB6-1,0,$AC6,1)),0)</f>
        <v>-504.56371594558743</v>
      </c>
      <c r="M6" s="17">
        <f ca="1">IF(ISNUMBER($Z6),SUM(OFFSET(Change!M$1,$Z6-1,0,$AA6,1)),0)+IF(ISNUMBER($AB6),SUM(OFFSET(Change!M$1,$AB6-1,0,$AC6,1)),0)</f>
        <v>-598.91886221306027</v>
      </c>
      <c r="N6" s="17">
        <f ca="1">IF(ISNUMBER($Z6),SUM(OFFSET(Change!N$1,$Z6-1,0,$AA6,1)),0)+IF(ISNUMBER($AB6),SUM(OFFSET(Change!N$1,$AB6-1,0,$AC6,1)),0)</f>
        <v>-608.12939558576079</v>
      </c>
      <c r="O6" s="17">
        <f ca="1">IF(ISNUMBER($Z6),SUM(OFFSET(Change!O$1,$Z6-1,0,$AA6,1)),0)+IF(ISNUMBER($AB6),SUM(OFFSET(Change!O$1,$AB6-1,0,$AC6,1)),0)</f>
        <v>-616.3096007364145</v>
      </c>
      <c r="P6" s="17">
        <f ca="1">IF(ISNUMBER($Z6),SUM(OFFSET(Change!P$1,$Z6-1,0,$AA6,1)),0)+IF(ISNUMBER($AB6),SUM(OFFSET(Change!P$1,$AB6-1,0,$AC6,1)),0)</f>
        <v>-530.51791161024914</v>
      </c>
      <c r="Q6" s="17">
        <f ca="1">IF(ISNUMBER($Z6),SUM(OFFSET(Change!Q$1,$Z6-1,0,$AA6,1)),0)+IF(ISNUMBER($AB6),SUM(OFFSET(Change!Q$1,$AB6-1,0,$AC6,1)),0)</f>
        <v>-635.42060884911336</v>
      </c>
      <c r="R6" s="17">
        <f ca="1">IF(ISNUMBER($Z6),SUM(OFFSET(Change!R$1,$Z6-1,0,$AA6,1)),0)+IF(ISNUMBER($AB6),SUM(OFFSET(Change!R$1,$AB6-1,0,$AC6,1)),0)</f>
        <v>-646.56538822931498</v>
      </c>
      <c r="S6" s="17">
        <f ca="1">IF(ISNUMBER($Z6),SUM(OFFSET(Change!S$1,$Z6-1,0,$AA6,1)),0)+IF(ISNUMBER($AB6),SUM(OFFSET(Change!S$1,$AB6-1,0,$AC6,1)),0)</f>
        <v>-709.0907067747853</v>
      </c>
      <c r="T6" s="17">
        <f ca="1">IF(ISNUMBER($Z6),SUM(OFFSET(Change!T$1,$Z6-1,0,$AA6,1)),0)+IF(ISNUMBER($AB6),SUM(OFFSET(Change!T$1,$AB6-1,0,$AC6,1)),0)</f>
        <v>-626.36191262362638</v>
      </c>
      <c r="U6" s="17">
        <f ca="1">IF(ISNUMBER($Z6),SUM(OFFSET(Change!U$1,$Z6-1,0,$AA6,1)),0)+IF(ISNUMBER($AB6),SUM(OFFSET(Change!U$1,$AB6-1,0,$AC6,1)),0)</f>
        <v>1.8399110967567378</v>
      </c>
      <c r="V6" s="17">
        <f ca="1">IF(ISNUMBER($Z6),SUM(OFFSET(Change!V$1,$Z6-1,0,$AA6,1)),0)+IF(ISNUMBER($AB6),SUM(OFFSET(Change!V$1,$AB6-1,0,$AC6,1)),0)</f>
        <v>-0.69353948060501136</v>
      </c>
      <c r="W6" s="17">
        <f ca="1">IF(ISNUMBER($Z6),SUM(OFFSET(Change!W$1,$Z6-1,0,$AA6,1)),0)+IF(ISNUMBER($AB6),SUM(OFFSET(Change!W$1,$AB6-1,0,$AC6,1)),0)</f>
        <v>1.6398621222130004E-2</v>
      </c>
      <c r="X6" s="17">
        <f ca="1">IF(ISNUMBER($Z6),SUM(OFFSET(Change!X$1,$Z6-1,0,$AA6,1)),0)+IF(ISNUMBER($AB6),SUM(OFFSET(Change!X$1,$AB6-1,0,$AC6,1)),0)</f>
        <v>1.8549617060299999E-2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4331.0338442544498</v>
      </c>
      <c r="D7" s="17">
        <f ca="1">IF(ISNUMBER($Z7),SUM(OFFSET(Change!D$1,$Z7-1,0,$AA7,1)),0)+IF(ISNUMBER($AB7),SUM(OFFSET(Change!D$1,$AB7-1,0,$AC7,1)),0)</f>
        <v>325.07799956102775</v>
      </c>
      <c r="E7" s="17">
        <f ca="1">IF(ISNUMBER($Z7),SUM(OFFSET(Change!E$1,$Z7-1,0,$AA7,1)),0)+IF(ISNUMBER($AB7),SUM(OFFSET(Change!E$1,$AB7-1,0,$AC7,1)),0)</f>
        <v>348.37034413122825</v>
      </c>
      <c r="F7" s="17">
        <f ca="1">IF(ISNUMBER($Z7),SUM(OFFSET(Change!F$1,$Z7-1,0,$AA7,1)),0)+IF(ISNUMBER($AB7),SUM(OFFSET(Change!F$1,$AB7-1,0,$AC7,1)),0)</f>
        <v>332.30173103673968</v>
      </c>
      <c r="G7" s="17">
        <f ca="1">IF(ISNUMBER($Z7),SUM(OFFSET(Change!G$1,$Z7-1,0,$AA7,1)),0)+IF(ISNUMBER($AB7),SUM(OFFSET(Change!G$1,$AB7-1,0,$AC7,1)),0)</f>
        <v>325.09410481139736</v>
      </c>
      <c r="H7" s="17">
        <f ca="1">IF(ISNUMBER($Z7),SUM(OFFSET(Change!H$1,$Z7-1,0,$AA7,1)),0)+IF(ISNUMBER($AB7),SUM(OFFSET(Change!H$1,$AB7-1,0,$AC7,1)),0)</f>
        <v>271.73346947727521</v>
      </c>
      <c r="I7" s="17">
        <f ca="1">IF(ISNUMBER($Z7),SUM(OFFSET(Change!I$1,$Z7-1,0,$AA7,1)),0)+IF(ISNUMBER($AB7),SUM(OFFSET(Change!I$1,$AB7-1,0,$AC7,1)),0)</f>
        <v>374.23221886115937</v>
      </c>
      <c r="J7" s="17">
        <f ca="1">IF(ISNUMBER($Z7),SUM(OFFSET(Change!J$1,$Z7-1,0,$AA7,1)),0)+IF(ISNUMBER($AB7),SUM(OFFSET(Change!J$1,$AB7-1,0,$AC7,1)),0)</f>
        <v>363.57296643151591</v>
      </c>
      <c r="K7" s="17">
        <f ca="1">IF(ISNUMBER($Z7),SUM(OFFSET(Change!K$1,$Z7-1,0,$AA7,1)),0)+IF(ISNUMBER($AB7),SUM(OFFSET(Change!K$1,$AB7-1,0,$AC7,1)),0)</f>
        <v>333.59181904542584</v>
      </c>
      <c r="L7" s="17">
        <f ca="1">IF(ISNUMBER($Z7),SUM(OFFSET(Change!L$1,$Z7-1,0,$AA7,1)),0)+IF(ISNUMBER($AB7),SUM(OFFSET(Change!L$1,$AB7-1,0,$AC7,1)),0)</f>
        <v>338.67481886214199</v>
      </c>
      <c r="M7" s="17">
        <f ca="1">IF(ISNUMBER($Z7),SUM(OFFSET(Change!M$1,$Z7-1,0,$AA7,1)),0)+IF(ISNUMBER($AB7),SUM(OFFSET(Change!M$1,$AB7-1,0,$AC7,1)),0)</f>
        <v>332.17714626524878</v>
      </c>
      <c r="N7" s="17">
        <f ca="1">IF(ISNUMBER($Z7),SUM(OFFSET(Change!N$1,$Z7-1,0,$AA7,1)),0)+IF(ISNUMBER($AB7),SUM(OFFSET(Change!N$1,$AB7-1,0,$AC7,1)),0)</f>
        <v>318.74180774632697</v>
      </c>
      <c r="O7" s="17">
        <f ca="1">IF(ISNUMBER($Z7),SUM(OFFSET(Change!O$1,$Z7-1,0,$AA7,1)),0)+IF(ISNUMBER($AB7),SUM(OFFSET(Change!O$1,$AB7-1,0,$AC7,1)),0)</f>
        <v>307.76499311640549</v>
      </c>
      <c r="P7" s="17">
        <f ca="1">IF(ISNUMBER($Z7),SUM(OFFSET(Change!P$1,$Z7-1,0,$AA7,1)),0)+IF(ISNUMBER($AB7),SUM(OFFSET(Change!P$1,$AB7-1,0,$AC7,1)),0)</f>
        <v>310.69025627327636</v>
      </c>
      <c r="Q7" s="17">
        <f ca="1">IF(ISNUMBER($Z7),SUM(OFFSET(Change!Q$1,$Z7-1,0,$AA7,1)),0)+IF(ISNUMBER($AB7),SUM(OFFSET(Change!Q$1,$AB7-1,0,$AC7,1)),0)</f>
        <v>348.17517259359352</v>
      </c>
      <c r="R7" s="17">
        <f ca="1">IF(ISNUMBER($Z7),SUM(OFFSET(Change!R$1,$Z7-1,0,$AA7,1)),0)+IF(ISNUMBER($AB7),SUM(OFFSET(Change!R$1,$AB7-1,0,$AC7,1)),0)</f>
        <v>416.39239363832957</v>
      </c>
      <c r="S7" s="17">
        <f ca="1">IF(ISNUMBER($Z7),SUM(OFFSET(Change!S$1,$Z7-1,0,$AA7,1)),0)+IF(ISNUMBER($AB7),SUM(OFFSET(Change!S$1,$AB7-1,0,$AC7,1)),0)</f>
        <v>488.01714714200364</v>
      </c>
      <c r="T7" s="17">
        <f ca="1">IF(ISNUMBER($Z7),SUM(OFFSET(Change!T$1,$Z7-1,0,$AA7,1)),0)+IF(ISNUMBER($AB7),SUM(OFFSET(Change!T$1,$AB7-1,0,$AC7,1)),0)</f>
        <v>500.068376352011</v>
      </c>
      <c r="U7" s="17">
        <f ca="1">IF(ISNUMBER($Z7),SUM(OFFSET(Change!U$1,$Z7-1,0,$AA7,1)),0)+IF(ISNUMBER($AB7),SUM(OFFSET(Change!U$1,$AB7-1,0,$AC7,1)),0)</f>
        <v>515.61574133124623</v>
      </c>
      <c r="V7" s="17">
        <f ca="1">IF(ISNUMBER($Z7),SUM(OFFSET(Change!V$1,$Z7-1,0,$AA7,1)),0)+IF(ISNUMBER($AB7),SUM(OFFSET(Change!V$1,$AB7-1,0,$AC7,1)),0)</f>
        <v>653.46276846955664</v>
      </c>
      <c r="W7" s="17">
        <f ca="1">IF(ISNUMBER($Z7),SUM(OFFSET(Change!W$1,$Z7-1,0,$AA7,1)),0)+IF(ISNUMBER($AB7),SUM(OFFSET(Change!W$1,$AB7-1,0,$AC7,1)),0)</f>
        <v>739.02477082510939</v>
      </c>
      <c r="X7" s="17">
        <f ca="1">IF(ISNUMBER($Z7),SUM(OFFSET(Change!X$1,$Z7-1,0,$AA7,1)),0)+IF(ISNUMBER($AB7),SUM(OFFSET(Change!X$1,$AB7-1,0,$AC7,1)),0)</f>
        <v>798.3094406795866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75.620650759352316</v>
      </c>
      <c r="D8" s="17">
        <f ca="1">IF(ISNUMBER($Z8),SUM(OFFSET(Change!D$1,$Z8-1,0,$AA8,1)),0)+IF(ISNUMBER($AB8),SUM(OFFSET(Change!D$1,$AB8-1,0,$AC8,1)),0)+Change!D21</f>
        <v>6.9361579654173511</v>
      </c>
      <c r="E8" s="17">
        <f ca="1">IF(ISNUMBER($Z8),SUM(OFFSET(Change!E$1,$Z8-1,0,$AA8,1)),0)+IF(ISNUMBER($AB8),SUM(OFFSET(Change!E$1,$AB8-1,0,$AC8,1)),0)+Change!E21</f>
        <v>6.9248891633194329</v>
      </c>
      <c r="F8" s="17">
        <f ca="1">IF(ISNUMBER($Z8),SUM(OFFSET(Change!F$1,$Z8-1,0,$AA8,1)),0)+IF(ISNUMBER($AB8),SUM(OFFSET(Change!F$1,$AB8-1,0,$AC8,1)),0)+Change!F21</f>
        <v>6.6561518035953382</v>
      </c>
      <c r="G8" s="17">
        <f ca="1">IF(ISNUMBER($Z8),SUM(OFFSET(Change!G$1,$Z8-1,0,$AA8,1)),0)+IF(ISNUMBER($AB8),SUM(OFFSET(Change!G$1,$AB8-1,0,$AC8,1)),0)+Change!G21</f>
        <v>5.8123003926893206</v>
      </c>
      <c r="H8" s="17">
        <f ca="1">IF(ISNUMBER($Z8),SUM(OFFSET(Change!H$1,$Z8-1,0,$AA8,1)),0)+IF(ISNUMBER($AB8),SUM(OFFSET(Change!H$1,$AB8-1,0,$AC8,1)),0)+Change!H21</f>
        <v>4.5612310209806513</v>
      </c>
      <c r="I8" s="17">
        <f ca="1">IF(ISNUMBER($Z8),SUM(OFFSET(Change!I$1,$Z8-1,0,$AA8,1)),0)+IF(ISNUMBER($AB8),SUM(OFFSET(Change!I$1,$AB8-1,0,$AC8,1)),0)+Change!I21</f>
        <v>6.8341046342162102</v>
      </c>
      <c r="J8" s="17">
        <f ca="1">IF(ISNUMBER($Z8),SUM(OFFSET(Change!J$1,$Z8-1,0,$AA8,1)),0)+IF(ISNUMBER($AB8),SUM(OFFSET(Change!J$1,$AB8-1,0,$AC8,1)),0)+Change!J21</f>
        <v>6.5784598605004669</v>
      </c>
      <c r="K8" s="17">
        <f ca="1">IF(ISNUMBER($Z8),SUM(OFFSET(Change!K$1,$Z8-1,0,$AA8,1)),0)+IF(ISNUMBER($AB8),SUM(OFFSET(Change!K$1,$AB8-1,0,$AC8,1)),0)+Change!K21</f>
        <v>6.0980224030380219</v>
      </c>
      <c r="L8" s="17">
        <f ca="1">IF(ISNUMBER($Z8),SUM(OFFSET(Change!L$1,$Z8-1,0,$AA8,1)),0)+IF(ISNUMBER($AB8),SUM(OFFSET(Change!L$1,$AB8-1,0,$AC8,1)),0)+Change!L21</f>
        <v>6.1868945160238233</v>
      </c>
      <c r="M8" s="17">
        <f ca="1">IF(ISNUMBER($Z8),SUM(OFFSET(Change!M$1,$Z8-1,0,$AA8,1)),0)+IF(ISNUMBER($AB8),SUM(OFFSET(Change!M$1,$AB8-1,0,$AC8,1)),0)+Change!M21</f>
        <v>5.9221132297359311</v>
      </c>
      <c r="N8" s="17">
        <f ca="1">IF(ISNUMBER($Z8),SUM(OFFSET(Change!N$1,$Z8-1,0,$AA8,1)),0)+IF(ISNUMBER($AB8),SUM(OFFSET(Change!N$1,$AB8-1,0,$AC8,1)),0)+Change!N21</f>
        <v>5.5520969674066869</v>
      </c>
      <c r="O8" s="17">
        <f ca="1">IF(ISNUMBER($Z8),SUM(OFFSET(Change!O$1,$Z8-1,0,$AA8,1)),0)+IF(ISNUMBER($AB8),SUM(OFFSET(Change!O$1,$AB8-1,0,$AC8,1)),0)+Change!O21</f>
        <v>5.4193133373290987</v>
      </c>
      <c r="P8" s="17">
        <f ca="1">IF(ISNUMBER($Z8),SUM(OFFSET(Change!P$1,$Z8-1,0,$AA8,1)),0)+IF(ISNUMBER($AB8),SUM(OFFSET(Change!P$1,$AB8-1,0,$AC8,1)),0)+Change!P21</f>
        <v>5.3022201836938017</v>
      </c>
      <c r="Q8" s="17">
        <f ca="1">IF(ISNUMBER($Z8),SUM(OFFSET(Change!Q$1,$Z8-1,0,$AA8,1)),0)+IF(ISNUMBER($AB8),SUM(OFFSET(Change!Q$1,$AB8-1,0,$AC8,1)),0)+Change!Q21</f>
        <v>6.1066295415318965</v>
      </c>
      <c r="R8" s="17">
        <f ca="1">IF(ISNUMBER($Z8),SUM(OFFSET(Change!R$1,$Z8-1,0,$AA8,1)),0)+IF(ISNUMBER($AB8),SUM(OFFSET(Change!R$1,$AB8-1,0,$AC8,1)),0)+Change!R21</f>
        <v>7.2106576013592729</v>
      </c>
      <c r="S8" s="17">
        <f ca="1">IF(ISNUMBER($Z8),SUM(OFFSET(Change!S$1,$Z8-1,0,$AA8,1)),0)+IF(ISNUMBER($AB8),SUM(OFFSET(Change!S$1,$AB8-1,0,$AC8,1)),0)+Change!S21</f>
        <v>7.393791139689764</v>
      </c>
      <c r="T8" s="17">
        <f ca="1">IF(ISNUMBER($Z8),SUM(OFFSET(Change!T$1,$Z8-1,0,$AA8,1)),0)+IF(ISNUMBER($AB8),SUM(OFFSET(Change!T$1,$AB8-1,0,$AC8,1)),0)+Change!T21</f>
        <v>7.5445684583365633</v>
      </c>
      <c r="U8" s="17">
        <f ca="1">IF(ISNUMBER($Z8),SUM(OFFSET(Change!U$1,$Z8-1,0,$AA8,1)),0)+IF(ISNUMBER($AB8),SUM(OFFSET(Change!U$1,$AB8-1,0,$AC8,1)),0)+Change!U21</f>
        <v>7.4584396756263631</v>
      </c>
      <c r="V8" s="17">
        <f ca="1">IF(ISNUMBER($Z8),SUM(OFFSET(Change!V$1,$Z8-1,0,$AA8,1)),0)+IF(ISNUMBER($AB8),SUM(OFFSET(Change!V$1,$AB8-1,0,$AC8,1)),0)+Change!V21</f>
        <v>9.4021694548981127</v>
      </c>
      <c r="W8" s="17">
        <f ca="1">IF(ISNUMBER($Z8),SUM(OFFSET(Change!W$1,$Z8-1,0,$AA8,1)),0)+IF(ISNUMBER($AB8),SUM(OFFSET(Change!W$1,$AB8-1,0,$AC8,1)),0)+Change!W21</f>
        <v>10.807889871815666</v>
      </c>
      <c r="X8" s="17">
        <f ca="1">IF(ISNUMBER($Z8),SUM(OFFSET(Change!X$1,$Z8-1,0,$AA8,1)),0)+IF(ISNUMBER($AB8),SUM(OFFSET(Change!X$1,$AB8-1,0,$AC8,1)),0)+Change!X21</f>
        <v>11.244968494119528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-8586.5847148096473</v>
      </c>
      <c r="D9" s="17">
        <f ca="1">IF(ISNUMBER($Z9),SUM(OFFSET(Change!D$1,$Z9-1,0,$AA9,1)),0)+IF(ISNUMBER($AB9),SUM(OFFSET(Change!D$1,$AB9-1,0,$AC9,1)),0)</f>
        <v>-223.26939312617213</v>
      </c>
      <c r="E9" s="17">
        <f ca="1">IF(ISNUMBER($Z9),SUM(OFFSET(Change!E$1,$Z9-1,0,$AA9,1)),0)+IF(ISNUMBER($AB9),SUM(OFFSET(Change!E$1,$AB9-1,0,$AC9,1)),0)</f>
        <v>-353.67449706641094</v>
      </c>
      <c r="F9" s="17">
        <f ca="1">IF(ISNUMBER($Z9),SUM(OFFSET(Change!F$1,$Z9-1,0,$AA9,1)),0)+IF(ISNUMBER($AB9),SUM(OFFSET(Change!F$1,$AB9-1,0,$AC9,1)),0)</f>
        <v>-397.91620642409646</v>
      </c>
      <c r="G9" s="17">
        <f ca="1">IF(ISNUMBER($Z9),SUM(OFFSET(Change!G$1,$Z9-1,0,$AA9,1)),0)+IF(ISNUMBER($AB9),SUM(OFFSET(Change!G$1,$AB9-1,0,$AC9,1)),0)</f>
        <v>-455.94915265314506</v>
      </c>
      <c r="H9" s="17">
        <f ca="1">IF(ISNUMBER($Z9),SUM(OFFSET(Change!H$1,$Z9-1,0,$AA9,1)),0)+IF(ISNUMBER($AB9),SUM(OFFSET(Change!H$1,$AB9-1,0,$AC9,1)),0)</f>
        <v>-583.34628289887439</v>
      </c>
      <c r="I9" s="17">
        <f ca="1">IF(ISNUMBER($Z9),SUM(OFFSET(Change!I$1,$Z9-1,0,$AA9,1)),0)+IF(ISNUMBER($AB9),SUM(OFFSET(Change!I$1,$AB9-1,0,$AC9,1)),0)</f>
        <v>-1004.8719420985992</v>
      </c>
      <c r="J9" s="17">
        <f ca="1">IF(ISNUMBER($Z9),SUM(OFFSET(Change!J$1,$Z9-1,0,$AA9,1)),0)+IF(ISNUMBER($AB9),SUM(OFFSET(Change!J$1,$AB9-1,0,$AC9,1)),0)</f>
        <v>-904.6641209835725</v>
      </c>
      <c r="K9" s="17">
        <f ca="1">IF(ISNUMBER($Z9),SUM(OFFSET(Change!K$1,$Z9-1,0,$AA9,1)),0)+IF(ISNUMBER($AB9),SUM(OFFSET(Change!K$1,$AB9-1,0,$AC9,1)),0)</f>
        <v>-1231.3410061443335</v>
      </c>
      <c r="L9" s="17">
        <f ca="1">IF(ISNUMBER($Z9),SUM(OFFSET(Change!L$1,$Z9-1,0,$AA9,1)),0)+IF(ISNUMBER($AB9),SUM(OFFSET(Change!L$1,$AB9-1,0,$AC9,1)),0)</f>
        <v>-1320.536096299071</v>
      </c>
      <c r="M9" s="17">
        <f ca="1">IF(ISNUMBER($Z9),SUM(OFFSET(Change!M$1,$Z9-1,0,$AA9,1)),0)+IF(ISNUMBER($AB9),SUM(OFFSET(Change!M$1,$AB9-1,0,$AC9,1)),0)</f>
        <v>-1403.2531996595553</v>
      </c>
      <c r="N9" s="17">
        <f ca="1">IF(ISNUMBER($Z9),SUM(OFFSET(Change!N$1,$Z9-1,0,$AA9,1)),0)+IF(ISNUMBER($AB9),SUM(OFFSET(Change!N$1,$AB9-1,0,$AC9,1)),0)</f>
        <v>-1261.676685160463</v>
      </c>
      <c r="O9" s="17">
        <f ca="1">IF(ISNUMBER($Z9),SUM(OFFSET(Change!O$1,$Z9-1,0,$AA9,1)),0)+IF(ISNUMBER($AB9),SUM(OFFSET(Change!O$1,$AB9-1,0,$AC9,1)),0)</f>
        <v>-1249.2780887501485</v>
      </c>
      <c r="P9" s="17">
        <f ca="1">IF(ISNUMBER($Z9),SUM(OFFSET(Change!P$1,$Z9-1,0,$AA9,1)),0)+IF(ISNUMBER($AB9),SUM(OFFSET(Change!P$1,$AB9-1,0,$AC9,1)),0)</f>
        <v>-1336.4808335606417</v>
      </c>
      <c r="Q9" s="17">
        <f ca="1">IF(ISNUMBER($Z9),SUM(OFFSET(Change!Q$1,$Z9-1,0,$AA9,1)),0)+IF(ISNUMBER($AB9),SUM(OFFSET(Change!Q$1,$AB9-1,0,$AC9,1)),0)</f>
        <v>-1378.17617294053</v>
      </c>
      <c r="R9" s="17">
        <f ca="1">IF(ISNUMBER($Z9),SUM(OFFSET(Change!R$1,$Z9-1,0,$AA9,1)),0)+IF(ISNUMBER($AB9),SUM(OFFSET(Change!R$1,$AB9-1,0,$AC9,1)),0)</f>
        <v>-1346.057645735794</v>
      </c>
      <c r="S9" s="17">
        <f ca="1">IF(ISNUMBER($Z9),SUM(OFFSET(Change!S$1,$Z9-1,0,$AA9,1)),0)+IF(ISNUMBER($AB9),SUM(OFFSET(Change!S$1,$AB9-1,0,$AC9,1)),0)</f>
        <v>-883.02906389485508</v>
      </c>
      <c r="T9" s="17">
        <f ca="1">IF(ISNUMBER($Z9),SUM(OFFSET(Change!T$1,$Z9-1,0,$AA9,1)),0)+IF(ISNUMBER($AB9),SUM(OFFSET(Change!T$1,$AB9-1,0,$AC9,1)),0)</f>
        <v>-542.94667136449061</v>
      </c>
      <c r="U9" s="17">
        <f ca="1">IF(ISNUMBER($Z9),SUM(OFFSET(Change!U$1,$Z9-1,0,$AA9,1)),0)+IF(ISNUMBER($AB9),SUM(OFFSET(Change!U$1,$AB9-1,0,$AC9,1)),0)</f>
        <v>-119.60150406161605</v>
      </c>
      <c r="V9" s="17">
        <f ca="1">IF(ISNUMBER($Z9),SUM(OFFSET(Change!V$1,$Z9-1,0,$AA9,1)),0)+IF(ISNUMBER($AB9),SUM(OFFSET(Change!V$1,$AB9-1,0,$AC9,1)),0)</f>
        <v>20.692353907481571</v>
      </c>
      <c r="W9" s="17">
        <f ca="1">IF(ISNUMBER($Z9),SUM(OFFSET(Change!W$1,$Z9-1,0,$AA9,1)),0)+IF(ISNUMBER($AB9),SUM(OFFSET(Change!W$1,$AB9-1,0,$AC9,1)),0)</f>
        <v>118.53998181842536</v>
      </c>
      <c r="X9" s="17">
        <f ca="1">IF(ISNUMBER($Z9),SUM(OFFSET(Change!X$1,$Z9-1,0,$AA9,1)),0)+IF(ISNUMBER($AB9),SUM(OFFSET(Change!X$1,$AB9-1,0,$AC9,1)),0)</f>
        <v>200.5401592985707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2386.762324230725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37.601384174184794</v>
      </c>
      <c r="G10" s="17">
        <f ca="1">IF(ISNUMBER($Z10),SUM(OFFSET(Change!G$1,$Z10-1,0,$AA10,1)),0)+IF(ISNUMBER($AB10),SUM(OFFSET(Change!G$1,$AB10-1,0,$AC10,1)),0)</f>
        <v>56.572721207896606</v>
      </c>
      <c r="H10" s="17">
        <f ca="1">IF(ISNUMBER($Z10),SUM(OFFSET(Change!H$1,$Z10-1,0,$AA10,1)),0)+IF(ISNUMBER($AB10),SUM(OFFSET(Change!H$1,$AB10-1,0,$AC10,1)),0)</f>
        <v>77.085296517107651</v>
      </c>
      <c r="I10" s="17">
        <f ca="1">IF(ISNUMBER($Z10),SUM(OFFSET(Change!I$1,$Z10-1,0,$AA10,1)),0)+IF(ISNUMBER($AB10),SUM(OFFSET(Change!I$1,$AB10-1,0,$AC10,1)),0)</f>
        <v>99.833258768279663</v>
      </c>
      <c r="J10" s="17">
        <f ca="1">IF(ISNUMBER($Z10),SUM(OFFSET(Change!J$1,$Z10-1,0,$AA10,1)),0)+IF(ISNUMBER($AB10),SUM(OFFSET(Change!J$1,$AB10-1,0,$AC10,1)),0)</f>
        <v>118.02988466138683</v>
      </c>
      <c r="K10" s="17">
        <f ca="1">IF(ISNUMBER($Z10),SUM(OFFSET(Change!K$1,$Z10-1,0,$AA10,1)),0)+IF(ISNUMBER($AB10),SUM(OFFSET(Change!K$1,$AB10-1,0,$AC10,1)),0)</f>
        <v>152.41478810493086</v>
      </c>
      <c r="L10" s="17">
        <f ca="1">IF(ISNUMBER($Z10),SUM(OFFSET(Change!L$1,$Z10-1,0,$AA10,1)),0)+IF(ISNUMBER($AB10),SUM(OFFSET(Change!L$1,$AB10-1,0,$AC10,1)),0)</f>
        <v>192.62711139755785</v>
      </c>
      <c r="M10" s="17">
        <f ca="1">IF(ISNUMBER($Z10),SUM(OFFSET(Change!M$1,$Z10-1,0,$AA10,1)),0)+IF(ISNUMBER($AB10),SUM(OFFSET(Change!M$1,$AB10-1,0,$AC10,1)),0)</f>
        <v>231.30332996993292</v>
      </c>
      <c r="N10" s="17">
        <f ca="1">IF(ISNUMBER($Z10),SUM(OFFSET(Change!N$1,$Z10-1,0,$AA10,1)),0)+IF(ISNUMBER($AB10),SUM(OFFSET(Change!N$1,$AB10-1,0,$AC10,1)),0)</f>
        <v>268.67551926557184</v>
      </c>
      <c r="O10" s="17">
        <f ca="1">IF(ISNUMBER($Z10),SUM(OFFSET(Change!O$1,$Z10-1,0,$AA10,1)),0)+IF(ISNUMBER($AB10),SUM(OFFSET(Change!O$1,$AB10-1,0,$AC10,1)),0)</f>
        <v>302.76876657636058</v>
      </c>
      <c r="P10" s="17">
        <f ca="1">IF(ISNUMBER($Z10),SUM(OFFSET(Change!P$1,$Z10-1,0,$AA10,1)),0)+IF(ISNUMBER($AB10),SUM(OFFSET(Change!P$1,$AB10-1,0,$AC10,1)),0)</f>
        <v>332.09479646931783</v>
      </c>
      <c r="Q10" s="17">
        <f ca="1">IF(ISNUMBER($Z10),SUM(OFFSET(Change!Q$1,$Z10-1,0,$AA10,1)),0)+IF(ISNUMBER($AB10),SUM(OFFSET(Change!Q$1,$AB10-1,0,$AC10,1)),0)</f>
        <v>378.49506957347273</v>
      </c>
      <c r="R10" s="17">
        <f ca="1">IF(ISNUMBER($Z10),SUM(OFFSET(Change!R$1,$Z10-1,0,$AA10,1)),0)+IF(ISNUMBER($AB10),SUM(OFFSET(Change!R$1,$AB10-1,0,$AC10,1)),0)</f>
        <v>419.80324321478628</v>
      </c>
      <c r="S10" s="17">
        <f ca="1">IF(ISNUMBER($Z10),SUM(OFFSET(Change!S$1,$Z10-1,0,$AA10,1)),0)+IF(ISNUMBER($AB10),SUM(OFFSET(Change!S$1,$AB10-1,0,$AC10,1)),0)</f>
        <v>459.61115120289213</v>
      </c>
      <c r="T10" s="17">
        <f ca="1">IF(ISNUMBER($Z10),SUM(OFFSET(Change!T$1,$Z10-1,0,$AA10,1)),0)+IF(ISNUMBER($AB10),SUM(OFFSET(Change!T$1,$AB10-1,0,$AC10,1)),0)</f>
        <v>503.60085150036463</v>
      </c>
      <c r="U10" s="17">
        <f ca="1">IF(ISNUMBER($Z10),SUM(OFFSET(Change!U$1,$Z10-1,0,$AA10,1)),0)+IF(ISNUMBER($AB10),SUM(OFFSET(Change!U$1,$AB10-1,0,$AC10,1)),0)</f>
        <v>495.60811597062576</v>
      </c>
      <c r="V10" s="17">
        <f ca="1">IF(ISNUMBER($Z10),SUM(OFFSET(Change!V$1,$Z10-1,0,$AA10,1)),0)+IF(ISNUMBER($AB10),SUM(OFFSET(Change!V$1,$AB10-1,0,$AC10,1)),0)</f>
        <v>531.57943605662774</v>
      </c>
      <c r="W10" s="17">
        <f ca="1">IF(ISNUMBER($Z10),SUM(OFFSET(Change!W$1,$Z10-1,0,$AA10,1)),0)+IF(ISNUMBER($AB10),SUM(OFFSET(Change!W$1,$AB10-1,0,$AC10,1)),0)</f>
        <v>562.55005388038285</v>
      </c>
      <c r="X10" s="17">
        <f ca="1">IF(ISNUMBER($Z10),SUM(OFFSET(Change!X$1,$Z10-1,0,$AA10,1)),0)+IF(ISNUMBER($AB10),SUM(OFFSET(Change!X$1,$AB10-1,0,$AC10,1)),0)</f>
        <v>598.231119521653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2405.9116809708612</v>
      </c>
      <c r="D11" s="17">
        <f ca="1">IF(ISNUMBER($Z11),SUM(OFFSET(Change!D$1,$Z11-1,0,$AA11,1)),0)+IF(ISNUMBER($AB11),SUM(OFFSET(Change!D$1,$AB11-1,0,$AC11,1)),0)</f>
        <v>77.866235778602615</v>
      </c>
      <c r="E11" s="17">
        <f ca="1">IF(ISNUMBER($Z11),SUM(OFFSET(Change!E$1,$Z11-1,0,$AA11,1)),0)+IF(ISNUMBER($AB11),SUM(OFFSET(Change!E$1,$AB11-1,0,$AC11,1)),0)</f>
        <v>56.165816716948498</v>
      </c>
      <c r="F11" s="17">
        <f ca="1">IF(ISNUMBER($Z11),SUM(OFFSET(Change!F$1,$Z11-1,0,$AA11,1)),0)+IF(ISNUMBER($AB11),SUM(OFFSET(Change!F$1,$AB11-1,0,$AC11,1)),0)</f>
        <v>53.887105706813031</v>
      </c>
      <c r="G11" s="17">
        <f ca="1">IF(ISNUMBER($Z11),SUM(OFFSET(Change!G$1,$Z11-1,0,$AA11,1)),0)+IF(ISNUMBER($AB11),SUM(OFFSET(Change!G$1,$AB11-1,0,$AC11,1)),0)</f>
        <v>70.509694907114934</v>
      </c>
      <c r="H11" s="17">
        <f ca="1">IF(ISNUMBER($Z11),SUM(OFFSET(Change!H$1,$Z11-1,0,$AA11,1)),0)+IF(ISNUMBER($AB11),SUM(OFFSET(Change!H$1,$AB11-1,0,$AC11,1)),0)</f>
        <v>113.26877376138279</v>
      </c>
      <c r="I11" s="17">
        <f ca="1">IF(ISNUMBER($Z11),SUM(OFFSET(Change!I$1,$Z11-1,0,$AA11,1)),0)+IF(ISNUMBER($AB11),SUM(OFFSET(Change!I$1,$AB11-1,0,$AC11,1)),0)</f>
        <v>260.03671119023159</v>
      </c>
      <c r="J11" s="17">
        <f ca="1">IF(ISNUMBER($Z11),SUM(OFFSET(Change!J$1,$Z11-1,0,$AA11,1)),0)+IF(ISNUMBER($AB11),SUM(OFFSET(Change!J$1,$AB11-1,0,$AC11,1)),0)</f>
        <v>239.28438730053097</v>
      </c>
      <c r="K11" s="17">
        <f ca="1">IF(ISNUMBER($Z11),SUM(OFFSET(Change!K$1,$Z11-1,0,$AA11,1)),0)+IF(ISNUMBER($AB11),SUM(OFFSET(Change!K$1,$AB11-1,0,$AC11,1)),0)</f>
        <v>234.82092824747431</v>
      </c>
      <c r="L11" s="17">
        <f ca="1">IF(ISNUMBER($Z11),SUM(OFFSET(Change!L$1,$Z11-1,0,$AA11,1)),0)+IF(ISNUMBER($AB11),SUM(OFFSET(Change!L$1,$AB11-1,0,$AC11,1)),0)</f>
        <v>252.6107093761473</v>
      </c>
      <c r="M11" s="17">
        <f ca="1">IF(ISNUMBER($Z11),SUM(OFFSET(Change!M$1,$Z11-1,0,$AA11,1)),0)+IF(ISNUMBER($AB11),SUM(OFFSET(Change!M$1,$AB11-1,0,$AC11,1)),0)</f>
        <v>244.56973791757139</v>
      </c>
      <c r="N11" s="17">
        <f ca="1">IF(ISNUMBER($Z11),SUM(OFFSET(Change!N$1,$Z11-1,0,$AA11,1)),0)+IF(ISNUMBER($AB11),SUM(OFFSET(Change!N$1,$AB11-1,0,$AC11,1)),0)</f>
        <v>247.85688966597093</v>
      </c>
      <c r="O11" s="17">
        <f ca="1">IF(ISNUMBER($Z11),SUM(OFFSET(Change!O$1,$Z11-1,0,$AA11,1)),0)+IF(ISNUMBER($AB11),SUM(OFFSET(Change!O$1,$AB11-1,0,$AC11,1)),0)</f>
        <v>267.48104813144181</v>
      </c>
      <c r="P11" s="17">
        <f ca="1">IF(ISNUMBER($Z11),SUM(OFFSET(Change!P$1,$Z11-1,0,$AA11,1)),0)+IF(ISNUMBER($AB11),SUM(OFFSET(Change!P$1,$AB11-1,0,$AC11,1)),0)</f>
        <v>293.0662890126726</v>
      </c>
      <c r="Q11" s="17">
        <f ca="1">IF(ISNUMBER($Z11),SUM(OFFSET(Change!Q$1,$Z11-1,0,$AA11,1)),0)+IF(ISNUMBER($AB11),SUM(OFFSET(Change!Q$1,$AB11-1,0,$AC11,1)),0)</f>
        <v>311.19091544220788</v>
      </c>
      <c r="R11" s="17">
        <f ca="1">IF(ISNUMBER($Z11),SUM(OFFSET(Change!R$1,$Z11-1,0,$AA11,1)),0)+IF(ISNUMBER($AB11),SUM(OFFSET(Change!R$1,$AB11-1,0,$AC11,1)),0)</f>
        <v>328.38366597241372</v>
      </c>
      <c r="S11" s="17">
        <f ca="1">IF(ISNUMBER($Z11),SUM(OFFSET(Change!S$1,$Z11-1,0,$AA11,1)),0)+IF(ISNUMBER($AB11),SUM(OFFSET(Change!S$1,$AB11-1,0,$AC11,1)),0)</f>
        <v>221.04922657692538</v>
      </c>
      <c r="T11" s="17">
        <f ca="1">IF(ISNUMBER($Z11),SUM(OFFSET(Change!T$1,$Z11-1,0,$AA11,1)),0)+IF(ISNUMBER($AB11),SUM(OFFSET(Change!T$1,$AB11-1,0,$AC11,1)),0)</f>
        <v>268.2460400227186</v>
      </c>
      <c r="U11" s="17">
        <f ca="1">IF(ISNUMBER($Z11),SUM(OFFSET(Change!U$1,$Z11-1,0,$AA11,1)),0)+IF(ISNUMBER($AB11),SUM(OFFSET(Change!U$1,$AB11-1,0,$AC11,1)),0)</f>
        <v>339.57273412965066</v>
      </c>
      <c r="V11" s="17">
        <f ca="1">IF(ISNUMBER($Z11),SUM(OFFSET(Change!V$1,$Z11-1,0,$AA11,1)),0)+IF(ISNUMBER($AB11),SUM(OFFSET(Change!V$1,$AB11-1,0,$AC11,1)),0)</f>
        <v>432.51862851187389</v>
      </c>
      <c r="W11" s="17">
        <f ca="1">IF(ISNUMBER($Z11),SUM(OFFSET(Change!W$1,$Z11-1,0,$AA11,1)),0)+IF(ISNUMBER($AB11),SUM(OFFSET(Change!W$1,$AB11-1,0,$AC11,1)),0)</f>
        <v>472.99723071408727</v>
      </c>
      <c r="X11" s="17">
        <f ca="1">IF(ISNUMBER($Z11),SUM(OFFSET(Change!X$1,$Z11-1,0,$AA11,1)),0)+IF(ISNUMBER($AB11),SUM(OFFSET(Change!X$1,$AB11-1,0,$AC11,1)),0)</f>
        <v>522.88263565734917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-920.50226312192103</v>
      </c>
      <c r="D12" s="17">
        <f ca="1">IF(ISNUMBER($Z12),SUM(OFFSET(Change!D$1,$Z12-1,0,$AA12,1)),0)+IF(ISNUMBER($AB12),SUM(OFFSET(Change!D$1,$AB12-1,0,$AC12,1)),0)</f>
        <v>-104.87020344469138</v>
      </c>
      <c r="E12" s="17">
        <f ca="1">IF(ISNUMBER($Z12),SUM(OFFSET(Change!E$1,$Z12-1,0,$AA12,1)),0)+IF(ISNUMBER($AB12),SUM(OFFSET(Change!E$1,$AB12-1,0,$AC12,1)),0)</f>
        <v>-112.70058805549419</v>
      </c>
      <c r="F12" s="17">
        <f ca="1">IF(ISNUMBER($Z12),SUM(OFFSET(Change!F$1,$Z12-1,0,$AA12,1)),0)+IF(ISNUMBER($AB12),SUM(OFFSET(Change!F$1,$AB12-1,0,$AC12,1)),0)</f>
        <v>-124.47663374599416</v>
      </c>
      <c r="G12" s="17">
        <f ca="1">IF(ISNUMBER($Z12),SUM(OFFSET(Change!G$1,$Z12-1,0,$AA12,1)),0)+IF(ISNUMBER($AB12),SUM(OFFSET(Change!G$1,$AB12-1,0,$AC12,1)),0)</f>
        <v>-102.14239971618014</v>
      </c>
      <c r="H12" s="17">
        <f ca="1">IF(ISNUMBER($Z12),SUM(OFFSET(Change!H$1,$Z12-1,0,$AA12,1)),0)+IF(ISNUMBER($AB12),SUM(OFFSET(Change!H$1,$AB12-1,0,$AC12,1)),0)</f>
        <v>-70.74296911404393</v>
      </c>
      <c r="I12" s="17">
        <f ca="1">IF(ISNUMBER($Z12),SUM(OFFSET(Change!I$1,$Z12-1,0,$AA12,1)),0)+IF(ISNUMBER($AB12),SUM(OFFSET(Change!I$1,$AB12-1,0,$AC12,1)),0)</f>
        <v>-56.693518350838801</v>
      </c>
      <c r="J12" s="17">
        <f ca="1">IF(ISNUMBER($Z12),SUM(OFFSET(Change!J$1,$Z12-1,0,$AA12,1)),0)+IF(ISNUMBER($AB12),SUM(OFFSET(Change!J$1,$AB12-1,0,$AC12,1)),0)</f>
        <v>-59.158873298089048</v>
      </c>
      <c r="K12" s="17">
        <f ca="1">IF(ISNUMBER($Z12),SUM(OFFSET(Change!K$1,$Z12-1,0,$AA12,1)),0)+IF(ISNUMBER($AB12),SUM(OFFSET(Change!K$1,$AB12-1,0,$AC12,1)),0)</f>
        <v>-54.703049532045291</v>
      </c>
      <c r="L12" s="17">
        <f ca="1">IF(ISNUMBER($Z12),SUM(OFFSET(Change!L$1,$Z12-1,0,$AA12,1)),0)+IF(ISNUMBER($AB12),SUM(OFFSET(Change!L$1,$AB12-1,0,$AC12,1)),0)</f>
        <v>-55.819602923402741</v>
      </c>
      <c r="M12" s="17">
        <f ca="1">IF(ISNUMBER($Z12),SUM(OFFSET(Change!M$1,$Z12-1,0,$AA12,1)),0)+IF(ISNUMBER($AB12),SUM(OFFSET(Change!M$1,$AB12-1,0,$AC12,1)),0)</f>
        <v>-60.215810936323386</v>
      </c>
      <c r="N12" s="17">
        <f ca="1">IF(ISNUMBER($Z12),SUM(OFFSET(Change!N$1,$Z12-1,0,$AA12,1)),0)+IF(ISNUMBER($AB12),SUM(OFFSET(Change!N$1,$AB12-1,0,$AC12,1)),0)</f>
        <v>-59.794460600086829</v>
      </c>
      <c r="O12" s="17">
        <f ca="1">IF(ISNUMBER($Z12),SUM(OFFSET(Change!O$1,$Z12-1,0,$AA12,1)),0)+IF(ISNUMBER($AB12),SUM(OFFSET(Change!O$1,$AB12-1,0,$AC12,1)),0)</f>
        <v>-58.415472652680272</v>
      </c>
      <c r="P12" s="17">
        <f ca="1">IF(ISNUMBER($Z12),SUM(OFFSET(Change!P$1,$Z12-1,0,$AA12,1)),0)+IF(ISNUMBER($AB12),SUM(OFFSET(Change!P$1,$AB12-1,0,$AC12,1)),0)</f>
        <v>-60.999469661024357</v>
      </c>
      <c r="Q12" s="17">
        <f ca="1">IF(ISNUMBER($Z12),SUM(OFFSET(Change!Q$1,$Z12-1,0,$AA12,1)),0)+IF(ISNUMBER($AB12),SUM(OFFSET(Change!Q$1,$AB12-1,0,$AC12,1)),0)</f>
        <v>-66.495485910786201</v>
      </c>
      <c r="R12" s="17">
        <f ca="1">IF(ISNUMBER($Z12),SUM(OFFSET(Change!R$1,$Z12-1,0,$AA12,1)),0)+IF(ISNUMBER($AB12),SUM(OFFSET(Change!R$1,$AB12-1,0,$AC12,1)),0)</f>
        <v>-77.917346108402825</v>
      </c>
      <c r="S12" s="17">
        <f ca="1">IF(ISNUMBER($Z12),SUM(OFFSET(Change!S$1,$Z12-1,0,$AA12,1)),0)+IF(ISNUMBER($AB12),SUM(OFFSET(Change!S$1,$AB12-1,0,$AC12,1)),0)</f>
        <v>-89.322551366139564</v>
      </c>
      <c r="T12" s="17">
        <f ca="1">IF(ISNUMBER($Z12),SUM(OFFSET(Change!T$1,$Z12-1,0,$AA12,1)),0)+IF(ISNUMBER($AB12),SUM(OFFSET(Change!T$1,$AB12-1,0,$AC12,1)),0)</f>
        <v>-88.701084709465363</v>
      </c>
      <c r="U12" s="17">
        <f ca="1">IF(ISNUMBER($Z12),SUM(OFFSET(Change!U$1,$Z12-1,0,$AA12,1)),0)+IF(ISNUMBER($AB12),SUM(OFFSET(Change!U$1,$AB12-1,0,$AC12,1)),0)</f>
        <v>-83.108416639533075</v>
      </c>
      <c r="V12" s="17">
        <f ca="1">IF(ISNUMBER($Z12),SUM(OFFSET(Change!V$1,$Z12-1,0,$AA12,1)),0)+IF(ISNUMBER($AB12),SUM(OFFSET(Change!V$1,$AB12-1,0,$AC12,1)),0)</f>
        <v>-83.038522726202615</v>
      </c>
      <c r="W12" s="17">
        <f ca="1">IF(ISNUMBER($Z12),SUM(OFFSET(Change!W$1,$Z12-1,0,$AA12,1)),0)+IF(ISNUMBER($AB12),SUM(OFFSET(Change!W$1,$AB12-1,0,$AC12,1)),0)</f>
        <v>-84.605796809320168</v>
      </c>
      <c r="X12" s="17">
        <f ca="1">IF(ISNUMBER($Z12),SUM(OFFSET(Change!X$1,$Z12-1,0,$AA12,1)),0)+IF(ISNUMBER($AB12),SUM(OFFSET(Change!X$1,$AB12-1,0,$AC12,1)),0)</f>
        <v>-95.646548573248936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42.11011593124406</v>
      </c>
      <c r="D13" s="17">
        <f ca="1">IF(ISNUMBER($Z13),SUM(OFFSET(Change!D$1,$Z13-1,0,$AA13,1)),0)+IF(ISNUMBER($AB13),SUM(OFFSET(Change!D$1,$AB13-1,0,$AC13,1)),0)</f>
        <v>11.270131051571282</v>
      </c>
      <c r="E13" s="17">
        <f ca="1">IF(ISNUMBER($Z13),SUM(OFFSET(Change!E$1,$Z13-1,0,$AA13,1)),0)+IF(ISNUMBER($AB13),SUM(OFFSET(Change!E$1,$AB13-1,0,$AC13,1)),0)</f>
        <v>10.149940723542919</v>
      </c>
      <c r="F13" s="17">
        <f ca="1">IF(ISNUMBER($Z13),SUM(OFFSET(Change!F$1,$Z13-1,0,$AA13,1)),0)+IF(ISNUMBER($AB13),SUM(OFFSET(Change!F$1,$AB13-1,0,$AC13,1)),0)</f>
        <v>13.349800351679919</v>
      </c>
      <c r="G13" s="17">
        <f ca="1">IF(ISNUMBER($Z13),SUM(OFFSET(Change!G$1,$Z13-1,0,$AA13,1)),0)+IF(ISNUMBER($AB13),SUM(OFFSET(Change!G$1,$AB13-1,0,$AC13,1)),0)</f>
        <v>0.67446337558127989</v>
      </c>
      <c r="H13" s="17">
        <f ca="1">IF(ISNUMBER($Z13),SUM(OFFSET(Change!H$1,$Z13-1,0,$AA13,1)),0)+IF(ISNUMBER($AB13),SUM(OFFSET(Change!H$1,$AB13-1,0,$AC13,1)),0)</f>
        <v>6.4119394009210004E-2</v>
      </c>
      <c r="I13" s="17">
        <f ca="1">IF(ISNUMBER($Z13),SUM(OFFSET(Change!I$1,$Z13-1,0,$AA13,1)),0)+IF(ISNUMBER($AB13),SUM(OFFSET(Change!I$1,$AB13-1,0,$AC13,1)),0)</f>
        <v>1.9388261474365402</v>
      </c>
      <c r="J13" s="17">
        <f ca="1">IF(ISNUMBER($Z13),SUM(OFFSET(Change!J$1,$Z13-1,0,$AA13,1)),0)+IF(ISNUMBER($AB13),SUM(OFFSET(Change!J$1,$AB13-1,0,$AC13,1)),0)</f>
        <v>1.13607791905538</v>
      </c>
      <c r="K13" s="17">
        <f ca="1">IF(ISNUMBER($Z13),SUM(OFFSET(Change!K$1,$Z13-1,0,$AA13,1)),0)+IF(ISNUMBER($AB13),SUM(OFFSET(Change!K$1,$AB13-1,0,$AC13,1)),0)</f>
        <v>3.3013093126168602</v>
      </c>
      <c r="L13" s="17">
        <f ca="1">IF(ISNUMBER($Z13),SUM(OFFSET(Change!L$1,$Z13-1,0,$AA13,1)),0)+IF(ISNUMBER($AB13),SUM(OFFSET(Change!L$1,$AB13-1,0,$AC13,1)),0)</f>
        <v>2.1937140147660501</v>
      </c>
      <c r="M13" s="17">
        <f ca="1">IF(ISNUMBER($Z13),SUM(OFFSET(Change!M$1,$Z13-1,0,$AA13,1)),0)+IF(ISNUMBER($AB13),SUM(OFFSET(Change!M$1,$AB13-1,0,$AC13,1)),0)</f>
        <v>1.9848305559503898</v>
      </c>
      <c r="N13" s="17">
        <f ca="1">IF(ISNUMBER($Z13),SUM(OFFSET(Change!N$1,$Z13-1,0,$AA13,1)),0)+IF(ISNUMBER($AB13),SUM(OFFSET(Change!N$1,$AB13-1,0,$AC13,1)),0)</f>
        <v>2.2565996479316501</v>
      </c>
      <c r="O13" s="17">
        <f ca="1">IF(ISNUMBER($Z13),SUM(OFFSET(Change!O$1,$Z13-1,0,$AA13,1)),0)+IF(ISNUMBER($AB13),SUM(OFFSET(Change!O$1,$AB13-1,0,$AC13,1)),0)</f>
        <v>2.0775325822758095</v>
      </c>
      <c r="P13" s="17">
        <f ca="1">IF(ISNUMBER($Z13),SUM(OFFSET(Change!P$1,$Z13-1,0,$AA13,1)),0)+IF(ISNUMBER($AB13),SUM(OFFSET(Change!P$1,$AB13-1,0,$AC13,1)),0)</f>
        <v>2.38795188322407</v>
      </c>
      <c r="Q13" s="17">
        <f ca="1">IF(ISNUMBER($Z13),SUM(OFFSET(Change!Q$1,$Z13-1,0,$AA13,1)),0)+IF(ISNUMBER($AB13),SUM(OFFSET(Change!Q$1,$AB13-1,0,$AC13,1)),0)</f>
        <v>0.95509693226578996</v>
      </c>
      <c r="R13" s="17">
        <f ca="1">IF(ISNUMBER($Z13),SUM(OFFSET(Change!R$1,$Z13-1,0,$AA13,1)),0)+IF(ISNUMBER($AB13),SUM(OFFSET(Change!R$1,$AB13-1,0,$AC13,1)),0)</f>
        <v>1.8677266944804101</v>
      </c>
      <c r="S13" s="17">
        <f ca="1">IF(ISNUMBER($Z13),SUM(OFFSET(Change!S$1,$Z13-1,0,$AA13,1)),0)+IF(ISNUMBER($AB13),SUM(OFFSET(Change!S$1,$AB13-1,0,$AC13,1)),0)</f>
        <v>0.27901130956665005</v>
      </c>
      <c r="T13" s="17">
        <f ca="1">IF(ISNUMBER($Z13),SUM(OFFSET(Change!T$1,$Z13-1,0,$AA13,1)),0)+IF(ISNUMBER($AB13),SUM(OFFSET(Change!T$1,$AB13-1,0,$AC13,1)),0)</f>
        <v>7.2345654048360006E-2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2.1121043946541227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0.27468452749061006</v>
      </c>
      <c r="L14" s="20">
        <f ca="1">IF(ISNUMBER($Z14),SUM(OFFSET(Change!L$1,$Z14-1,0,$AA14,1)),0)+IF(ISNUMBER($AB14),SUM(OFFSET(Change!L$1,$AB14-1,0,$AC14,1)),0)</f>
        <v>0.97260107319181999</v>
      </c>
      <c r="M14" s="20">
        <f ca="1">IF(ISNUMBER($Z14),SUM(OFFSET(Change!M$1,$Z14-1,0,$AA14,1)),0)+IF(ISNUMBER($AB14),SUM(OFFSET(Change!M$1,$AB14-1,0,$AC14,1)),0)</f>
        <v>6.3859175559500006E-2</v>
      </c>
      <c r="N14" s="20">
        <f ca="1">IF(ISNUMBER($Z14),SUM(OFFSET(Change!N$1,$Z14-1,0,$AA14,1)),0)+IF(ISNUMBER($AB14),SUM(OFFSET(Change!N$1,$AB14-1,0,$AC14,1)),0)</f>
        <v>0.72006056975283994</v>
      </c>
      <c r="O14" s="20">
        <f ca="1">IF(ISNUMBER($Z14),SUM(OFFSET(Change!O$1,$Z14-1,0,$AA14,1)),0)+IF(ISNUMBER($AB14),SUM(OFFSET(Change!O$1,$AB14-1,0,$AC14,1)),0)</f>
        <v>1.8984241379309999E-2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1.33054696513105</v>
      </c>
      <c r="S14" s="20">
        <f ca="1">IF(ISNUMBER($Z14),SUM(OFFSET(Change!S$1,$Z14-1,0,$AA14,1)),0)+IF(ISNUMBER($AB14),SUM(OFFSET(Change!S$1,$AB14-1,0,$AC14,1)),0)</f>
        <v>0.30583703981558996</v>
      </c>
      <c r="T14" s="20">
        <f ca="1">IF(ISNUMBER($Z14),SUM(OFFSET(Change!T$1,$Z14-1,0,$AA14,1)),0)+IF(ISNUMBER($AB14),SUM(OFFSET(Change!T$1,$AB14-1,0,$AC14,1)),0)</f>
        <v>0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192.27124137901475</v>
      </c>
      <c r="D15" s="17">
        <f ca="1">SUM(D5:D14)</f>
        <v>797.94324472581172</v>
      </c>
      <c r="E15" s="17">
        <f t="shared" ref="E15:W15" ca="1" si="1">SUM(E5:E14)</f>
        <v>621.95847700719628</v>
      </c>
      <c r="F15" s="17">
        <f t="shared" ca="1" si="1"/>
        <v>603.86155192518493</v>
      </c>
      <c r="G15" s="17">
        <f t="shared" ca="1" si="1"/>
        <v>624.29545072440544</v>
      </c>
      <c r="H15" s="17">
        <f t="shared" ca="1" si="1"/>
        <v>533.34906084525596</v>
      </c>
      <c r="I15" s="17">
        <f t="shared" ca="1" si="1"/>
        <v>-645.97455556952809</v>
      </c>
      <c r="J15" s="17">
        <f t="shared" ca="1" si="1"/>
        <v>-565.34151467453</v>
      </c>
      <c r="K15" s="17">
        <f t="shared" ca="1" si="1"/>
        <v>-974.92026079379434</v>
      </c>
      <c r="L15" s="17">
        <f t="shared" ca="1" si="1"/>
        <v>-946.70652191097258</v>
      </c>
      <c r="M15" s="17">
        <f t="shared" ca="1" si="1"/>
        <v>-1078.1836978017163</v>
      </c>
      <c r="N15" s="17">
        <f t="shared" ca="1" si="1"/>
        <v>-913.73505766988285</v>
      </c>
      <c r="O15" s="17">
        <f t="shared" ca="1" si="1"/>
        <v>-862.89101991125779</v>
      </c>
      <c r="P15" s="17">
        <f t="shared" ca="1" si="1"/>
        <v>-831.84839807638207</v>
      </c>
      <c r="Q15" s="17">
        <f t="shared" ca="1" si="1"/>
        <v>-851.3109730423223</v>
      </c>
      <c r="R15" s="17">
        <f t="shared" ca="1" si="1"/>
        <v>-707.19721163769657</v>
      </c>
      <c r="S15" s="17">
        <f t="shared" ca="1" si="1"/>
        <v>-312.23595897420307</v>
      </c>
      <c r="T15" s="17">
        <f t="shared" ca="1" si="1"/>
        <v>193.29005249554186</v>
      </c>
      <c r="U15" s="17">
        <f t="shared" ca="1" si="1"/>
        <v>1241.2794581732949</v>
      </c>
      <c r="V15" s="17">
        <f t="shared" ca="1" si="1"/>
        <v>1564.4021877937867</v>
      </c>
      <c r="W15" s="17">
        <f t="shared" ca="1" si="1"/>
        <v>1819.608709865438</v>
      </c>
      <c r="X15" s="17">
        <f ca="1">SUM(X5:X14)</f>
        <v>2035.8954456783747</v>
      </c>
    </row>
    <row r="17" spans="2:29" x14ac:dyDescent="0.25">
      <c r="B17" s="10" t="s">
        <v>42</v>
      </c>
      <c r="C17" s="17">
        <f t="shared" ref="C17:C23" ca="1" si="2">NPV($C$2,D17:X17)</f>
        <v>12387.542802860871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20.199869709999948</v>
      </c>
      <c r="G17" s="17">
        <f ca="1">IF(ISNUMBER($Z17),SUM(OFFSET(Change!G$1,$Z17-1,0,$AA17,1)),0)+IF(ISNUMBER($AB17),SUM(OFFSET(Change!G$1,$AB17-1,0,$AC17,1)),0)</f>
        <v>172.71389289207406</v>
      </c>
      <c r="H17" s="17">
        <f ca="1">IF(ISNUMBER($Z17),SUM(OFFSET(Change!H$1,$Z17-1,0,$AA17,1)),0)+IF(ISNUMBER($AB17),SUM(OFFSET(Change!H$1,$AB17-1,0,$AC17,1)),0)</f>
        <v>328.29326750770207</v>
      </c>
      <c r="I17" s="17">
        <f ca="1">IF(ISNUMBER($Z17),SUM(OFFSET(Change!I$1,$Z17-1,0,$AA17,1)),0)+IF(ISNUMBER($AB17),SUM(OFFSET(Change!I$1,$AB17-1,0,$AC17,1)),0)</f>
        <v>2705.7475610626984</v>
      </c>
      <c r="J17" s="17">
        <f ca="1">IF(ISNUMBER($Z17),SUM(OFFSET(Change!J$1,$Z17-1,0,$AA17,1)),0)+IF(ISNUMBER($AB17),SUM(OFFSET(Change!J$1,$AB17-1,0,$AC17,1)),0)</f>
        <v>962.7549604325061</v>
      </c>
      <c r="K17" s="17">
        <f ca="1">IF(ISNUMBER($Z17),SUM(OFFSET(Change!K$1,$Z17-1,0,$AA17,1)),0)+IF(ISNUMBER($AB17),SUM(OFFSET(Change!K$1,$AB17-1,0,$AC17,1)),0)</f>
        <v>1164.3533078764126</v>
      </c>
      <c r="L17" s="17">
        <f ca="1">IF(ISNUMBER($Z17),SUM(OFFSET(Change!L$1,$Z17-1,0,$AA17,1)),0)+IF(ISNUMBER($AB17),SUM(OFFSET(Change!L$1,$AB17-1,0,$AC17,1)),0)</f>
        <v>1167.6372251855159</v>
      </c>
      <c r="M17" s="17">
        <f ca="1">IF(ISNUMBER($Z17),SUM(OFFSET(Change!M$1,$Z17-1,0,$AA17,1)),0)+IF(ISNUMBER($AB17),SUM(OFFSET(Change!M$1,$AB17-1,0,$AC17,1)),0)</f>
        <v>1253.389870573732</v>
      </c>
      <c r="N17" s="17">
        <f ca="1">IF(ISNUMBER($Z17),SUM(OFFSET(Change!N$1,$Z17-1,0,$AA17,1)),0)+IF(ISNUMBER($AB17),SUM(OFFSET(Change!N$1,$AB17-1,0,$AC17,1)),0)</f>
        <v>1347.32379569457</v>
      </c>
      <c r="O17" s="17">
        <f ca="1">IF(ISNUMBER($Z17),SUM(OFFSET(Change!O$1,$Z17-1,0,$AA17,1)),0)+IF(ISNUMBER($AB17),SUM(OFFSET(Change!O$1,$AB17-1,0,$AC17,1)),0)</f>
        <v>1406.6842859514209</v>
      </c>
      <c r="P17" s="17">
        <f ca="1">IF(ISNUMBER($Z17),SUM(OFFSET(Change!P$1,$Z17-1,0,$AA17,1)),0)+IF(ISNUMBER($AB17),SUM(OFFSET(Change!P$1,$AB17-1,0,$AC17,1)),0)</f>
        <v>1462.900591269407</v>
      </c>
      <c r="Q17" s="17">
        <f ca="1">IF(ISNUMBER($Z17),SUM(OFFSET(Change!Q$1,$Z17-1,0,$AA17,1)),0)+IF(ISNUMBER($AB17),SUM(OFFSET(Change!Q$1,$AB17-1,0,$AC17,1)),0)</f>
        <v>1588.2783600964151</v>
      </c>
      <c r="R17" s="17">
        <f ca="1">IF(ISNUMBER($Z17),SUM(OFFSET(Change!R$1,$Z17-1,0,$AA17,1)),0)+IF(ISNUMBER($AB17),SUM(OFFSET(Change!R$1,$AB17-1,0,$AC17,1)),0)</f>
        <v>1652.6381955554225</v>
      </c>
      <c r="S17" s="17">
        <f ca="1">IF(ISNUMBER($Z17),SUM(OFFSET(Change!S$1,$Z17-1,0,$AA17,1)),0)+IF(ISNUMBER($AB17),SUM(OFFSET(Change!S$1,$AB17-1,0,$AC17,1)),0)</f>
        <v>1884.6384344595281</v>
      </c>
      <c r="T17" s="17">
        <f ca="1">IF(ISNUMBER($Z17),SUM(OFFSET(Change!T$1,$Z17-1,0,$AA17,1)),0)+IF(ISNUMBER($AB17),SUM(OFFSET(Change!T$1,$AB17-1,0,$AC17,1)),0)</f>
        <v>1999.3441337583413</v>
      </c>
      <c r="U17" s="17">
        <f ca="1">IF(ISNUMBER($Z17),SUM(OFFSET(Change!U$1,$Z17-1,0,$AA17,1)),0)+IF(ISNUMBER($AB17),SUM(OFFSET(Change!U$1,$AB17-1,0,$AC17,1)),0)</f>
        <v>2086.248073247818</v>
      </c>
      <c r="V17" s="17">
        <f ca="1">IF(ISNUMBER($Z17),SUM(OFFSET(Change!V$1,$Z17-1,0,$AA17,1)),0)+IF(ISNUMBER($AB17),SUM(OFFSET(Change!V$1,$AB17-1,0,$AC17,1)),0)</f>
        <v>2173.631508217637</v>
      </c>
      <c r="W17" s="17">
        <f ca="1">IF(ISNUMBER($Z17),SUM(OFFSET(Change!W$1,$Z17-1,0,$AA17,1)),0)+IF(ISNUMBER($AB17),SUM(OFFSET(Change!W$1,$AB17-1,0,$AC17,1)),0)</f>
        <v>2265.6853637180825</v>
      </c>
      <c r="X17" s="17">
        <f ca="1">IF(ISNUMBER($Z17),SUM(OFFSET(Change!X$1,$Z17-1,0,$AA17,1)),0)+IF(ISNUMBER($AB17),SUM(OFFSET(Change!X$1,$AB17-1,0,$AC17,1)),0)</f>
        <v>2405.9993517356547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7754.8945107275258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406.59232061874746</v>
      </c>
      <c r="G18" s="17">
        <f ca="1">IF(ISNUMBER($Z18),SUM(OFFSET(Change!G$1,$Z18-1,0,$AA18,1)),0)+IF(ISNUMBER($AB18),SUM(OFFSET(Change!G$1,$AB18-1,0,$AC18,1)),0)</f>
        <v>469.41971740449407</v>
      </c>
      <c r="H18" s="17">
        <f ca="1">IF(ISNUMBER($Z18),SUM(OFFSET(Change!H$1,$Z18-1,0,$AA18,1)),0)+IF(ISNUMBER($AB18),SUM(OFFSET(Change!H$1,$AB18-1,0,$AC18,1)),0)</f>
        <v>513.63160575011011</v>
      </c>
      <c r="I18" s="17">
        <f ca="1">IF(ISNUMBER($Z18),SUM(OFFSET(Change!I$1,$Z18-1,0,$AA18,1)),0)+IF(ISNUMBER($AB18),SUM(OFFSET(Change!I$1,$AB18-1,0,$AC18,1)),0)</f>
        <v>630.22795146360249</v>
      </c>
      <c r="J18" s="17">
        <f ca="1">IF(ISNUMBER($Z18),SUM(OFFSET(Change!J$1,$Z18-1,0,$AA18,1)),0)+IF(ISNUMBER($AB18),SUM(OFFSET(Change!J$1,$AB18-1,0,$AC18,1)),0)</f>
        <v>642.28550639585205</v>
      </c>
      <c r="K18" s="17">
        <f ca="1">IF(ISNUMBER($Z18),SUM(OFFSET(Change!K$1,$Z18-1,0,$AA18,1)),0)+IF(ISNUMBER($AB18),SUM(OFFSET(Change!K$1,$AB18-1,0,$AC18,1)),0)</f>
        <v>698.5231589462976</v>
      </c>
      <c r="L18" s="17">
        <f ca="1">IF(ISNUMBER($Z18),SUM(OFFSET(Change!L$1,$Z18-1,0,$AA18,1)),0)+IF(ISNUMBER($AB18),SUM(OFFSET(Change!L$1,$AB18-1,0,$AC18,1)),0)</f>
        <v>729.60731229765406</v>
      </c>
      <c r="M18" s="17">
        <f ca="1">IF(ISNUMBER($Z18),SUM(OFFSET(Change!M$1,$Z18-1,0,$AA18,1)),0)+IF(ISNUMBER($AB18),SUM(OFFSET(Change!M$1,$AB18-1,0,$AC18,1)),0)</f>
        <v>773.69853461595096</v>
      </c>
      <c r="N18" s="17">
        <f ca="1">IF(ISNUMBER($Z18),SUM(OFFSET(Change!N$1,$Z18-1,0,$AA18,1)),0)+IF(ISNUMBER($AB18),SUM(OFFSET(Change!N$1,$AB18-1,0,$AC18,1)),0)</f>
        <v>816.45316989362186</v>
      </c>
      <c r="O18" s="17">
        <f ca="1">IF(ISNUMBER($Z18),SUM(OFFSET(Change!O$1,$Z18-1,0,$AA18,1)),0)+IF(ISNUMBER($AB18),SUM(OFFSET(Change!O$1,$AB18-1,0,$AC18,1)),0)</f>
        <v>797.23663421014589</v>
      </c>
      <c r="P18" s="17">
        <f ca="1">IF(ISNUMBER($Z18),SUM(OFFSET(Change!P$1,$Z18-1,0,$AA18,1)),0)+IF(ISNUMBER($AB18),SUM(OFFSET(Change!P$1,$AB18-1,0,$AC18,1)),0)</f>
        <v>832.45579876693807</v>
      </c>
      <c r="Q18" s="17">
        <f ca="1">IF(ISNUMBER($Z18),SUM(OFFSET(Change!Q$1,$Z18-1,0,$AA18,1)),0)+IF(ISNUMBER($AB18),SUM(OFFSET(Change!Q$1,$AB18-1,0,$AC18,1)),0)</f>
        <v>874.17796512591417</v>
      </c>
      <c r="R18" s="17">
        <f ca="1">IF(ISNUMBER($Z18),SUM(OFFSET(Change!R$1,$Z18-1,0,$AA18,1)),0)+IF(ISNUMBER($AB18),SUM(OFFSET(Change!R$1,$AB18-1,0,$AC18,1)),0)</f>
        <v>919.28394680867757</v>
      </c>
      <c r="S18" s="17">
        <f ca="1">IF(ISNUMBER($Z18),SUM(OFFSET(Change!S$1,$Z18-1,0,$AA18,1)),0)+IF(ISNUMBER($AB18),SUM(OFFSET(Change!S$1,$AB18-1,0,$AC18,1)),0)</f>
        <v>974.18206270008102</v>
      </c>
      <c r="T18" s="17">
        <f ca="1">IF(ISNUMBER($Z18),SUM(OFFSET(Change!T$1,$Z18-1,0,$AA18,1)),0)+IF(ISNUMBER($AB18),SUM(OFFSET(Change!T$1,$AB18-1,0,$AC18,1)),0)</f>
        <v>1046.1106411574378</v>
      </c>
      <c r="U18" s="17">
        <f ca="1">IF(ISNUMBER($Z18),SUM(OFFSET(Change!U$1,$Z18-1,0,$AA18,1)),0)+IF(ISNUMBER($AB18),SUM(OFFSET(Change!U$1,$AB18-1,0,$AC18,1)),0)</f>
        <v>1095.2200942589368</v>
      </c>
      <c r="V18" s="17">
        <f ca="1">IF(ISNUMBER($Z18),SUM(OFFSET(Change!V$1,$Z18-1,0,$AA18,1)),0)+IF(ISNUMBER($AB18),SUM(OFFSET(Change!V$1,$AB18-1,0,$AC18,1)),0)</f>
        <v>1140.821820024506</v>
      </c>
      <c r="W18" s="17">
        <f ca="1">IF(ISNUMBER($Z18),SUM(OFFSET(Change!W$1,$Z18-1,0,$AA18,1)),0)+IF(ISNUMBER($AB18),SUM(OFFSET(Change!W$1,$AB18-1,0,$AC18,1)),0)</f>
        <v>1220.9931585904969</v>
      </c>
      <c r="X18" s="17">
        <f ca="1">IF(ISNUMBER($Z18),SUM(OFFSET(Change!X$1,$Z18-1,0,$AA18,1)),0)+IF(ISNUMBER($AB18),SUM(OFFSET(Change!X$1,$AB18-1,0,$AC18,1)),0)</f>
        <v>1316.0046378742729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2445.573426630011</v>
      </c>
      <c r="D19" s="17">
        <f ca="1">IF(ISNUMBER($Z19),SUM(OFFSET(Change!D$1,$Z19-1,0,$AA19,1)),0)+IF(ISNUMBER($AB19),SUM(OFFSET(Change!D$1,$AB19-1,0,$AC19,1)),0)</f>
        <v>208.44721197611537</v>
      </c>
      <c r="E19" s="17">
        <f ca="1">IF(ISNUMBER($Z19),SUM(OFFSET(Change!E$1,$Z19-1,0,$AA19,1)),0)+IF(ISNUMBER($AB19),SUM(OFFSET(Change!E$1,$AB19-1,0,$AC19,1)),0)</f>
        <v>226.5042297406431</v>
      </c>
      <c r="F19" s="17">
        <f ca="1">IF(ISNUMBER($Z19),SUM(OFFSET(Change!F$1,$Z19-1,0,$AA19,1)),0)+IF(ISNUMBER($AB19),SUM(OFFSET(Change!F$1,$AB19-1,0,$AC19,1)),0)</f>
        <v>258.78892606187367</v>
      </c>
      <c r="G19" s="17">
        <f ca="1">IF(ISNUMBER($Z19),SUM(OFFSET(Change!G$1,$Z19-1,0,$AA19,1)),0)+IF(ISNUMBER($AB19),SUM(OFFSET(Change!G$1,$AB19-1,0,$AC19,1)),0)</f>
        <v>240.01530796390426</v>
      </c>
      <c r="H19" s="17">
        <f ca="1">IF(ISNUMBER($Z19),SUM(OFFSET(Change!H$1,$Z19-1,0,$AA19,1)),0)+IF(ISNUMBER($AB19),SUM(OFFSET(Change!H$1,$AB19-1,0,$AC19,1)),0)</f>
        <v>230.5324197647092</v>
      </c>
      <c r="I19" s="17">
        <f ca="1">IF(ISNUMBER($Z19),SUM(OFFSET(Change!I$1,$Z19-1,0,$AA19,1)),0)+IF(ISNUMBER($AB19),SUM(OFFSET(Change!I$1,$AB19-1,0,$AC19,1)),0)</f>
        <v>287.94577480148081</v>
      </c>
      <c r="J19" s="17">
        <f ca="1">IF(ISNUMBER($Z19),SUM(OFFSET(Change!J$1,$Z19-1,0,$AA19,1)),0)+IF(ISNUMBER($AB19),SUM(OFFSET(Change!J$1,$AB19-1,0,$AC19,1)),0)</f>
        <v>288.95726321557743</v>
      </c>
      <c r="K19" s="17">
        <f ca="1">IF(ISNUMBER($Z19),SUM(OFFSET(Change!K$1,$Z19-1,0,$AA19,1)),0)+IF(ISNUMBER($AB19),SUM(OFFSET(Change!K$1,$AB19-1,0,$AC19,1)),0)</f>
        <v>227.81472292983111</v>
      </c>
      <c r="L19" s="17">
        <f ca="1">IF(ISNUMBER($Z19),SUM(OFFSET(Change!L$1,$Z19-1,0,$AA19,1)),0)+IF(ISNUMBER($AB19),SUM(OFFSET(Change!L$1,$AB19-1,0,$AC19,1)),0)</f>
        <v>238.57159755264465</v>
      </c>
      <c r="M19" s="17">
        <f ca="1">IF(ISNUMBER($Z19),SUM(OFFSET(Change!M$1,$Z19-1,0,$AA19,1)),0)+IF(ISNUMBER($AB19),SUM(OFFSET(Change!M$1,$AB19-1,0,$AC19,1)),0)</f>
        <v>193.54254070614132</v>
      </c>
      <c r="N19" s="17">
        <f ca="1">IF(ISNUMBER($Z19),SUM(OFFSET(Change!N$1,$Z19-1,0,$AA19,1)),0)+IF(ISNUMBER($AB19),SUM(OFFSET(Change!N$1,$AB19-1,0,$AC19,1)),0)</f>
        <v>207.6263955349846</v>
      </c>
      <c r="O19" s="17">
        <f ca="1">IF(ISNUMBER($Z19),SUM(OFFSET(Change!O$1,$Z19-1,0,$AA19,1)),0)+IF(ISNUMBER($AB19),SUM(OFFSET(Change!O$1,$AB19-1,0,$AC19,1)),0)</f>
        <v>201.19030949817383</v>
      </c>
      <c r="P19" s="17">
        <f ca="1">IF(ISNUMBER($Z19),SUM(OFFSET(Change!P$1,$Z19-1,0,$AA19,1)),0)+IF(ISNUMBER($AB19),SUM(OFFSET(Change!P$1,$AB19-1,0,$AC19,1)),0)</f>
        <v>216.42981444563478</v>
      </c>
      <c r="Q19" s="17">
        <f ca="1">IF(ISNUMBER($Z19),SUM(OFFSET(Change!Q$1,$Z19-1,0,$AA19,1)),0)+IF(ISNUMBER($AB19),SUM(OFFSET(Change!Q$1,$AB19-1,0,$AC19,1)),0)</f>
        <v>209.51182140534044</v>
      </c>
      <c r="R19" s="17">
        <f ca="1">IF(ISNUMBER($Z19),SUM(OFFSET(Change!R$1,$Z19-1,0,$AA19,1)),0)+IF(ISNUMBER($AB19),SUM(OFFSET(Change!R$1,$AB19-1,0,$AC19,1)),0)</f>
        <v>225.18811832752738</v>
      </c>
      <c r="S19" s="17">
        <f ca="1">IF(ISNUMBER($Z19),SUM(OFFSET(Change!S$1,$Z19-1,0,$AA19,1)),0)+IF(ISNUMBER($AB19),SUM(OFFSET(Change!S$1,$AB19-1,0,$AC19,1)),0)</f>
        <v>217.22098303866034</v>
      </c>
      <c r="T19" s="17">
        <f ca="1">IF(ISNUMBER($Z19),SUM(OFFSET(Change!T$1,$Z19-1,0,$AA19,1)),0)+IF(ISNUMBER($AB19),SUM(OFFSET(Change!T$1,$AB19-1,0,$AC19,1)),0)</f>
        <v>233.79168268269362</v>
      </c>
      <c r="U19" s="17">
        <f ca="1">IF(ISNUMBER($Z19),SUM(OFFSET(Change!U$1,$Z19-1,0,$AA19,1)),0)+IF(ISNUMBER($AB19),SUM(OFFSET(Change!U$1,$AB19-1,0,$AC19,1)),0)</f>
        <v>225.27781484259009</v>
      </c>
      <c r="V19" s="17">
        <f ca="1">IF(ISNUMBER($Z19),SUM(OFFSET(Change!V$1,$Z19-1,0,$AA19,1)),0)+IF(ISNUMBER($AB19),SUM(OFFSET(Change!V$1,$AB19-1,0,$AC19,1)),0)</f>
        <v>0.5130063715540405</v>
      </c>
      <c r="W19" s="17">
        <f ca="1">IF(ISNUMBER($Z19),SUM(OFFSET(Change!W$1,$Z19-1,0,$AA19,1)),0)+IF(ISNUMBER($AB19),SUM(OFFSET(Change!W$1,$AB19-1,0,$AC19,1)),0)</f>
        <v>0.50718332924531961</v>
      </c>
      <c r="X19" s="17">
        <f ca="1">IF(ISNUMBER($Z19),SUM(OFFSET(Change!X$1,$Z19-1,0,$AA19,1)),0)+IF(ISNUMBER($AB19),SUM(OFFSET(Change!X$1,$AB19-1,0,$AC19,1)),0)</f>
        <v>0.51919958862408067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3215.5598649703516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233.39438028967447</v>
      </c>
      <c r="H20" s="17">
        <f ca="1">IF(ISNUMBER($Z20),SUM(OFFSET(Change!H$1,$Z20-1,0,$AA20,1)),0)+IF(ISNUMBER($AB20),SUM(OFFSET(Change!H$1,$AB20-1,0,$AC20,1)),0)+Change!H22</f>
        <v>220.61196908355308</v>
      </c>
      <c r="I20" s="17">
        <f ca="1">IF(ISNUMBER($Z20),SUM(OFFSET(Change!I$1,$Z20-1,0,$AA20,1)),0)+IF(ISNUMBER($AB20),SUM(OFFSET(Change!I$1,$AB20-1,0,$AC20,1)),0)+Change!I22</f>
        <v>337.54969934151677</v>
      </c>
      <c r="J20" s="17">
        <f ca="1">IF(ISNUMBER($Z20),SUM(OFFSET(Change!J$1,$Z20-1,0,$AA20,1)),0)+IF(ISNUMBER($AB20),SUM(OFFSET(Change!J$1,$AB20-1,0,$AC20,1)),0)+Change!J22</f>
        <v>315.10294526733571</v>
      </c>
      <c r="K20" s="17">
        <f ca="1">IF(ISNUMBER($Z20),SUM(OFFSET(Change!K$1,$Z20-1,0,$AA20,1)),0)+IF(ISNUMBER($AB20),SUM(OFFSET(Change!K$1,$AB20-1,0,$AC20,1)),0)+Change!K22</f>
        <v>291.20736361385451</v>
      </c>
      <c r="L20" s="17">
        <f ca="1">IF(ISNUMBER($Z20),SUM(OFFSET(Change!L$1,$Z20-1,0,$AA20,1)),0)+IF(ISNUMBER($AB20),SUM(OFFSET(Change!L$1,$AB20-1,0,$AC20,1)),0)+Change!L22</f>
        <v>317.14462433400314</v>
      </c>
      <c r="M20" s="17">
        <f ca="1">IF(ISNUMBER($Z20),SUM(OFFSET(Change!M$1,$Z20-1,0,$AA20,1)),0)+IF(ISNUMBER($AB20),SUM(OFFSET(Change!M$1,$AB20-1,0,$AC20,1)),0)+Change!M22</f>
        <v>341.71664481948096</v>
      </c>
      <c r="N20" s="17">
        <f ca="1">IF(ISNUMBER($Z20),SUM(OFFSET(Change!N$1,$Z20-1,0,$AA20,1)),0)+IF(ISNUMBER($AB20),SUM(OFFSET(Change!N$1,$AB20-1,0,$AC20,1)),0)+Change!N22</f>
        <v>333.80343284557972</v>
      </c>
      <c r="O20" s="17">
        <f ca="1">IF(ISNUMBER($Z20),SUM(OFFSET(Change!O$1,$Z20-1,0,$AA20,1)),0)+IF(ISNUMBER($AB20),SUM(OFFSET(Change!O$1,$AB20-1,0,$AC20,1)),0)+Change!O22</f>
        <v>340.04090426418924</v>
      </c>
      <c r="P20" s="17">
        <f ca="1">IF(ISNUMBER($Z20),SUM(OFFSET(Change!P$1,$Z20-1,0,$AA20,1)),0)+IF(ISNUMBER($AB20),SUM(OFFSET(Change!P$1,$AB20-1,0,$AC20,1)),0)+Change!P22</f>
        <v>344.24629312199318</v>
      </c>
      <c r="Q20" s="17">
        <f ca="1">IF(ISNUMBER($Z20),SUM(OFFSET(Change!Q$1,$Z20-1,0,$AA20,1)),0)+IF(ISNUMBER($AB20),SUM(OFFSET(Change!Q$1,$AB20-1,0,$AC20,1)),0)+Change!Q22</f>
        <v>332.70412624008208</v>
      </c>
      <c r="R20" s="17">
        <f ca="1">IF(ISNUMBER($Z20),SUM(OFFSET(Change!R$1,$Z20-1,0,$AA20,1)),0)+IF(ISNUMBER($AB20),SUM(OFFSET(Change!R$1,$AB20-1,0,$AC20,1)),0)+Change!R22</f>
        <v>348.97639169003963</v>
      </c>
      <c r="S20" s="17">
        <f ca="1">IF(ISNUMBER($Z20),SUM(OFFSET(Change!S$1,$Z20-1,0,$AA20,1)),0)+IF(ISNUMBER($AB20),SUM(OFFSET(Change!S$1,$AB20-1,0,$AC20,1)),0)+Change!S22</f>
        <v>317.99173669672086</v>
      </c>
      <c r="T20" s="17">
        <f ca="1">IF(ISNUMBER($Z20),SUM(OFFSET(Change!T$1,$Z20-1,0,$AA20,1)),0)+IF(ISNUMBER($AB20),SUM(OFFSET(Change!T$1,$AB20-1,0,$AC20,1)),0)+Change!T22</f>
        <v>364.52212069841511</v>
      </c>
      <c r="U20" s="17">
        <f ca="1">IF(ISNUMBER($Z20),SUM(OFFSET(Change!U$1,$Z20-1,0,$AA20,1)),0)+IF(ISNUMBER($AB20),SUM(OFFSET(Change!U$1,$AB20-1,0,$AC20,1)),0)+Change!U22</f>
        <v>361.97973093288249</v>
      </c>
      <c r="V20" s="17">
        <f ca="1">IF(ISNUMBER($Z20),SUM(OFFSET(Change!V$1,$Z20-1,0,$AA20,1)),0)+IF(ISNUMBER($AB20),SUM(OFFSET(Change!V$1,$AB20-1,0,$AC20,1)),0)+Change!V22</f>
        <v>338.11251293620182</v>
      </c>
      <c r="W20" s="17">
        <f ca="1">IF(ISNUMBER($Z20),SUM(OFFSET(Change!W$1,$Z20-1,0,$AA20,1)),0)+IF(ISNUMBER($AB20),SUM(OFFSET(Change!W$1,$AB20-1,0,$AC20,1)),0)+Change!W22</f>
        <v>348.80337941165061</v>
      </c>
      <c r="X20" s="17">
        <f ca="1">IF(ISNUMBER($Z20),SUM(OFFSET(Change!X$1,$Z20-1,0,$AA20,1)),0)+IF(ISNUMBER($AB20),SUM(OFFSET(Change!X$1,$AB20-1,0,$AC20,1)),0)+Change!X22</f>
        <v>372.86967971245025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100.88022586332673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0.27487901927032005</v>
      </c>
      <c r="F21" s="17">
        <f ca="1">IF(ISNUMBER($Z21),SUM(OFFSET(Change!F$1,$Z21-1,0,$AA21,1)),0)+IF(ISNUMBER($AB21),SUM(OFFSET(Change!F$1,$AB21-1,0,$AC21,1)),0)</f>
        <v>0.27518041192088999</v>
      </c>
      <c r="G21" s="17">
        <f ca="1">IF(ISNUMBER($Z21),SUM(OFFSET(Change!G$1,$Z21-1,0,$AA21,1)),0)+IF(ISNUMBER($AB21),SUM(OFFSET(Change!G$1,$AB21-1,0,$AC21,1)),0)</f>
        <v>3.3178724263784218</v>
      </c>
      <c r="H21" s="17">
        <f ca="1">IF(ISNUMBER($Z21),SUM(OFFSET(Change!H$1,$Z21-1,0,$AA21,1)),0)+IF(ISNUMBER($AB21),SUM(OFFSET(Change!H$1,$AB21-1,0,$AC21,1)),0)</f>
        <v>4.2700099833976983</v>
      </c>
      <c r="I21" s="17">
        <f ca="1">IF(ISNUMBER($Z21),SUM(OFFSET(Change!I$1,$Z21-1,0,$AA21,1)),0)+IF(ISNUMBER($AB21),SUM(OFFSET(Change!I$1,$AB21-1,0,$AC21,1)),0)</f>
        <v>4.9999459409819726</v>
      </c>
      <c r="J21" s="17">
        <f ca="1">IF(ISNUMBER($Z21),SUM(OFFSET(Change!J$1,$Z21-1,0,$AA21,1)),0)+IF(ISNUMBER($AB21),SUM(OFFSET(Change!J$1,$AB21-1,0,$AC21,1)),0)</f>
        <v>4.9857840680316725</v>
      </c>
      <c r="K21" s="17">
        <f ca="1">IF(ISNUMBER($Z21),SUM(OFFSET(Change!K$1,$Z21-1,0,$AA21,1)),0)+IF(ISNUMBER($AB21),SUM(OFFSET(Change!K$1,$AB21-1,0,$AC21,1)),0)</f>
        <v>5.216984679414411</v>
      </c>
      <c r="L21" s="17">
        <f ca="1">IF(ISNUMBER($Z21),SUM(OFFSET(Change!L$1,$Z21-1,0,$AA21,1)),0)+IF(ISNUMBER($AB21),SUM(OFFSET(Change!L$1,$AB21-1,0,$AC21,1)),0)</f>
        <v>5.2367848151816858</v>
      </c>
      <c r="M21" s="17">
        <f ca="1">IF(ISNUMBER($Z21),SUM(OFFSET(Change!M$1,$Z21-1,0,$AA21,1)),0)+IF(ISNUMBER($AB21),SUM(OFFSET(Change!M$1,$AB21-1,0,$AC21,1)),0)</f>
        <v>5.5005468830367432</v>
      </c>
      <c r="N21" s="17">
        <f ca="1">IF(ISNUMBER($Z21),SUM(OFFSET(Change!N$1,$Z21-1,0,$AA21,1)),0)+IF(ISNUMBER($AB21),SUM(OFFSET(Change!N$1,$AB21-1,0,$AC21,1)),0)</f>
        <v>5.6432163284665897</v>
      </c>
      <c r="O21" s="17">
        <f ca="1">IF(ISNUMBER($Z21),SUM(OFFSET(Change!O$1,$Z21-1,0,$AA21,1)),0)+IF(ISNUMBER($AB21),SUM(OFFSET(Change!O$1,$AB21-1,0,$AC21,1)),0)</f>
        <v>6.5425780082733143</v>
      </c>
      <c r="P21" s="17">
        <f ca="1">IF(ISNUMBER($Z21),SUM(OFFSET(Change!P$1,$Z21-1,0,$AA21,1)),0)+IF(ISNUMBER($AB21),SUM(OFFSET(Change!P$1,$AB21-1,0,$AC21,1)),0)</f>
        <v>16.896788456805488</v>
      </c>
      <c r="Q21" s="17">
        <f ca="1">IF(ISNUMBER($Z21),SUM(OFFSET(Change!Q$1,$Z21-1,0,$AA21,1)),0)+IF(ISNUMBER($AB21),SUM(OFFSET(Change!Q$1,$AB21-1,0,$AC21,1)),0)</f>
        <v>17.880687332106753</v>
      </c>
      <c r="R21" s="17">
        <f ca="1">IF(ISNUMBER($Z21),SUM(OFFSET(Change!R$1,$Z21-1,0,$AA21,1)),0)+IF(ISNUMBER($AB21),SUM(OFFSET(Change!R$1,$AB21-1,0,$AC21,1)),0)</f>
        <v>18.153738074019451</v>
      </c>
      <c r="S21" s="17">
        <f ca="1">IF(ISNUMBER($Z21),SUM(OFFSET(Change!S$1,$Z21-1,0,$AA21,1)),0)+IF(ISNUMBER($AB21),SUM(OFFSET(Change!S$1,$AB21-1,0,$AC21,1)),0)</f>
        <v>20.048237019655989</v>
      </c>
      <c r="T21" s="17">
        <f ca="1">IF(ISNUMBER($Z21),SUM(OFFSET(Change!T$1,$Z21-1,0,$AA21,1)),0)+IF(ISNUMBER($AB21),SUM(OFFSET(Change!T$1,$AB21-1,0,$AC21,1)),0)</f>
        <v>23.520272944427152</v>
      </c>
      <c r="U21" s="17">
        <f ca="1">IF(ISNUMBER($Z21),SUM(OFFSET(Change!U$1,$Z21-1,0,$AA21,1)),0)+IF(ISNUMBER($AB21),SUM(OFFSET(Change!U$1,$AB21-1,0,$AC21,1)),0)</f>
        <v>25.479036549454271</v>
      </c>
      <c r="V21" s="17">
        <f ca="1">IF(ISNUMBER($Z21),SUM(OFFSET(Change!V$1,$Z21-1,0,$AA21,1)),0)+IF(ISNUMBER($AB21),SUM(OFFSET(Change!V$1,$AB21-1,0,$AC21,1)),0)</f>
        <v>26.959122961820931</v>
      </c>
      <c r="W21" s="17">
        <f ca="1">IF(ISNUMBER($Z21),SUM(OFFSET(Change!W$1,$Z21-1,0,$AA21,1)),0)+IF(ISNUMBER($AB21),SUM(OFFSET(Change!W$1,$AB21-1,0,$AC21,1)),0)</f>
        <v>27.532859066021722</v>
      </c>
      <c r="X21" s="17">
        <f ca="1">IF(ISNUMBER($Z21),SUM(OFFSET(Change!X$1,$Z21-1,0,$AA21,1)),0)+IF(ISNUMBER($AB21),SUM(OFFSET(Change!X$1,$AB21-1,0,$AC21,1)),0)</f>
        <v>37.603787501091688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1078.8116239237384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1.2844470830245625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102.15005214360121</v>
      </c>
      <c r="L22" s="20">
        <f ca="1">IF(ISNUMBER($Z22),SUM(OFFSET(Change!L$1,$Z22-1,0,$AA22,1)),0)+IF(ISNUMBER($AB22),SUM(OFFSET(Change!L$1,$AB22-1,0,$AC22,1)),0)</f>
        <v>120.08866849271705</v>
      </c>
      <c r="M22" s="20">
        <f ca="1">IF(ISNUMBER($Z22),SUM(OFFSET(Change!M$1,$Z22-1,0,$AA22,1)),0)+IF(ISNUMBER($AB22),SUM(OFFSET(Change!M$1,$AB22-1,0,$AC22,1)),0)</f>
        <v>122.74301738790712</v>
      </c>
      <c r="N22" s="20">
        <f ca="1">IF(ISNUMBER($Z22),SUM(OFFSET(Change!N$1,$Z22-1,0,$AA22,1)),0)+IF(ISNUMBER($AB22),SUM(OFFSET(Change!N$1,$AB22-1,0,$AC22,1)),0)</f>
        <v>125.66468659964785</v>
      </c>
      <c r="O22" s="20">
        <f ca="1">IF(ISNUMBER($Z22),SUM(OFFSET(Change!O$1,$Z22-1,0,$AA22,1)),0)+IF(ISNUMBER($AB22),SUM(OFFSET(Change!O$1,$AB22-1,0,$AC22,1)),0)</f>
        <v>128.43504106316195</v>
      </c>
      <c r="P22" s="20">
        <f ca="1">IF(ISNUMBER($Z22),SUM(OFFSET(Change!P$1,$Z22-1,0,$AA22,1)),0)+IF(ISNUMBER($AB22),SUM(OFFSET(Change!P$1,$AB22-1,0,$AC22,1)),0)</f>
        <v>131.86638390084812</v>
      </c>
      <c r="Q22" s="20">
        <f ca="1">IF(ISNUMBER($Z22),SUM(OFFSET(Change!Q$1,$Z22-1,0,$AA22,1)),0)+IF(ISNUMBER($AB22),SUM(OFFSET(Change!Q$1,$AB22-1,0,$AC22,1)),0)</f>
        <v>134.74106052357075</v>
      </c>
      <c r="R22" s="20">
        <f ca="1">IF(ISNUMBER($Z22),SUM(OFFSET(Change!R$1,$Z22-1,0,$AA22,1)),0)+IF(ISNUMBER($AB22),SUM(OFFSET(Change!R$1,$AB22-1,0,$AC22,1)),0)</f>
        <v>198.48549996094835</v>
      </c>
      <c r="S22" s="20">
        <f ca="1">IF(ISNUMBER($Z22),SUM(OFFSET(Change!S$1,$Z22-1,0,$AA22,1)),0)+IF(ISNUMBER($AB22),SUM(OFFSET(Change!S$1,$AB22-1,0,$AC22,1)),0)</f>
        <v>202.81247973030017</v>
      </c>
      <c r="T22" s="20">
        <f ca="1">IF(ISNUMBER($Z22),SUM(OFFSET(Change!T$1,$Z22-1,0,$AA22,1)),0)+IF(ISNUMBER($AB22),SUM(OFFSET(Change!T$1,$AB22-1,0,$AC22,1)),0)</f>
        <v>207.23380083218171</v>
      </c>
      <c r="U22" s="20">
        <f ca="1">IF(ISNUMBER($Z22),SUM(OFFSET(Change!U$1,$Z22-1,0,$AA22,1)),0)+IF(ISNUMBER($AB22),SUM(OFFSET(Change!U$1,$AB22-1,0,$AC22,1)),0)</f>
        <v>211.75148364357551</v>
      </c>
      <c r="V22" s="20">
        <f ca="1">IF(ISNUMBER($Z22),SUM(OFFSET(Change!V$1,$Z22-1,0,$AA22,1)),0)+IF(ISNUMBER($AB22),SUM(OFFSET(Change!V$1,$AB22-1,0,$AC22,1)),0)</f>
        <v>216.36766839432801</v>
      </c>
      <c r="W22" s="20">
        <f ca="1">IF(ISNUMBER($Z22),SUM(OFFSET(Change!W$1,$Z22-1,0,$AA22,1)),0)+IF(ISNUMBER($AB22),SUM(OFFSET(Change!W$1,$AB22-1,0,$AC22,1)),0)</f>
        <v>221.08449531432191</v>
      </c>
      <c r="X22" s="20">
        <f ca="1">IF(ISNUMBER($Z22),SUM(OFFSET(Change!X$1,$Z22-1,0,$AA22,1)),0)+IF(ISNUMBER($AB22),SUM(OFFSET(Change!X$1,$AB22-1,0,$AC22,1)),0)</f>
        <v>225.90413887711469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26983.262454975818</v>
      </c>
      <c r="D23" s="17">
        <f ca="1">SUM(D17:D22)</f>
        <v>579.87215149757503</v>
      </c>
      <c r="E23" s="17">
        <f t="shared" ref="E23:V23" ca="1" si="3">SUM(E17:E22)</f>
        <v>793.67893982895475</v>
      </c>
      <c r="F23" s="17">
        <f t="shared" ca="1" si="3"/>
        <v>890.24627889886756</v>
      </c>
      <c r="G23" s="17">
        <f t="shared" ca="1" si="3"/>
        <v>1142.1842944735661</v>
      </c>
      <c r="H23" s="17">
        <f t="shared" ca="1" si="3"/>
        <v>1321.3838482779411</v>
      </c>
      <c r="I23" s="17">
        <f t="shared" ca="1" si="3"/>
        <v>4050.326273108431</v>
      </c>
      <c r="J23" s="17">
        <f t="shared" ca="1" si="3"/>
        <v>2301.5545501353699</v>
      </c>
      <c r="K23" s="17">
        <f t="shared" ca="1" si="3"/>
        <v>2489.2655901894113</v>
      </c>
      <c r="L23" s="17">
        <f t="shared" ca="1" si="3"/>
        <v>2578.2862126777168</v>
      </c>
      <c r="M23" s="17">
        <f t="shared" ca="1" si="3"/>
        <v>2690.591154986249</v>
      </c>
      <c r="N23" s="17">
        <f t="shared" ca="1" si="3"/>
        <v>2836.5146968968706</v>
      </c>
      <c r="O23" s="17">
        <f t="shared" ca="1" si="3"/>
        <v>2880.1297529953649</v>
      </c>
      <c r="P23" s="17">
        <f t="shared" ca="1" si="3"/>
        <v>3004.7956699616266</v>
      </c>
      <c r="Q23" s="17">
        <f t="shared" ca="1" si="3"/>
        <v>3157.2940207234296</v>
      </c>
      <c r="R23" s="17">
        <f t="shared" ca="1" si="3"/>
        <v>3362.7258904166351</v>
      </c>
      <c r="S23" s="17">
        <f t="shared" ca="1" si="3"/>
        <v>3616.8939336449471</v>
      </c>
      <c r="T23" s="17">
        <f t="shared" ca="1" si="3"/>
        <v>3874.5226520734968</v>
      </c>
      <c r="U23" s="17">
        <f t="shared" ca="1" si="3"/>
        <v>4005.9562334752572</v>
      </c>
      <c r="V23" s="17">
        <f t="shared" ca="1" si="3"/>
        <v>3896.4056389060479</v>
      </c>
      <c r="W23" s="17">
        <f ca="1">SUM(W17:W22)</f>
        <v>4084.6064394298187</v>
      </c>
      <c r="X23" s="17">
        <f ca="1">SUM(X17:X22)</f>
        <v>4358.9007952892089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27175.533696354836</v>
      </c>
      <c r="D25" s="22">
        <f ca="1">D15+D23</f>
        <v>1377.8153962233869</v>
      </c>
      <c r="E25" s="22">
        <f t="shared" ref="E25:W25" ca="1" si="4">E15+E23</f>
        <v>1415.637416836151</v>
      </c>
      <c r="F25" s="22">
        <f t="shared" ca="1" si="4"/>
        <v>1494.1078308240526</v>
      </c>
      <c r="G25" s="22">
        <f t="shared" ca="1" si="4"/>
        <v>1766.4797451979716</v>
      </c>
      <c r="H25" s="22">
        <f t="shared" ca="1" si="4"/>
        <v>1854.732909123197</v>
      </c>
      <c r="I25" s="22">
        <f t="shared" ca="1" si="4"/>
        <v>3404.3517175389029</v>
      </c>
      <c r="J25" s="22">
        <f t="shared" ca="1" si="4"/>
        <v>1736.2130354608398</v>
      </c>
      <c r="K25" s="22">
        <f t="shared" ca="1" si="4"/>
        <v>1514.345329395617</v>
      </c>
      <c r="L25" s="22">
        <f t="shared" ca="1" si="4"/>
        <v>1631.5796907667441</v>
      </c>
      <c r="M25" s="22">
        <f t="shared" ca="1" si="4"/>
        <v>1612.4074571845326</v>
      </c>
      <c r="N25" s="22">
        <f t="shared" ca="1" si="4"/>
        <v>1922.7796392269879</v>
      </c>
      <c r="O25" s="22">
        <f t="shared" ca="1" si="4"/>
        <v>2017.238733084107</v>
      </c>
      <c r="P25" s="22">
        <f t="shared" ca="1" si="4"/>
        <v>2172.9472718852444</v>
      </c>
      <c r="Q25" s="22">
        <f t="shared" ca="1" si="4"/>
        <v>2305.9830476811076</v>
      </c>
      <c r="R25" s="22">
        <f t="shared" ca="1" si="4"/>
        <v>2655.5286787789387</v>
      </c>
      <c r="S25" s="22">
        <f t="shared" ca="1" si="4"/>
        <v>3304.6579746707439</v>
      </c>
      <c r="T25" s="22">
        <f t="shared" ca="1" si="4"/>
        <v>4067.8127045690385</v>
      </c>
      <c r="U25" s="22">
        <f t="shared" ca="1" si="4"/>
        <v>5247.2356916485523</v>
      </c>
      <c r="V25" s="22">
        <f t="shared" ca="1" si="4"/>
        <v>5460.8078266998345</v>
      </c>
      <c r="W25" s="22">
        <f t="shared" ca="1" si="4"/>
        <v>5904.2151492952562</v>
      </c>
      <c r="X25" s="22">
        <f t="shared" ref="X25" ca="1" si="5">X15+X23</f>
        <v>6394.7962409675838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737.85055601163015</v>
      </c>
      <c r="D26" s="23">
        <f>Change!D78</f>
        <v>25.61014779121032</v>
      </c>
      <c r="E26" s="23">
        <f>Change!E78</f>
        <v>32.07663076964127</v>
      </c>
      <c r="F26" s="23">
        <f>Change!F78</f>
        <v>20.561238303882075</v>
      </c>
      <c r="G26" s="23">
        <f>Change!G78</f>
        <v>18.352718055980922</v>
      </c>
      <c r="H26" s="23">
        <f>Change!H78</f>
        <v>19.483310633113344</v>
      </c>
      <c r="I26" s="23">
        <f>Change!I78</f>
        <v>31.789454491333377</v>
      </c>
      <c r="J26" s="23">
        <f>Change!J78</f>
        <v>42.148754208869676</v>
      </c>
      <c r="K26" s="23">
        <f>Change!K78</f>
        <v>6.3093417718268858</v>
      </c>
      <c r="L26" s="23">
        <f>Change!L78</f>
        <v>31.764726401884399</v>
      </c>
      <c r="M26" s="23">
        <f>Change!M78</f>
        <v>11.54848578657581</v>
      </c>
      <c r="N26" s="23">
        <f>Change!N78</f>
        <v>34.362981486522784</v>
      </c>
      <c r="O26" s="23">
        <f>Change!O78</f>
        <v>119.82101086033606</v>
      </c>
      <c r="P26" s="23">
        <f>Change!P78</f>
        <v>124.728698885687</v>
      </c>
      <c r="Q26" s="23">
        <f>Change!Q78</f>
        <v>169.92427227201321</v>
      </c>
      <c r="R26" s="23">
        <f>Change!R78</f>
        <v>142.93293728949604</v>
      </c>
      <c r="S26" s="23">
        <f>Change!S78</f>
        <v>144.96953287086248</v>
      </c>
      <c r="T26" s="23">
        <f>Change!T78</f>
        <v>126.09151776666505</v>
      </c>
      <c r="U26" s="23">
        <f>Change!U78</f>
        <v>150.02425927078417</v>
      </c>
      <c r="V26" s="23">
        <f>Change!V78</f>
        <v>200.49507735899073</v>
      </c>
      <c r="W26" s="23">
        <f>Change!W78</f>
        <v>163.43612349818395</v>
      </c>
      <c r="X26" s="23">
        <f>Change!X78</f>
        <v>173.39630743940455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27913.384252366468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-1876.3176847083885</v>
      </c>
      <c r="D57" s="17">
        <f ca="1">D5-D31</f>
        <v>-1.3465077501223277E-2</v>
      </c>
      <c r="E57" s="17">
        <f t="shared" ref="E57:W57" ca="1" si="36">E5-E31</f>
        <v>3.9072315484531828E-2</v>
      </c>
      <c r="F57" s="17">
        <f t="shared" ca="1" si="36"/>
        <v>2.7960877583790307</v>
      </c>
      <c r="G57" s="17">
        <f t="shared" ca="1" si="36"/>
        <v>-0.12238454972612089</v>
      </c>
      <c r="H57" s="17">
        <f t="shared" ca="1" si="36"/>
        <v>2.1834038748011153</v>
      </c>
      <c r="I57" s="17">
        <f t="shared" ca="1" si="36"/>
        <v>-159.19299359169239</v>
      </c>
      <c r="J57" s="17">
        <f t="shared" ca="1" si="36"/>
        <v>-147.03842871114691</v>
      </c>
      <c r="K57" s="17">
        <f t="shared" ca="1" si="36"/>
        <v>-191.82420075033596</v>
      </c>
      <c r="L57" s="17">
        <f t="shared" ca="1" si="36"/>
        <v>-197.30949051543877</v>
      </c>
      <c r="M57" s="17">
        <f t="shared" ca="1" si="36"/>
        <v>-203.47707798696902</v>
      </c>
      <c r="N57" s="17">
        <f t="shared" ca="1" si="36"/>
        <v>-209.24624932285118</v>
      </c>
      <c r="O57" s="17">
        <f t="shared" ca="1" si="36"/>
        <v>-207.35089660170186</v>
      </c>
      <c r="P57" s="17">
        <f t="shared" ca="1" si="36"/>
        <v>-233.62985299597167</v>
      </c>
      <c r="Q57" s="17">
        <f t="shared" ca="1" si="36"/>
        <v>-259.1515678056536</v>
      </c>
      <c r="R57" s="17">
        <f t="shared" ca="1" si="36"/>
        <v>-311.23392395584528</v>
      </c>
      <c r="S57" s="17">
        <f t="shared" ca="1" si="36"/>
        <v>-303.69562456713095</v>
      </c>
      <c r="T57" s="17">
        <f t="shared" ca="1" si="36"/>
        <v>-357.24496868506736</v>
      </c>
      <c r="U57" s="17">
        <f t="shared" ca="1" si="36"/>
        <v>-374.38980846345333</v>
      </c>
      <c r="V57" s="17">
        <f t="shared" ca="1" si="36"/>
        <v>-449.63258526373278</v>
      </c>
      <c r="W57" s="17">
        <f t="shared" ca="1" si="36"/>
        <v>-492.60068802075938</v>
      </c>
      <c r="X57" s="17">
        <f t="shared" ref="X57" ca="1" si="37">X5-X31</f>
        <v>-554.85708621283766</v>
      </c>
    </row>
    <row r="58" spans="2:27" x14ac:dyDescent="0.25">
      <c r="B58" s="10" t="s">
        <v>67</v>
      </c>
      <c r="C58" s="17">
        <f t="shared" ca="1" si="35"/>
        <v>-137.58825488029802</v>
      </c>
      <c r="D58" s="17">
        <f t="shared" ref="D58:W59" ca="1" si="38">D6-D32</f>
        <v>-5.2102028666070055E-3</v>
      </c>
      <c r="E58" s="17">
        <f t="shared" ca="1" si="38"/>
        <v>-2.0462098265028317E-4</v>
      </c>
      <c r="F58" s="17">
        <f t="shared" ca="1" si="38"/>
        <v>0.16272963568786736</v>
      </c>
      <c r="G58" s="17">
        <f t="shared" ca="1" si="38"/>
        <v>-1.322498528473659E-3</v>
      </c>
      <c r="H58" s="17">
        <f t="shared" ca="1" si="38"/>
        <v>0.23465011024993743</v>
      </c>
      <c r="I58" s="17">
        <f t="shared" ca="1" si="38"/>
        <v>-9.8940156423882399</v>
      </c>
      <c r="J58" s="17">
        <f t="shared" ca="1" si="38"/>
        <v>-9.1769902707906112</v>
      </c>
      <c r="K58" s="17">
        <f t="shared" ca="1" si="38"/>
        <v>-14.31748721307838</v>
      </c>
      <c r="L58" s="17">
        <f t="shared" ca="1" si="38"/>
        <v>-14.93788140903132</v>
      </c>
      <c r="M58" s="17">
        <f t="shared" ca="1" si="38"/>
        <v>-15.360162873366448</v>
      </c>
      <c r="N58" s="17">
        <f t="shared" ca="1" si="38"/>
        <v>-15.833326486571195</v>
      </c>
      <c r="O58" s="17">
        <f t="shared" ca="1" si="38"/>
        <v>-15.683408104385649</v>
      </c>
      <c r="P58" s="17">
        <f t="shared" ca="1" si="38"/>
        <v>-17.780766903287486</v>
      </c>
      <c r="Q58" s="17">
        <f t="shared" ca="1" si="38"/>
        <v>-19.394171733816393</v>
      </c>
      <c r="R58" s="17">
        <f t="shared" ca="1" si="38"/>
        <v>-22.89755251309532</v>
      </c>
      <c r="S58" s="17">
        <f t="shared" ca="1" si="38"/>
        <v>-22.170305894689932</v>
      </c>
      <c r="T58" s="17">
        <f t="shared" ca="1" si="38"/>
        <v>-26.493337651798583</v>
      </c>
      <c r="U58" s="17">
        <f t="shared" ca="1" si="38"/>
        <v>-28.517247859181214</v>
      </c>
      <c r="V58" s="17">
        <f t="shared" ca="1" si="38"/>
        <v>-33.494351045130031</v>
      </c>
      <c r="W58" s="17">
        <f t="shared" ca="1" si="38"/>
        <v>-36.103642757387398</v>
      </c>
      <c r="X58" s="17">
        <f t="shared" ref="X58" ca="1" si="39">X6-X32</f>
        <v>-41.038562527349065</v>
      </c>
    </row>
    <row r="59" spans="2:27" x14ac:dyDescent="0.25">
      <c r="B59" s="10" t="s">
        <v>32</v>
      </c>
      <c r="C59" s="17">
        <f t="shared" ca="1" si="35"/>
        <v>1034.3147861319007</v>
      </c>
      <c r="D59" s="17">
        <f t="shared" ca="1" si="38"/>
        <v>1.3066521334394565E-2</v>
      </c>
      <c r="E59" s="17">
        <f t="shared" ca="1" si="38"/>
        <v>-2.0562406735223249E-2</v>
      </c>
      <c r="F59" s="17">
        <f t="shared" ca="1" si="38"/>
        <v>-2.4888792166629514</v>
      </c>
      <c r="G59" s="17">
        <f t="shared" ca="1" si="38"/>
        <v>-0.4173680510538702</v>
      </c>
      <c r="H59" s="17">
        <f t="shared" ca="1" si="38"/>
        <v>4.7435474423585333</v>
      </c>
      <c r="I59" s="17">
        <f t="shared" ca="1" si="38"/>
        <v>101.10625508172274</v>
      </c>
      <c r="J59" s="17">
        <f t="shared" ca="1" si="38"/>
        <v>98.085797087707874</v>
      </c>
      <c r="K59" s="17">
        <f t="shared" ca="1" si="38"/>
        <v>103.6036710260158</v>
      </c>
      <c r="L59" s="17">
        <f t="shared" ca="1" si="38"/>
        <v>104.91104665071541</v>
      </c>
      <c r="M59" s="17">
        <f t="shared" ca="1" si="38"/>
        <v>98.521832865231545</v>
      </c>
      <c r="N59" s="17">
        <f t="shared" ca="1" si="38"/>
        <v>104.69356361023222</v>
      </c>
      <c r="O59" s="17">
        <f t="shared" ca="1" si="38"/>
        <v>98.974546863828749</v>
      </c>
      <c r="P59" s="17">
        <f t="shared" ca="1" si="38"/>
        <v>92.665351453543707</v>
      </c>
      <c r="Q59" s="17">
        <f t="shared" ca="1" si="38"/>
        <v>105.16691993798025</v>
      </c>
      <c r="R59" s="17">
        <f t="shared" ca="1" si="38"/>
        <v>144.80021474362428</v>
      </c>
      <c r="S59" s="17">
        <f t="shared" ca="1" si="38"/>
        <v>190.27104898982981</v>
      </c>
      <c r="T59" s="17">
        <f t="shared" ca="1" si="38"/>
        <v>177.07366204640039</v>
      </c>
      <c r="U59" s="17">
        <f t="shared" ca="1" si="38"/>
        <v>207.85180153075686</v>
      </c>
      <c r="V59" s="17">
        <f t="shared" ca="1" si="38"/>
        <v>267.65374590231494</v>
      </c>
      <c r="W59" s="17">
        <f t="shared" ca="1" si="38"/>
        <v>316.54446135635834</v>
      </c>
      <c r="X59" s="17">
        <f t="shared" ref="X59" ca="1" si="40">X7-X33</f>
        <v>384.59228953320115</v>
      </c>
    </row>
    <row r="60" spans="2:27" x14ac:dyDescent="0.25">
      <c r="B60" s="10" t="s">
        <v>7</v>
      </c>
      <c r="C60" s="17">
        <f t="shared" ca="1" si="35"/>
        <v>17.413672405850274</v>
      </c>
      <c r="D60" s="17">
        <f t="shared" ref="D60:W60" ca="1" si="41">D8-D34</f>
        <v>8.2838073807955936E-4</v>
      </c>
      <c r="E60" s="17">
        <f t="shared" ca="1" si="41"/>
        <v>2.9109286311257421E-4</v>
      </c>
      <c r="F60" s="17">
        <f t="shared" ca="1" si="41"/>
        <v>-1.3486886046601754E-2</v>
      </c>
      <c r="G60" s="17">
        <f t="shared" ca="1" si="41"/>
        <v>-8.5339780254605202E-3</v>
      </c>
      <c r="H60" s="17">
        <f t="shared" ca="1" si="41"/>
        <v>6.7299844684161947E-2</v>
      </c>
      <c r="I60" s="17">
        <f t="shared" ca="1" si="41"/>
        <v>2.2927309395687399</v>
      </c>
      <c r="J60" s="17">
        <f t="shared" ca="1" si="41"/>
        <v>2.1169649106413884</v>
      </c>
      <c r="K60" s="17">
        <f t="shared" ca="1" si="41"/>
        <v>2.1837315603529843</v>
      </c>
      <c r="L60" s="17">
        <f t="shared" ca="1" si="41"/>
        <v>2.224909954544025</v>
      </c>
      <c r="M60" s="17">
        <f t="shared" ca="1" si="41"/>
        <v>2.0882074676786604</v>
      </c>
      <c r="N60" s="17">
        <f t="shared" ca="1" si="41"/>
        <v>1.8992785251712574</v>
      </c>
      <c r="O60" s="17">
        <f t="shared" ca="1" si="41"/>
        <v>1.9142442408602878</v>
      </c>
      <c r="P60" s="17">
        <f t="shared" ca="1" si="41"/>
        <v>1.6028611283694616</v>
      </c>
      <c r="Q60" s="17">
        <f t="shared" ca="1" si="41"/>
        <v>2.1226727998086794</v>
      </c>
      <c r="R60" s="17">
        <f t="shared" ca="1" si="41"/>
        <v>2.8369331026863307</v>
      </c>
      <c r="S60" s="17">
        <f t="shared" ca="1" si="41"/>
        <v>2.4415495491526764</v>
      </c>
      <c r="T60" s="17">
        <f t="shared" ca="1" si="41"/>
        <v>2.2832425461173811</v>
      </c>
      <c r="U60" s="17">
        <f t="shared" ca="1" si="41"/>
        <v>2.2238269469576606</v>
      </c>
      <c r="V60" s="17">
        <f t="shared" ca="1" si="41"/>
        <v>3.4996082200034326</v>
      </c>
      <c r="W60" s="17">
        <f t="shared" ca="1" si="41"/>
        <v>4.3285250580118548</v>
      </c>
      <c r="X60" s="17">
        <f t="shared" ref="X60" ca="1" si="42">X8-X34</f>
        <v>4.8226633923683586</v>
      </c>
    </row>
    <row r="61" spans="2:27" x14ac:dyDescent="0.25">
      <c r="B61" s="10" t="s">
        <v>33</v>
      </c>
      <c r="C61" s="17">
        <f t="shared" ca="1" si="35"/>
        <v>-1468.2190111541654</v>
      </c>
      <c r="D61" s="17">
        <f ca="1">D9-D35</f>
        <v>-1.0731580527476581E-3</v>
      </c>
      <c r="E61" s="17">
        <f t="shared" ref="E61:W61" ca="1" si="43">E9-E35</f>
        <v>-1.0621137793407343E-2</v>
      </c>
      <c r="F61" s="17">
        <f t="shared" ca="1" si="43"/>
        <v>0.30387680114466775</v>
      </c>
      <c r="G61" s="17">
        <f t="shared" ca="1" si="43"/>
        <v>-0.10385419150168218</v>
      </c>
      <c r="H61" s="17">
        <f t="shared" ca="1" si="43"/>
        <v>15.932926716728502</v>
      </c>
      <c r="I61" s="17">
        <f t="shared" ca="1" si="43"/>
        <v>-58.628868292075936</v>
      </c>
      <c r="J61" s="17">
        <f t="shared" ca="1" si="43"/>
        <v>-41.515768844199101</v>
      </c>
      <c r="K61" s="17">
        <f t="shared" ca="1" si="43"/>
        <v>-187.04838753075796</v>
      </c>
      <c r="L61" s="17">
        <f t="shared" ca="1" si="43"/>
        <v>-200.83021497151594</v>
      </c>
      <c r="M61" s="17">
        <f t="shared" ca="1" si="43"/>
        <v>-245.39182293404747</v>
      </c>
      <c r="N61" s="17">
        <f t="shared" ca="1" si="43"/>
        <v>-306.69846255189032</v>
      </c>
      <c r="O61" s="17">
        <f t="shared" ca="1" si="43"/>
        <v>-339.62785409240041</v>
      </c>
      <c r="P61" s="17">
        <f t="shared" ca="1" si="43"/>
        <v>-367.92426449307754</v>
      </c>
      <c r="Q61" s="17">
        <f ca="1">Q9-Q35</f>
        <v>-365.85508034785357</v>
      </c>
      <c r="R61" s="17">
        <f t="shared" ca="1" si="43"/>
        <v>-399.04262062397879</v>
      </c>
      <c r="S61" s="17">
        <f t="shared" ca="1" si="43"/>
        <v>-310.58549236942599</v>
      </c>
      <c r="T61" s="17">
        <f t="shared" ca="1" si="43"/>
        <v>-271.07471849482317</v>
      </c>
      <c r="U61" s="17">
        <f t="shared" ca="1" si="43"/>
        <v>-90.25734718042699</v>
      </c>
      <c r="V61" s="17">
        <f t="shared" ca="1" si="43"/>
        <v>-50.041469753416308</v>
      </c>
      <c r="W61" s="17">
        <f t="shared" ca="1" si="43"/>
        <v>-12.023215618785514</v>
      </c>
      <c r="X61" s="17">
        <f t="shared" ref="X61" ca="1" si="44">X9-X35</f>
        <v>3.0310965905259479</v>
      </c>
    </row>
    <row r="62" spans="2:27" x14ac:dyDescent="0.25">
      <c r="B62" s="10" t="s">
        <v>34</v>
      </c>
      <c r="C62" s="17">
        <f t="shared" ca="1" si="35"/>
        <v>172.42589863189579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-2.4347600297858207E-4</v>
      </c>
      <c r="G62" s="17">
        <f t="shared" ca="1" si="45"/>
        <v>0.29225500553170747</v>
      </c>
      <c r="H62" s="17">
        <f t="shared" ca="1" si="45"/>
        <v>-0.53425105762924829</v>
      </c>
      <c r="I62" s="17">
        <f t="shared" ca="1" si="45"/>
        <v>-1.1987404070596028</v>
      </c>
      <c r="J62" s="17">
        <f t="shared" ca="1" si="45"/>
        <v>-0.13621203737703524</v>
      </c>
      <c r="K62" s="17">
        <f t="shared" ca="1" si="45"/>
        <v>3.2139251986412773</v>
      </c>
      <c r="L62" s="17">
        <f t="shared" ca="1" si="45"/>
        <v>9.5257794640340876</v>
      </c>
      <c r="M62" s="17">
        <f t="shared" ca="1" si="45"/>
        <v>15.49311111171022</v>
      </c>
      <c r="N62" s="17">
        <f t="shared" ca="1" si="45"/>
        <v>20.413698678127417</v>
      </c>
      <c r="O62" s="17">
        <f t="shared" ca="1" si="45"/>
        <v>23.007185761584424</v>
      </c>
      <c r="P62" s="17">
        <f t="shared" ca="1" si="45"/>
        <v>27.635960159736214</v>
      </c>
      <c r="Q62" s="17">
        <f t="shared" ca="1" si="45"/>
        <v>35.383722954570487</v>
      </c>
      <c r="R62" s="17">
        <f t="shared" ca="1" si="45"/>
        <v>43.717734327051915</v>
      </c>
      <c r="S62" s="17">
        <f t="shared" ca="1" si="45"/>
        <v>48.766138322043673</v>
      </c>
      <c r="T62" s="17">
        <f t="shared" ca="1" si="45"/>
        <v>49.930119747187462</v>
      </c>
      <c r="U62" s="17">
        <f t="shared" ca="1" si="45"/>
        <v>42.299759775001633</v>
      </c>
      <c r="V62" s="17">
        <f t="shared" ca="1" si="45"/>
        <v>45.008958073087854</v>
      </c>
      <c r="W62" s="17">
        <f t="shared" ca="1" si="45"/>
        <v>48.331276319514018</v>
      </c>
      <c r="X62" s="17">
        <f t="shared" ref="X62" ca="1" si="46">X10-X36</f>
        <v>53.167714478451444</v>
      </c>
    </row>
    <row r="63" spans="2:27" x14ac:dyDescent="0.25">
      <c r="B63" s="10" t="s">
        <v>38</v>
      </c>
      <c r="C63" s="17">
        <f t="shared" ca="1" si="35"/>
        <v>740.96714739943195</v>
      </c>
      <c r="D63" s="17">
        <f t="shared" ref="D63:W63" ca="1" si="47">D11-D37</f>
        <v>2.6701769901634975E-2</v>
      </c>
      <c r="E63" s="17">
        <f t="shared" ca="1" si="47"/>
        <v>4.5083424832625951E-4</v>
      </c>
      <c r="F63" s="17">
        <f t="shared" ca="1" si="47"/>
        <v>-0.79118052661963389</v>
      </c>
      <c r="G63" s="17">
        <f t="shared" ca="1" si="47"/>
        <v>7.7150016079201578E-3</v>
      </c>
      <c r="H63" s="17">
        <f t="shared" ca="1" si="47"/>
        <v>1.5416317095120604</v>
      </c>
      <c r="I63" s="17">
        <f t="shared" ca="1" si="47"/>
        <v>90.084307004799854</v>
      </c>
      <c r="J63" s="17">
        <f t="shared" ca="1" si="47"/>
        <v>88.11391883594095</v>
      </c>
      <c r="K63" s="17">
        <f t="shared" ca="1" si="47"/>
        <v>101.2218510563093</v>
      </c>
      <c r="L63" s="17">
        <f t="shared" ca="1" si="47"/>
        <v>103.73314817795838</v>
      </c>
      <c r="M63" s="17">
        <f t="shared" ca="1" si="47"/>
        <v>101.23497523661368</v>
      </c>
      <c r="N63" s="17">
        <f t="shared" ca="1" si="47"/>
        <v>91.25554782736063</v>
      </c>
      <c r="O63" s="17">
        <f t="shared" ca="1" si="47"/>
        <v>84.00309237839997</v>
      </c>
      <c r="P63" s="17">
        <f t="shared" ca="1" si="47"/>
        <v>88.783465447702014</v>
      </c>
      <c r="Q63" s="17">
        <f t="shared" ca="1" si="47"/>
        <v>111.33467876444163</v>
      </c>
      <c r="R63" s="17">
        <f t="shared" ca="1" si="47"/>
        <v>151.61025040017557</v>
      </c>
      <c r="S63" s="17">
        <f t="shared" ca="1" si="47"/>
        <v>59.665778376218697</v>
      </c>
      <c r="T63" s="17">
        <f t="shared" ca="1" si="47"/>
        <v>75.255831867123021</v>
      </c>
      <c r="U63" s="17">
        <f t="shared" ca="1" si="47"/>
        <v>84.734822573762415</v>
      </c>
      <c r="V63" s="17">
        <f t="shared" ca="1" si="47"/>
        <v>133.42367230045141</v>
      </c>
      <c r="W63" s="17">
        <f t="shared" ca="1" si="47"/>
        <v>152.48210441060235</v>
      </c>
      <c r="X63" s="17">
        <f t="shared" ref="X63" ca="1" si="48">X11-X37</f>
        <v>186.66947236129579</v>
      </c>
    </row>
    <row r="64" spans="2:27" x14ac:dyDescent="0.25">
      <c r="B64" s="10" t="s">
        <v>39</v>
      </c>
      <c r="C64" s="17">
        <f t="shared" ca="1" si="35"/>
        <v>49.233546424096879</v>
      </c>
      <c r="D64" s="17">
        <f t="shared" ref="D64:W64" ca="1" si="49">D12-D38</f>
        <v>2.1554139150197216E-3</v>
      </c>
      <c r="E64" s="17">
        <f t="shared" ca="1" si="49"/>
        <v>-1.7387884382458196E-3</v>
      </c>
      <c r="F64" s="17">
        <f t="shared" ca="1" si="49"/>
        <v>-0.10219541745766492</v>
      </c>
      <c r="G64" s="17">
        <f t="shared" ca="1" si="49"/>
        <v>9.4870472374282144E-3</v>
      </c>
      <c r="H64" s="17">
        <f t="shared" ca="1" si="49"/>
        <v>8.8271409335504813E-2</v>
      </c>
      <c r="I64" s="17">
        <f t="shared" ca="1" si="49"/>
        <v>6.2197881675930589</v>
      </c>
      <c r="J64" s="17">
        <f t="shared" ca="1" si="49"/>
        <v>6.0777045777460046</v>
      </c>
      <c r="K64" s="17">
        <f t="shared" ca="1" si="49"/>
        <v>8.4905730699502868</v>
      </c>
      <c r="L64" s="17">
        <f t="shared" ca="1" si="49"/>
        <v>7.4624602346395719</v>
      </c>
      <c r="M64" s="17">
        <f t="shared" ca="1" si="49"/>
        <v>7.0323463854786823</v>
      </c>
      <c r="N64" s="17">
        <f t="shared" ca="1" si="49"/>
        <v>6.7712383086938459</v>
      </c>
      <c r="O64" s="17">
        <f t="shared" ca="1" si="49"/>
        <v>6.0945351844165359</v>
      </c>
      <c r="P64" s="17">
        <f t="shared" ca="1" si="49"/>
        <v>5.3738920173350877</v>
      </c>
      <c r="Q64" s="17">
        <f t="shared" ca="1" si="49"/>
        <v>6.9971759341540434</v>
      </c>
      <c r="R64" s="17">
        <f t="shared" ca="1" si="49"/>
        <v>8.9589774552771075</v>
      </c>
      <c r="S64" s="17">
        <f t="shared" ca="1" si="49"/>
        <v>4.8909911747001189</v>
      </c>
      <c r="T64" s="17">
        <f t="shared" ca="1" si="49"/>
        <v>4.4541516645336401</v>
      </c>
      <c r="U64" s="17">
        <f t="shared" ca="1" si="49"/>
        <v>5.3215603747717353</v>
      </c>
      <c r="V64" s="17">
        <f t="shared" ca="1" si="49"/>
        <v>6.925670529999806</v>
      </c>
      <c r="W64" s="17">
        <f t="shared" ca="1" si="49"/>
        <v>8.1995311893582112</v>
      </c>
      <c r="X64" s="17">
        <f t="shared" ref="X64" ca="1" si="50">X12-X38</f>
        <v>10.64982537796962</v>
      </c>
    </row>
    <row r="65" spans="2:24" x14ac:dyDescent="0.25">
      <c r="B65" s="10" t="s">
        <v>35</v>
      </c>
      <c r="C65" s="17">
        <f t="shared" ca="1" si="35"/>
        <v>10.38883727404126</v>
      </c>
      <c r="D65" s="17">
        <f t="shared" ref="D65:W65" ca="1" si="51">D13-D39</f>
        <v>2.1779421370382579E-5</v>
      </c>
      <c r="E65" s="17">
        <f t="shared" ca="1" si="51"/>
        <v>2.7450981407994846E-5</v>
      </c>
      <c r="F65" s="17">
        <f t="shared" ca="1" si="51"/>
        <v>-2.0001875686936899E-4</v>
      </c>
      <c r="G65" s="17">
        <f t="shared" ca="1" si="51"/>
        <v>1.2819434170379784E-2</v>
      </c>
      <c r="H65" s="17">
        <f t="shared" ca="1" si="51"/>
        <v>1.0409750120240008E-2</v>
      </c>
      <c r="I65" s="17">
        <f t="shared" ca="1" si="51"/>
        <v>1.9388261474365402</v>
      </c>
      <c r="J65" s="17">
        <f t="shared" ca="1" si="51"/>
        <v>1.13607791905538</v>
      </c>
      <c r="K65" s="17">
        <f t="shared" ca="1" si="51"/>
        <v>3.3013093126168602</v>
      </c>
      <c r="L65" s="17">
        <f t="shared" ca="1" si="51"/>
        <v>2.01259672751479</v>
      </c>
      <c r="M65" s="17">
        <f t="shared" ca="1" si="51"/>
        <v>1.9714752810943199</v>
      </c>
      <c r="N65" s="17">
        <f t="shared" ca="1" si="51"/>
        <v>2.1093114928318499</v>
      </c>
      <c r="O65" s="17">
        <f t="shared" ca="1" si="51"/>
        <v>2.0775325822758095</v>
      </c>
      <c r="P65" s="17">
        <f t="shared" ca="1" si="51"/>
        <v>1.9519533854849</v>
      </c>
      <c r="Q65" s="17">
        <f t="shared" ca="1" si="51"/>
        <v>0.95509693226578996</v>
      </c>
      <c r="R65" s="17">
        <f t="shared" ca="1" si="51"/>
        <v>1.53365931282335</v>
      </c>
      <c r="S65" s="17">
        <f t="shared" ca="1" si="51"/>
        <v>0.27901130956665005</v>
      </c>
      <c r="T65" s="17">
        <f t="shared" ca="1" si="51"/>
        <v>7.2345654048360006E-2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1.6110575243284591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0.27468452749061006</v>
      </c>
      <c r="L66" s="20">
        <f t="shared" ca="1" si="53"/>
        <v>0.97260107319181999</v>
      </c>
      <c r="M66" s="20">
        <f t="shared" ca="1" si="53"/>
        <v>6.3859175559500006E-2</v>
      </c>
      <c r="N66" s="20">
        <f t="shared" ca="1" si="53"/>
        <v>0.72006056975283994</v>
      </c>
      <c r="O66" s="20">
        <f t="shared" ca="1" si="53"/>
        <v>1.8984241379309999E-2</v>
      </c>
      <c r="P66" s="20">
        <f t="shared" ca="1" si="53"/>
        <v>0</v>
      </c>
      <c r="Q66" s="20">
        <f t="shared" ca="1" si="53"/>
        <v>0</v>
      </c>
      <c r="R66" s="20">
        <f t="shared" ca="1" si="53"/>
        <v>0.99935483649900003</v>
      </c>
      <c r="S66" s="20">
        <f t="shared" ca="1" si="53"/>
        <v>0.30583703981558996</v>
      </c>
      <c r="T66" s="20">
        <f t="shared" ca="1" si="53"/>
        <v>-8.8341629481779996E-2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-1455.7700049513066</v>
      </c>
      <c r="D67" s="17">
        <f ca="1">SUM(D57:D66)</f>
        <v>2.2781614902141811E-2</v>
      </c>
      <c r="E67" s="17">
        <f t="shared" ref="E67" ca="1" si="55">SUM(E57:E66)</f>
        <v>6.4709275605485672E-3</v>
      </c>
      <c r="F67" s="17">
        <f t="shared" ref="F67" ca="1" si="56">SUM(F57:F66)</f>
        <v>-0.13349134633513415</v>
      </c>
      <c r="G67" s="17">
        <f t="shared" ref="G67" ca="1" si="57">SUM(G57:G66)</f>
        <v>-0.33118678028817183</v>
      </c>
      <c r="H67" s="17">
        <f t="shared" ref="H67" ca="1" si="58">SUM(H57:H66)</f>
        <v>24.267889800160805</v>
      </c>
      <c r="I67" s="17">
        <f t="shared" ref="I67" ca="1" si="59">SUM(I57:I66)</f>
        <v>-27.272710592095233</v>
      </c>
      <c r="J67" s="17">
        <f t="shared" ref="J67" ca="1" si="60">SUM(J57:J66)</f>
        <v>-2.3369365324220595</v>
      </c>
      <c r="K67" s="17">
        <f t="shared" ref="K67" ca="1" si="61">SUM(K57:K66)</f>
        <v>-170.90032974279521</v>
      </c>
      <c r="L67" s="17">
        <f t="shared" ref="L67" ca="1" si="62">SUM(L57:L66)</f>
        <v>-182.23504461338797</v>
      </c>
      <c r="M67" s="17">
        <f t="shared" ref="M67" ca="1" si="63">SUM(M57:M66)</f>
        <v>-237.82325627101636</v>
      </c>
      <c r="N67" s="17">
        <f t="shared" ref="N67" ca="1" si="64">SUM(N57:N66)</f>
        <v>-303.91533934914264</v>
      </c>
      <c r="O67" s="17">
        <f t="shared" ref="O67" ca="1" si="65">SUM(O57:O66)</f>
        <v>-346.57203754574283</v>
      </c>
      <c r="P67" s="17">
        <f t="shared" ref="P67" ca="1" si="66">SUM(P57:P66)</f>
        <v>-401.32140080016524</v>
      </c>
      <c r="Q67" s="17">
        <f t="shared" ref="Q67" ca="1" si="67">SUM(Q57:Q66)</f>
        <v>-382.44055256410269</v>
      </c>
      <c r="R67" s="17">
        <f t="shared" ref="R67" ca="1" si="68">SUM(R57:R66)</f>
        <v>-378.71697291478193</v>
      </c>
      <c r="S67" s="17">
        <f t="shared" ref="S67" ca="1" si="69">SUM(S57:S66)</f>
        <v>-329.8310680699197</v>
      </c>
      <c r="T67" s="17">
        <f t="shared" ref="T67" ca="1" si="70">SUM(T57:T66)</f>
        <v>-345.83201293576059</v>
      </c>
      <c r="U67" s="17">
        <f t="shared" ref="U67" ca="1" si="71">SUM(U57:U66)</f>
        <v>-150.73263230181121</v>
      </c>
      <c r="V67" s="17">
        <f t="shared" ref="V67" ca="1" si="72">SUM(V57:V66)</f>
        <v>-76.656751036421682</v>
      </c>
      <c r="W67" s="17">
        <f t="shared" ref="W67" ca="1" si="73">SUM(W57:W66)</f>
        <v>-10.841648063087504</v>
      </c>
      <c r="X67" s="17">
        <f t="shared" ref="X67" ca="1" si="74">SUM(X57:X66)</f>
        <v>47.037412993625566</v>
      </c>
    </row>
    <row r="69" spans="2:24" x14ac:dyDescent="0.25">
      <c r="B69" s="10" t="s">
        <v>42</v>
      </c>
      <c r="C69" s="17">
        <f t="shared" ref="C69:C75" ca="1" si="75">NPV($C$2,D69:X69)</f>
        <v>1549.4814227606355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0</v>
      </c>
      <c r="G69" s="17">
        <f t="shared" ca="1" si="76"/>
        <v>1.2153437171734254</v>
      </c>
      <c r="H69" s="17">
        <f t="shared" ca="1" si="76"/>
        <v>-1.7663409550796132</v>
      </c>
      <c r="I69" s="17">
        <f t="shared" ca="1" si="76"/>
        <v>182.66733286633871</v>
      </c>
      <c r="J69" s="17">
        <f t="shared" ca="1" si="76"/>
        <v>40.516981937708579</v>
      </c>
      <c r="K69" s="17">
        <f t="shared" ca="1" si="76"/>
        <v>203.33084532914813</v>
      </c>
      <c r="L69" s="17">
        <f t="shared" ca="1" si="76"/>
        <v>158.8424197187544</v>
      </c>
      <c r="M69" s="17">
        <f t="shared" ca="1" si="76"/>
        <v>191.85212839395354</v>
      </c>
      <c r="N69" s="17">
        <f t="shared" ca="1" si="76"/>
        <v>221.52567437398557</v>
      </c>
      <c r="O69" s="17">
        <f t="shared" ca="1" si="76"/>
        <v>232.81099377200417</v>
      </c>
      <c r="P69" s="17">
        <f t="shared" ca="1" si="76"/>
        <v>261.33789341790157</v>
      </c>
      <c r="Q69" s="17">
        <f t="shared" ca="1" si="76"/>
        <v>261.33788939090982</v>
      </c>
      <c r="R69" s="17">
        <f t="shared" ca="1" si="76"/>
        <v>261.33788939074088</v>
      </c>
      <c r="S69" s="17">
        <f t="shared" ca="1" si="76"/>
        <v>261.33789711090776</v>
      </c>
      <c r="T69" s="17">
        <f t="shared" ca="1" si="76"/>
        <v>305.53401232802184</v>
      </c>
      <c r="U69" s="17">
        <f t="shared" ca="1" si="76"/>
        <v>277.63893474139445</v>
      </c>
      <c r="V69" s="17">
        <f t="shared" ca="1" si="76"/>
        <v>277.46864443576669</v>
      </c>
      <c r="W69" s="17">
        <f t="shared" ca="1" si="76"/>
        <v>262.51025340003935</v>
      </c>
      <c r="X69" s="17">
        <f t="shared" ref="X69" ca="1" si="77">X17-X43</f>
        <v>240.15429505798875</v>
      </c>
    </row>
    <row r="70" spans="2:24" x14ac:dyDescent="0.25">
      <c r="B70" s="10" t="s">
        <v>43</v>
      </c>
      <c r="C70" s="17">
        <f t="shared" ca="1" si="75"/>
        <v>475.27495419575786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</v>
      </c>
      <c r="G70" s="17">
        <f t="shared" ca="1" si="78"/>
        <v>0.44710960098194619</v>
      </c>
      <c r="H70" s="17">
        <f t="shared" ca="1" si="78"/>
        <v>-4.2539498635089785</v>
      </c>
      <c r="I70" s="17">
        <f t="shared" ca="1" si="78"/>
        <v>19.08652496719742</v>
      </c>
      <c r="J70" s="17">
        <f t="shared" ca="1" si="78"/>
        <v>14.517560538710882</v>
      </c>
      <c r="K70" s="17">
        <f t="shared" ca="1" si="78"/>
        <v>45.992054767481136</v>
      </c>
      <c r="L70" s="17">
        <f t="shared" ca="1" si="78"/>
        <v>51.257924178806661</v>
      </c>
      <c r="M70" s="17">
        <f t="shared" ca="1" si="78"/>
        <v>62.439014661630495</v>
      </c>
      <c r="N70" s="17">
        <f t="shared" ca="1" si="78"/>
        <v>72.99003333660562</v>
      </c>
      <c r="O70" s="17">
        <f t="shared" ca="1" si="78"/>
        <v>78.097097359670329</v>
      </c>
      <c r="P70" s="17">
        <f t="shared" ca="1" si="78"/>
        <v>85.760605709878064</v>
      </c>
      <c r="Q70" s="17">
        <f t="shared" ca="1" si="78"/>
        <v>87.630181346536688</v>
      </c>
      <c r="R70" s="17">
        <f t="shared" ca="1" si="78"/>
        <v>89.540522143319663</v>
      </c>
      <c r="S70" s="17">
        <f t="shared" ca="1" si="78"/>
        <v>91.492503566835921</v>
      </c>
      <c r="T70" s="17">
        <f t="shared" ca="1" si="78"/>
        <v>122.23012145721475</v>
      </c>
      <c r="U70" s="17">
        <f t="shared" ca="1" si="78"/>
        <v>92.069009628545359</v>
      </c>
      <c r="V70" s="17">
        <f t="shared" ca="1" si="78"/>
        <v>94.076111156933621</v>
      </c>
      <c r="W70" s="17">
        <f t="shared" ca="1" si="78"/>
        <v>86.971815168299372</v>
      </c>
      <c r="X70" s="17">
        <f t="shared" ref="X70" ca="1" si="79">X18-X44</f>
        <v>67.210473779878157</v>
      </c>
    </row>
    <row r="71" spans="2:24" x14ac:dyDescent="0.25">
      <c r="B71" s="10" t="s">
        <v>40</v>
      </c>
      <c r="C71" s="17">
        <f t="shared" ca="1" si="75"/>
        <v>-1552.4071475606909</v>
      </c>
      <c r="D71" s="17">
        <f t="shared" ref="D71:W71" ca="1" si="80">D19-D45</f>
        <v>3.4357896083747619E-8</v>
      </c>
      <c r="E71" s="17">
        <f t="shared" ca="1" si="80"/>
        <v>0.68865009500558472</v>
      </c>
      <c r="F71" s="17">
        <f t="shared" ca="1" si="80"/>
        <v>5.4242614229767696</v>
      </c>
      <c r="G71" s="17">
        <f t="shared" ca="1" si="80"/>
        <v>6.2159293988358115</v>
      </c>
      <c r="H71" s="17">
        <f t="shared" ca="1" si="80"/>
        <v>5.2811856504714285</v>
      </c>
      <c r="I71" s="17">
        <f t="shared" ca="1" si="80"/>
        <v>-152.19045067468397</v>
      </c>
      <c r="J71" s="17">
        <f t="shared" ca="1" si="80"/>
        <v>-140.59456724467674</v>
      </c>
      <c r="K71" s="17">
        <f t="shared" ca="1" si="80"/>
        <v>-210.27802584975743</v>
      </c>
      <c r="L71" s="17">
        <f t="shared" ca="1" si="80"/>
        <v>-194.14350630071883</v>
      </c>
      <c r="M71" s="17">
        <f t="shared" ca="1" si="80"/>
        <v>-250.87390493066829</v>
      </c>
      <c r="N71" s="17">
        <f t="shared" ca="1" si="80"/>
        <v>-226.61886301951213</v>
      </c>
      <c r="O71" s="17">
        <f t="shared" ca="1" si="80"/>
        <v>-222.12495780611917</v>
      </c>
      <c r="P71" s="17">
        <f t="shared" ca="1" si="80"/>
        <v>-216.79453007537469</v>
      </c>
      <c r="Q71" s="17">
        <f t="shared" ca="1" si="80"/>
        <v>-250.40516805013945</v>
      </c>
      <c r="R71" s="17">
        <f t="shared" ca="1" si="80"/>
        <v>-240.99049604715185</v>
      </c>
      <c r="S71" s="17">
        <f t="shared" ca="1" si="80"/>
        <v>-232.02802016369247</v>
      </c>
      <c r="T71" s="17">
        <f t="shared" ca="1" si="80"/>
        <v>-218.57481862349229</v>
      </c>
      <c r="U71" s="17">
        <f t="shared" ca="1" si="80"/>
        <v>-283.04502418002647</v>
      </c>
      <c r="V71" s="17">
        <f t="shared" ca="1" si="80"/>
        <v>-257.05854176746431</v>
      </c>
      <c r="W71" s="17">
        <f t="shared" ca="1" si="80"/>
        <v>-259.25556880104313</v>
      </c>
      <c r="X71" s="17">
        <f t="shared" ref="X71" ca="1" si="81">X19-X45</f>
        <v>-245.48013214653628</v>
      </c>
    </row>
    <row r="72" spans="2:24" x14ac:dyDescent="0.25">
      <c r="B72" s="10" t="s">
        <v>41</v>
      </c>
      <c r="C72" s="17">
        <f t="shared" ca="1" si="75"/>
        <v>950.25883303570083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-1.5024357573461202</v>
      </c>
      <c r="H72" s="17">
        <f t="shared" ca="1" si="82"/>
        <v>-0.88374099064887446</v>
      </c>
      <c r="I72" s="17">
        <f t="shared" ca="1" si="82"/>
        <v>152.55257741849945</v>
      </c>
      <c r="J72" s="17">
        <f t="shared" ca="1" si="82"/>
        <v>114.05870239023582</v>
      </c>
      <c r="K72" s="17">
        <f t="shared" ca="1" si="82"/>
        <v>117.02634707942423</v>
      </c>
      <c r="L72" s="17">
        <f t="shared" ca="1" si="82"/>
        <v>120.2716575431827</v>
      </c>
      <c r="M72" s="17">
        <f t="shared" ca="1" si="82"/>
        <v>126.31614981168454</v>
      </c>
      <c r="N72" s="17">
        <f t="shared" ca="1" si="82"/>
        <v>136.39599542315571</v>
      </c>
      <c r="O72" s="17">
        <f t="shared" ca="1" si="82"/>
        <v>129.99806939386977</v>
      </c>
      <c r="P72" s="17">
        <f t="shared" ca="1" si="82"/>
        <v>135.28729597100158</v>
      </c>
      <c r="Q72" s="17">
        <f t="shared" ca="1" si="82"/>
        <v>121.99466989933154</v>
      </c>
      <c r="R72" s="17">
        <f t="shared" ca="1" si="82"/>
        <v>128.09227911557201</v>
      </c>
      <c r="S72" s="17">
        <f t="shared" ca="1" si="82"/>
        <v>138.66632581750662</v>
      </c>
      <c r="T72" s="17">
        <f t="shared" ca="1" si="82"/>
        <v>131.63427879924484</v>
      </c>
      <c r="U72" s="17">
        <f t="shared" ca="1" si="82"/>
        <v>142.61874038867734</v>
      </c>
      <c r="V72" s="17">
        <f t="shared" ca="1" si="82"/>
        <v>132.56676116807773</v>
      </c>
      <c r="W72" s="17">
        <f t="shared" ca="1" si="82"/>
        <v>146.10040420768868</v>
      </c>
      <c r="X72" s="17">
        <f t="shared" ref="X72" ca="1" si="83">X20-X46</f>
        <v>158.59832688622112</v>
      </c>
    </row>
    <row r="73" spans="2:24" x14ac:dyDescent="0.25">
      <c r="B73" s="10" t="s">
        <v>44</v>
      </c>
      <c r="C73" s="17">
        <f t="shared" ca="1" si="75"/>
        <v>-23.635463427653463</v>
      </c>
      <c r="D73" s="17">
        <f t="shared" ref="D73:W73" ca="1" si="84">D21-D47</f>
        <v>0</v>
      </c>
      <c r="E73" s="17">
        <f t="shared" ca="1" si="84"/>
        <v>2.7972160500100429E-6</v>
      </c>
      <c r="F73" s="17">
        <f t="shared" ca="1" si="84"/>
        <v>-6.9599028800215734E-6</v>
      </c>
      <c r="G73" s="17">
        <f t="shared" ca="1" si="84"/>
        <v>6.4397551789774354E-5</v>
      </c>
      <c r="H73" s="17">
        <f t="shared" ca="1" si="84"/>
        <v>-5.9441865812949857E-2</v>
      </c>
      <c r="I73" s="17">
        <f t="shared" ca="1" si="84"/>
        <v>-2.6325461177014642</v>
      </c>
      <c r="J73" s="17">
        <f t="shared" ca="1" si="84"/>
        <v>-6.8209302355034636</v>
      </c>
      <c r="K73" s="17">
        <f t="shared" ca="1" si="84"/>
        <v>-6.7976657999122061</v>
      </c>
      <c r="L73" s="17">
        <f t="shared" ca="1" si="84"/>
        <v>-6.8015440296140657</v>
      </c>
      <c r="M73" s="17">
        <f t="shared" ca="1" si="84"/>
        <v>-6.7643494183570434</v>
      </c>
      <c r="N73" s="17">
        <f t="shared" ca="1" si="84"/>
        <v>-6.7477009746082146</v>
      </c>
      <c r="O73" s="17">
        <f t="shared" ca="1" si="84"/>
        <v>-6.8135542738630432</v>
      </c>
      <c r="P73" s="17">
        <f t="shared" ca="1" si="84"/>
        <v>0.43083777673067658</v>
      </c>
      <c r="Q73" s="17">
        <f t="shared" ca="1" si="84"/>
        <v>0.41565433575652833</v>
      </c>
      <c r="R73" s="17">
        <f t="shared" ca="1" si="84"/>
        <v>0.39457590184035496</v>
      </c>
      <c r="S73" s="17">
        <f t="shared" ca="1" si="84"/>
        <v>0.42699870056648592</v>
      </c>
      <c r="T73" s="17">
        <f t="shared" ca="1" si="84"/>
        <v>2.0437629174786416</v>
      </c>
      <c r="U73" s="17">
        <f t="shared" ca="1" si="84"/>
        <v>-2.5820238813914287</v>
      </c>
      <c r="V73" s="17">
        <f t="shared" ca="1" si="84"/>
        <v>-2.0304224894538727</v>
      </c>
      <c r="W73" s="17">
        <f t="shared" ca="1" si="84"/>
        <v>-2.0708180851448432</v>
      </c>
      <c r="X73" s="17">
        <f t="shared" ref="X73" ca="1" si="85">X21-X47</f>
        <v>6.1446619163541492</v>
      </c>
    </row>
    <row r="74" spans="2:24" x14ac:dyDescent="0.25">
      <c r="B74" s="19" t="s">
        <v>45</v>
      </c>
      <c r="C74" s="20">
        <f t="shared" ca="1" si="75"/>
        <v>-0.27286026358281201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0</v>
      </c>
      <c r="L74" s="20">
        <f t="shared" ca="1" si="86"/>
        <v>0</v>
      </c>
      <c r="M74" s="20">
        <f t="shared" ca="1" si="86"/>
        <v>0</v>
      </c>
      <c r="N74" s="20">
        <f t="shared" ca="1" si="86"/>
        <v>0</v>
      </c>
      <c r="O74" s="20">
        <f t="shared" ca="1" si="86"/>
        <v>0</v>
      </c>
      <c r="P74" s="20">
        <f t="shared" ca="1" si="86"/>
        <v>0</v>
      </c>
      <c r="Q74" s="20">
        <f t="shared" ca="1" si="86"/>
        <v>0</v>
      </c>
      <c r="R74" s="20">
        <f t="shared" ca="1" si="86"/>
        <v>0</v>
      </c>
      <c r="S74" s="20">
        <f t="shared" ca="1" si="86"/>
        <v>0</v>
      </c>
      <c r="T74" s="20">
        <f t="shared" ca="1" si="86"/>
        <v>0</v>
      </c>
      <c r="U74" s="20">
        <f t="shared" ca="1" si="86"/>
        <v>0</v>
      </c>
      <c r="V74" s="20">
        <f t="shared" ca="1" si="86"/>
        <v>0</v>
      </c>
      <c r="W74" s="20">
        <f t="shared" ca="1" si="86"/>
        <v>0</v>
      </c>
      <c r="X74" s="20">
        <f t="shared" ref="X74" ca="1" si="87">X22-X48</f>
        <v>-1</v>
      </c>
    </row>
    <row r="75" spans="2:24" x14ac:dyDescent="0.25">
      <c r="B75" s="10" t="s">
        <v>46</v>
      </c>
      <c r="C75" s="17">
        <f t="shared" ca="1" si="75"/>
        <v>1398.6997387401666</v>
      </c>
      <c r="D75" s="17">
        <f ca="1">SUM(D69:D74)</f>
        <v>3.4357896083747619E-8</v>
      </c>
      <c r="E75" s="17">
        <f t="shared" ref="E75" ca="1" si="88">SUM(E69:E74)</f>
        <v>4.4654418941642664</v>
      </c>
      <c r="F75" s="17">
        <f t="shared" ref="F75" ca="1" si="89">SUM(F69:F74)</f>
        <v>5.4242544630738898</v>
      </c>
      <c r="G75" s="17">
        <f t="shared" ref="G75" ca="1" si="90">SUM(G69:G74)</f>
        <v>6.3760113571968526</v>
      </c>
      <c r="H75" s="17">
        <f t="shared" ref="H75" ca="1" si="91">SUM(H69:H74)</f>
        <v>-1.6822880245789875</v>
      </c>
      <c r="I75" s="17">
        <f t="shared" ref="I75" ca="1" si="92">SUM(I69:I74)</f>
        <v>199.48343845965016</v>
      </c>
      <c r="J75" s="17">
        <f t="shared" ref="J75" ca="1" si="93">SUM(J69:J74)</f>
        <v>21.67774738647508</v>
      </c>
      <c r="K75" s="17">
        <f t="shared" ref="K75" ca="1" si="94">SUM(K69:K74)</f>
        <v>149.27355552638386</v>
      </c>
      <c r="L75" s="17">
        <f t="shared" ref="L75" ca="1" si="95">SUM(L69:L74)</f>
        <v>129.42695111041087</v>
      </c>
      <c r="M75" s="17">
        <f t="shared" ref="M75" ca="1" si="96">SUM(M69:M74)</f>
        <v>122.96903851824324</v>
      </c>
      <c r="N75" s="17">
        <f t="shared" ref="N75" ca="1" si="97">SUM(N69:N74)</f>
        <v>197.54513913962654</v>
      </c>
      <c r="O75" s="17">
        <f t="shared" ref="O75" ca="1" si="98">SUM(O69:O74)</f>
        <v>211.96764844556205</v>
      </c>
      <c r="P75" s="17">
        <f t="shared" ref="P75" ca="1" si="99">SUM(P69:P74)</f>
        <v>266.02210280013725</v>
      </c>
      <c r="Q75" s="17">
        <f t="shared" ref="Q75" ca="1" si="100">SUM(Q69:Q74)</f>
        <v>220.97322692239513</v>
      </c>
      <c r="R75" s="17">
        <f t="shared" ref="R75" ca="1" si="101">SUM(R69:R74)</f>
        <v>238.37477050432108</v>
      </c>
      <c r="S75" s="17">
        <f t="shared" ref="S75" ca="1" si="102">SUM(S69:S74)</f>
        <v>259.89570503212428</v>
      </c>
      <c r="T75" s="17">
        <f t="shared" ref="T75" ca="1" si="103">SUM(T69:T74)</f>
        <v>342.86735687846777</v>
      </c>
      <c r="U75" s="17">
        <f t="shared" ref="U75" ca="1" si="104">SUM(U69:U74)</f>
        <v>226.69963669719925</v>
      </c>
      <c r="V75" s="17">
        <f t="shared" ref="V75" ca="1" si="105">SUM(V69:V74)</f>
        <v>245.02255250385986</v>
      </c>
      <c r="W75" s="17">
        <f t="shared" ref="W75" ca="1" si="106">SUM(W69:W74)</f>
        <v>234.25608588983943</v>
      </c>
      <c r="X75" s="17">
        <f t="shared" ref="X75" ca="1" si="107">SUM(X69:X74)</f>
        <v>225.6276254939059</v>
      </c>
    </row>
    <row r="77" spans="2:24" ht="15.75" thickBot="1" x14ac:dyDescent="0.3">
      <c r="B77" s="21" t="s">
        <v>1</v>
      </c>
      <c r="C77" s="22">
        <f ca="1">NPV($C$2,D77:X77)</f>
        <v>-57.070266211139646</v>
      </c>
      <c r="D77" s="22">
        <f ca="1">D67+D75</f>
        <v>2.2781649260037895E-2</v>
      </c>
      <c r="E77" s="22">
        <f t="shared" ref="E77:W77" ca="1" si="108">E67+E75</f>
        <v>4.471912821724815</v>
      </c>
      <c r="F77" s="22">
        <f t="shared" ca="1" si="108"/>
        <v>5.2907631167387557</v>
      </c>
      <c r="G77" s="22">
        <f t="shared" ca="1" si="108"/>
        <v>6.044824576908681</v>
      </c>
      <c r="H77" s="22">
        <f t="shared" ca="1" si="108"/>
        <v>22.585601775581818</v>
      </c>
      <c r="I77" s="22">
        <f t="shared" ca="1" si="108"/>
        <v>172.21072786755494</v>
      </c>
      <c r="J77" s="22">
        <f t="shared" ca="1" si="108"/>
        <v>19.340810854053021</v>
      </c>
      <c r="K77" s="22">
        <f t="shared" ca="1" si="108"/>
        <v>-21.626774216411349</v>
      </c>
      <c r="L77" s="22">
        <f t="shared" ca="1" si="108"/>
        <v>-52.808093502977101</v>
      </c>
      <c r="M77" s="22">
        <f t="shared" ca="1" si="108"/>
        <v>-114.85421775277312</v>
      </c>
      <c r="N77" s="22">
        <f t="shared" ca="1" si="108"/>
        <v>-106.3702002095161</v>
      </c>
      <c r="O77" s="22">
        <f t="shared" ca="1" si="108"/>
        <v>-134.60438910018078</v>
      </c>
      <c r="P77" s="22">
        <f t="shared" ca="1" si="108"/>
        <v>-135.29929800002799</v>
      </c>
      <c r="Q77" s="22">
        <f t="shared" ca="1" si="108"/>
        <v>-161.46732564170756</v>
      </c>
      <c r="R77" s="22">
        <f t="shared" ca="1" si="108"/>
        <v>-140.34220241046086</v>
      </c>
      <c r="S77" s="22">
        <f t="shared" ca="1" si="108"/>
        <v>-69.935363037795412</v>
      </c>
      <c r="T77" s="22">
        <f t="shared" ca="1" si="108"/>
        <v>-2.9646560572928138</v>
      </c>
      <c r="U77" s="22">
        <f t="shared" ca="1" si="108"/>
        <v>75.967004395388045</v>
      </c>
      <c r="V77" s="22">
        <f t="shared" ca="1" si="108"/>
        <v>168.36580146743819</v>
      </c>
      <c r="W77" s="22">
        <f t="shared" ca="1" si="108"/>
        <v>223.41443782675191</v>
      </c>
      <c r="X77" s="22">
        <f t="shared" ref="X77" ca="1" si="109">X67+X75</f>
        <v>272.66503848753143</v>
      </c>
    </row>
    <row r="78" spans="2:24" ht="15.75" thickTop="1" x14ac:dyDescent="0.25">
      <c r="B78" s="10" t="s">
        <v>47</v>
      </c>
      <c r="C78" s="17">
        <f>C26-C52</f>
        <v>352.79739944366202</v>
      </c>
      <c r="D78" s="25">
        <f>D26-D52</f>
        <v>1.3716616884905122</v>
      </c>
      <c r="E78" s="25">
        <f t="shared" ref="E78:X78" si="110">E26-E52</f>
        <v>1.4265501630713686</v>
      </c>
      <c r="F78" s="25">
        <f t="shared" si="110"/>
        <v>2.3084991605698342</v>
      </c>
      <c r="G78" s="25">
        <f t="shared" si="110"/>
        <v>1.5589812444202273</v>
      </c>
      <c r="H78" s="25">
        <f t="shared" si="110"/>
        <v>0.8094065091955791</v>
      </c>
      <c r="I78" s="25">
        <f t="shared" si="110"/>
        <v>13.049986613230864</v>
      </c>
      <c r="J78" s="25">
        <f t="shared" si="110"/>
        <v>17.650262892734911</v>
      </c>
      <c r="K78" s="25">
        <f t="shared" si="110"/>
        <v>14.180613910342394</v>
      </c>
      <c r="L78" s="25">
        <f t="shared" si="110"/>
        <v>17.76755081707844</v>
      </c>
      <c r="M78" s="25">
        <f t="shared" si="110"/>
        <v>13.195071383897487</v>
      </c>
      <c r="N78" s="25">
        <f t="shared" si="110"/>
        <v>15.394317904098529</v>
      </c>
      <c r="O78" s="25">
        <f t="shared" si="110"/>
        <v>81.15197475309806</v>
      </c>
      <c r="P78" s="25">
        <f t="shared" si="110"/>
        <v>59.808105645832754</v>
      </c>
      <c r="Q78" s="25">
        <f t="shared" si="110"/>
        <v>83.910656272065097</v>
      </c>
      <c r="R78" s="25">
        <f t="shared" si="110"/>
        <v>80.358163826515948</v>
      </c>
      <c r="S78" s="25">
        <f t="shared" si="110"/>
        <v>73.5576639817873</v>
      </c>
      <c r="T78" s="25">
        <f t="shared" si="110"/>
        <v>54.863429873831038</v>
      </c>
      <c r="U78" s="25">
        <f t="shared" si="110"/>
        <v>68.323666348320529</v>
      </c>
      <c r="V78" s="25">
        <f t="shared" si="110"/>
        <v>108.07247746623786</v>
      </c>
      <c r="W78" s="25">
        <f t="shared" si="110"/>
        <v>101.70224350068466</v>
      </c>
      <c r="X78" s="25">
        <f t="shared" si="110"/>
        <v>102.61634082126277</v>
      </c>
    </row>
    <row r="79" spans="2:24" ht="15.75" thickBot="1" x14ac:dyDescent="0.3">
      <c r="B79" s="21" t="s">
        <v>48</v>
      </c>
      <c r="C79" s="22">
        <f ca="1">C78+C77</f>
        <v>295.72713323252236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-700.98519342537816</v>
      </c>
      <c r="D84" s="17">
        <f ca="1">(D71+D72)</f>
        <v>3.4357896083747619E-8</v>
      </c>
      <c r="E84" s="17">
        <f t="shared" ref="E84:W84" ca="1" si="114">(E71+E72)</f>
        <v>0.68865009500558472</v>
      </c>
      <c r="F84" s="17">
        <f t="shared" ca="1" si="114"/>
        <v>5.4242614229767696</v>
      </c>
      <c r="G84" s="17">
        <f t="shared" ca="1" si="114"/>
        <v>4.7134936414896913</v>
      </c>
      <c r="H84" s="17">
        <f t="shared" ca="1" si="114"/>
        <v>4.3974446598225541</v>
      </c>
      <c r="I84" s="17">
        <f t="shared" ca="1" si="114"/>
        <v>0.36212674381548027</v>
      </c>
      <c r="J84" s="17">
        <f t="shared" ca="1" si="114"/>
        <v>-26.535864854440916</v>
      </c>
      <c r="K84" s="17">
        <f t="shared" ca="1" si="114"/>
        <v>-93.2516787703332</v>
      </c>
      <c r="L84" s="17">
        <f t="shared" ca="1" si="114"/>
        <v>-73.871848757536128</v>
      </c>
      <c r="M84" s="17">
        <f t="shared" ca="1" si="114"/>
        <v>-124.55775511898375</v>
      </c>
      <c r="N84" s="17">
        <f t="shared" ca="1" si="114"/>
        <v>-90.222867596356423</v>
      </c>
      <c r="O84" s="17">
        <f t="shared" ca="1" si="114"/>
        <v>-92.1268884122494</v>
      </c>
      <c r="P84" s="17">
        <f t="shared" ca="1" si="114"/>
        <v>-81.507234104373111</v>
      </c>
      <c r="Q84" s="17">
        <f t="shared" ca="1" si="114"/>
        <v>-128.41049815080791</v>
      </c>
      <c r="R84" s="17">
        <f t="shared" ca="1" si="114"/>
        <v>-112.89821693157984</v>
      </c>
      <c r="S84" s="17">
        <f t="shared" ca="1" si="114"/>
        <v>-93.361694346185857</v>
      </c>
      <c r="T84" s="17">
        <f t="shared" ca="1" si="114"/>
        <v>-86.940539824247452</v>
      </c>
      <c r="U84" s="17">
        <f t="shared" ca="1" si="114"/>
        <v>-140.42628379134914</v>
      </c>
      <c r="V84" s="17">
        <f t="shared" ca="1" si="114"/>
        <v>-124.49178059938657</v>
      </c>
      <c r="W84" s="17">
        <f t="shared" ca="1" si="114"/>
        <v>-113.15516459335444</v>
      </c>
      <c r="X84" s="17">
        <f t="shared" ref="X84" ca="1" si="115">(X71+X72)</f>
        <v>-86.881805260315161</v>
      </c>
      <c r="Y84" s="17">
        <f ca="1">X84</f>
        <v>-86.881805260315161</v>
      </c>
      <c r="Z84" s="17">
        <f t="shared" ref="Z84:AC84" ca="1" si="116">Y84</f>
        <v>-86.881805260315161</v>
      </c>
      <c r="AA84" s="17">
        <f t="shared" ca="1" si="116"/>
        <v>-86.881805260315161</v>
      </c>
      <c r="AB84" s="17">
        <f t="shared" ca="1" si="116"/>
        <v>-86.881805260315161</v>
      </c>
      <c r="AC84" s="17">
        <f t="shared" ca="1" si="116"/>
        <v>-86.881805260315161</v>
      </c>
    </row>
    <row r="85" spans="2:34" x14ac:dyDescent="0.25">
      <c r="B85" s="10" t="s">
        <v>45</v>
      </c>
      <c r="C85" s="17">
        <f t="shared" ref="C85:C90" ca="1" si="117">NPV($C$2,D85:AC85)</f>
        <v>-1.4104618431569576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0</v>
      </c>
      <c r="L85" s="17">
        <f t="shared" ca="1" si="118"/>
        <v>0</v>
      </c>
      <c r="M85" s="17">
        <f t="shared" ca="1" si="118"/>
        <v>0</v>
      </c>
      <c r="N85" s="17">
        <f t="shared" ca="1" si="118"/>
        <v>0</v>
      </c>
      <c r="O85" s="17">
        <f t="shared" ca="1" si="118"/>
        <v>0</v>
      </c>
      <c r="P85" s="17">
        <f t="shared" ca="1" si="118"/>
        <v>0</v>
      </c>
      <c r="Q85" s="17">
        <f t="shared" ca="1" si="118"/>
        <v>0</v>
      </c>
      <c r="R85" s="17">
        <f t="shared" ca="1" si="118"/>
        <v>0</v>
      </c>
      <c r="S85" s="17">
        <f t="shared" ca="1" si="118"/>
        <v>0</v>
      </c>
      <c r="T85" s="17">
        <f t="shared" ca="1" si="118"/>
        <v>0</v>
      </c>
      <c r="U85" s="17">
        <f t="shared" ca="1" si="118"/>
        <v>0</v>
      </c>
      <c r="V85" s="17">
        <f t="shared" ca="1" si="118"/>
        <v>0</v>
      </c>
      <c r="W85" s="17">
        <f t="shared" ca="1" si="118"/>
        <v>0</v>
      </c>
      <c r="X85" s="17">
        <f t="shared" ref="X85" ca="1" si="119">X74</f>
        <v>-1</v>
      </c>
      <c r="Y85" s="17">
        <f ca="1">X85</f>
        <v>-1</v>
      </c>
      <c r="Z85" s="17">
        <f t="shared" ref="Z85:AC85" ca="1" si="120">Y85</f>
        <v>-1</v>
      </c>
      <c r="AA85" s="17">
        <f t="shared" ca="1" si="120"/>
        <v>-1</v>
      </c>
      <c r="AB85" s="17">
        <f t="shared" ca="1" si="120"/>
        <v>-1</v>
      </c>
      <c r="AC85" s="17">
        <f t="shared" ca="1" si="120"/>
        <v>-1</v>
      </c>
    </row>
    <row r="86" spans="2:34" x14ac:dyDescent="0.25">
      <c r="B86" s="10" t="s">
        <v>54</v>
      </c>
      <c r="C86" s="17">
        <f t="shared" ca="1" si="117"/>
        <v>1127.5195384104495</v>
      </c>
      <c r="D86" s="17">
        <f ca="1">(D69+D70+D73+D61+D62+D66)</f>
        <v>-1.3169700405271101E-3</v>
      </c>
      <c r="E86" s="17">
        <f t="shared" ref="E86:W86" ca="1" si="121">(E69+E70+E73+E61+E62+E66)</f>
        <v>3.7659268492979709</v>
      </c>
      <c r="F86" s="17">
        <f t="shared" ca="1" si="121"/>
        <v>0.30362636523880915</v>
      </c>
      <c r="G86" s="17">
        <f t="shared" ca="1" si="121"/>
        <v>1.8509185297371866</v>
      </c>
      <c r="H86" s="17">
        <f t="shared" ca="1" si="121"/>
        <v>9.3189429746977126</v>
      </c>
      <c r="I86" s="17">
        <f t="shared" ca="1" si="121"/>
        <v>139.29370301669914</v>
      </c>
      <c r="J86" s="17">
        <f t="shared" ca="1" si="121"/>
        <v>6.561631359339863</v>
      </c>
      <c r="K86" s="17">
        <f t="shared" ca="1" si="121"/>
        <v>58.965456492090986</v>
      </c>
      <c r="L86" s="17">
        <f t="shared" ca="1" si="121"/>
        <v>12.966965433656961</v>
      </c>
      <c r="M86" s="17">
        <f t="shared" ca="1" si="121"/>
        <v>17.691940990449226</v>
      </c>
      <c r="N86" s="17">
        <f t="shared" ca="1" si="121"/>
        <v>2.2033034319729063</v>
      </c>
      <c r="O86" s="17">
        <f t="shared" ca="1" si="121"/>
        <v>-12.507147231625201</v>
      </c>
      <c r="P86" s="17">
        <f t="shared" ca="1" si="121"/>
        <v>7.2410325711690007</v>
      </c>
      <c r="Q86" s="17">
        <f t="shared" ca="1" si="121"/>
        <v>18.912367679919953</v>
      </c>
      <c r="R86" s="17">
        <f t="shared" ca="1" si="121"/>
        <v>-3.0525440245269611</v>
      </c>
      <c r="S86" s="17">
        <f t="shared" ca="1" si="121"/>
        <v>91.743882370743464</v>
      </c>
      <c r="T86" s="17">
        <f t="shared" ca="1" si="121"/>
        <v>208.57495632559775</v>
      </c>
      <c r="U86" s="17">
        <f t="shared" ca="1" si="121"/>
        <v>319.16833308312306</v>
      </c>
      <c r="V86" s="17">
        <f t="shared" ca="1" si="121"/>
        <v>364.48182142291796</v>
      </c>
      <c r="W86" s="17">
        <f t="shared" ca="1" si="121"/>
        <v>383.7193111839224</v>
      </c>
      <c r="X86" s="17">
        <f t="shared" ref="X86" ca="1" si="122">(X69+X70+X73+X61+X62+X66)</f>
        <v>369.70824182319848</v>
      </c>
      <c r="Y86" s="17">
        <f ca="1">X86</f>
        <v>369.70824182319848</v>
      </c>
      <c r="Z86" s="17">
        <f t="shared" ref="Z86:AC86" ca="1" si="123">Y86</f>
        <v>369.70824182319848</v>
      </c>
      <c r="AA86" s="17">
        <f t="shared" ca="1" si="123"/>
        <v>369.70824182319848</v>
      </c>
      <c r="AB86" s="17">
        <f t="shared" ca="1" si="123"/>
        <v>369.70824182319848</v>
      </c>
      <c r="AC86" s="17">
        <f t="shared" ca="1" si="123"/>
        <v>369.70824182319848</v>
      </c>
    </row>
    <row r="87" spans="2:34" x14ac:dyDescent="0.25">
      <c r="B87" s="10" t="s">
        <v>51</v>
      </c>
      <c r="C87" s="17">
        <f t="shared" ca="1" si="117"/>
        <v>-1197.0702467612123</v>
      </c>
      <c r="D87" s="17">
        <f ca="1">(D57+D58+D59+D60)</f>
        <v>-4.780378295356158E-3</v>
      </c>
      <c r="E87" s="17">
        <f t="shared" ref="E87:W87" ca="1" si="124">(E57+E58+E59+E60)</f>
        <v>1.859638062977087E-2</v>
      </c>
      <c r="F87" s="17">
        <f t="shared" ca="1" si="124"/>
        <v>0.45645129135734486</v>
      </c>
      <c r="G87" s="17">
        <f t="shared" ca="1" si="124"/>
        <v>-0.54960907733392528</v>
      </c>
      <c r="H87" s="17">
        <f t="shared" ca="1" si="124"/>
        <v>7.228901272093748</v>
      </c>
      <c r="I87" s="17">
        <f t="shared" ca="1" si="124"/>
        <v>-65.688023212789147</v>
      </c>
      <c r="J87" s="17">
        <f t="shared" ca="1" si="124"/>
        <v>-56.012656983588258</v>
      </c>
      <c r="K87" s="17">
        <f t="shared" ca="1" si="124"/>
        <v>-100.35428537704556</v>
      </c>
      <c r="L87" s="17">
        <f t="shared" ca="1" si="124"/>
        <v>-105.11141531921065</v>
      </c>
      <c r="M87" s="17">
        <f t="shared" ca="1" si="124"/>
        <v>-118.22720052742527</v>
      </c>
      <c r="N87" s="17">
        <f t="shared" ca="1" si="124"/>
        <v>-118.48673367401891</v>
      </c>
      <c r="O87" s="17">
        <f t="shared" ca="1" si="124"/>
        <v>-122.14551360139848</v>
      </c>
      <c r="P87" s="17">
        <f t="shared" ca="1" si="124"/>
        <v>-157.142407317346</v>
      </c>
      <c r="Q87" s="17">
        <f t="shared" ca="1" si="124"/>
        <v>-171.25614680168107</v>
      </c>
      <c r="R87" s="17">
        <f t="shared" ca="1" si="124"/>
        <v>-186.49432862263001</v>
      </c>
      <c r="S87" s="17">
        <f t="shared" ca="1" si="124"/>
        <v>-133.15333192283839</v>
      </c>
      <c r="T87" s="17">
        <f t="shared" ca="1" si="124"/>
        <v>-204.38140174434818</v>
      </c>
      <c r="U87" s="17">
        <f t="shared" ca="1" si="124"/>
        <v>-192.83142784492003</v>
      </c>
      <c r="V87" s="17">
        <f t="shared" ca="1" si="124"/>
        <v>-211.97358218654443</v>
      </c>
      <c r="W87" s="17">
        <f t="shared" ca="1" si="124"/>
        <v>-207.83134436377657</v>
      </c>
      <c r="X87" s="17">
        <f t="shared" ref="X87" ca="1" si="125">(X57+X58+X59+X60)</f>
        <v>-206.48069581461723</v>
      </c>
      <c r="Y87" s="17">
        <f t="shared" ref="Y87:AC91" ca="1" si="126">X87</f>
        <v>-206.48069581461723</v>
      </c>
      <c r="Z87" s="17">
        <f t="shared" ca="1" si="126"/>
        <v>-206.48069581461723</v>
      </c>
      <c r="AA87" s="17">
        <f t="shared" ca="1" si="126"/>
        <v>-206.48069581461723</v>
      </c>
      <c r="AB87" s="17">
        <f t="shared" ca="1" si="126"/>
        <v>-206.48069581461723</v>
      </c>
      <c r="AC87" s="17">
        <f t="shared" ca="1" si="126"/>
        <v>-206.48069581461723</v>
      </c>
    </row>
    <row r="88" spans="2:34" x14ac:dyDescent="0.25">
      <c r="B88" s="10" t="s">
        <v>35</v>
      </c>
      <c r="C88" s="17">
        <f t="shared" ca="1" si="117"/>
        <v>10.38883727404126</v>
      </c>
      <c r="D88" s="17">
        <f ca="1">D65</f>
        <v>2.1779421370382579E-5</v>
      </c>
      <c r="E88" s="17">
        <f t="shared" ref="E88:W88" ca="1" si="127">E65</f>
        <v>2.7450981407994846E-5</v>
      </c>
      <c r="F88" s="17">
        <f t="shared" ca="1" si="127"/>
        <v>-2.0001875686936899E-4</v>
      </c>
      <c r="G88" s="17">
        <f t="shared" ca="1" si="127"/>
        <v>1.2819434170379784E-2</v>
      </c>
      <c r="H88" s="17">
        <f t="shared" ca="1" si="127"/>
        <v>1.0409750120240008E-2</v>
      </c>
      <c r="I88" s="17">
        <f t="shared" ca="1" si="127"/>
        <v>1.9388261474365402</v>
      </c>
      <c r="J88" s="17">
        <f t="shared" ca="1" si="127"/>
        <v>1.13607791905538</v>
      </c>
      <c r="K88" s="17">
        <f t="shared" ca="1" si="127"/>
        <v>3.3013093126168602</v>
      </c>
      <c r="L88" s="17">
        <f t="shared" ca="1" si="127"/>
        <v>2.01259672751479</v>
      </c>
      <c r="M88" s="17">
        <f t="shared" ca="1" si="127"/>
        <v>1.9714752810943199</v>
      </c>
      <c r="N88" s="17">
        <f t="shared" ca="1" si="127"/>
        <v>2.1093114928318499</v>
      </c>
      <c r="O88" s="17">
        <f t="shared" ca="1" si="127"/>
        <v>2.0775325822758095</v>
      </c>
      <c r="P88" s="17">
        <f t="shared" ca="1" si="127"/>
        <v>1.9519533854849</v>
      </c>
      <c r="Q88" s="17">
        <f t="shared" ca="1" si="127"/>
        <v>0.95509693226578996</v>
      </c>
      <c r="R88" s="17">
        <f t="shared" ca="1" si="127"/>
        <v>1.53365931282335</v>
      </c>
      <c r="S88" s="17">
        <f t="shared" ca="1" si="127"/>
        <v>0.27901130956665005</v>
      </c>
      <c r="T88" s="17">
        <f t="shared" ca="1" si="127"/>
        <v>7.2345654048360006E-2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1014.6714386121785</v>
      </c>
      <c r="D89" s="17">
        <f ca="1">(D63+D64)</f>
        <v>2.8857183816654697E-2</v>
      </c>
      <c r="E89" s="17">
        <f t="shared" ref="E89:W89" ca="1" si="129">(E63+E64)</f>
        <v>-1.2879541899195601E-3</v>
      </c>
      <c r="F89" s="17">
        <f t="shared" ca="1" si="129"/>
        <v>-0.89337594407729881</v>
      </c>
      <c r="G89" s="17">
        <f t="shared" ca="1" si="129"/>
        <v>1.7202048845348372E-2</v>
      </c>
      <c r="H89" s="17">
        <f t="shared" ca="1" si="129"/>
        <v>1.6299031188475652</v>
      </c>
      <c r="I89" s="17">
        <f t="shared" ca="1" si="129"/>
        <v>96.30409517239292</v>
      </c>
      <c r="J89" s="17">
        <f t="shared" ca="1" si="129"/>
        <v>94.191623413686955</v>
      </c>
      <c r="K89" s="17">
        <f t="shared" ca="1" si="129"/>
        <v>109.71242412625959</v>
      </c>
      <c r="L89" s="17">
        <f t="shared" ca="1" si="129"/>
        <v>111.19560841259795</v>
      </c>
      <c r="M89" s="17">
        <f t="shared" ca="1" si="129"/>
        <v>108.26732162209237</v>
      </c>
      <c r="N89" s="17">
        <f t="shared" ca="1" si="129"/>
        <v>98.026786136054483</v>
      </c>
      <c r="O89" s="17">
        <f t="shared" ca="1" si="129"/>
        <v>90.097627562816513</v>
      </c>
      <c r="P89" s="17">
        <f t="shared" ca="1" si="129"/>
        <v>94.157357465037109</v>
      </c>
      <c r="Q89" s="17">
        <f t="shared" ca="1" si="129"/>
        <v>118.33185469859568</v>
      </c>
      <c r="R89" s="17">
        <f t="shared" ca="1" si="129"/>
        <v>160.56922785545268</v>
      </c>
      <c r="S89" s="17">
        <f t="shared" ca="1" si="129"/>
        <v>64.556769550918816</v>
      </c>
      <c r="T89" s="17">
        <f t="shared" ca="1" si="129"/>
        <v>79.709983531656661</v>
      </c>
      <c r="U89" s="17">
        <f t="shared" ca="1" si="129"/>
        <v>90.05638294853415</v>
      </c>
      <c r="V89" s="17">
        <f t="shared" ca="1" si="129"/>
        <v>140.34934283045123</v>
      </c>
      <c r="W89" s="17">
        <f t="shared" ca="1" si="129"/>
        <v>160.68163559996054</v>
      </c>
      <c r="X89" s="17">
        <f t="shared" ref="X89" ca="1" si="130">(X63+X64)</f>
        <v>197.31929773926541</v>
      </c>
      <c r="Y89" s="17">
        <f t="shared" ca="1" si="126"/>
        <v>197.31929773926541</v>
      </c>
      <c r="Z89" s="17">
        <f t="shared" ca="1" si="126"/>
        <v>197.31929773926541</v>
      </c>
      <c r="AA89" s="17">
        <f t="shared" ca="1" si="126"/>
        <v>197.31929773926541</v>
      </c>
      <c r="AB89" s="17">
        <f t="shared" ca="1" si="126"/>
        <v>197.31929773926541</v>
      </c>
      <c r="AC89" s="17">
        <f t="shared" ca="1" si="126"/>
        <v>197.31929773926541</v>
      </c>
    </row>
    <row r="90" spans="2:34" x14ac:dyDescent="0.25">
      <c r="B90" s="10" t="s">
        <v>112</v>
      </c>
      <c r="C90" s="17">
        <f t="shared" si="117"/>
        <v>469.53391085204942</v>
      </c>
      <c r="D90" s="17">
        <f t="shared" ref="D90:W90" si="131">D78</f>
        <v>1.3716616884905122</v>
      </c>
      <c r="E90" s="17">
        <f t="shared" si="131"/>
        <v>1.4265501630713686</v>
      </c>
      <c r="F90" s="17">
        <f t="shared" si="131"/>
        <v>2.3084991605698342</v>
      </c>
      <c r="G90" s="17">
        <f t="shared" si="131"/>
        <v>1.5589812444202273</v>
      </c>
      <c r="H90" s="17">
        <f t="shared" si="131"/>
        <v>0.8094065091955791</v>
      </c>
      <c r="I90" s="17">
        <f t="shared" si="131"/>
        <v>13.049986613230864</v>
      </c>
      <c r="J90" s="17">
        <f t="shared" si="131"/>
        <v>17.650262892734911</v>
      </c>
      <c r="K90" s="17">
        <f t="shared" si="131"/>
        <v>14.180613910342394</v>
      </c>
      <c r="L90" s="17">
        <f t="shared" si="131"/>
        <v>17.76755081707844</v>
      </c>
      <c r="M90" s="17">
        <f t="shared" si="131"/>
        <v>13.195071383897487</v>
      </c>
      <c r="N90" s="17">
        <f t="shared" si="131"/>
        <v>15.394317904098529</v>
      </c>
      <c r="O90" s="17">
        <f t="shared" si="131"/>
        <v>81.15197475309806</v>
      </c>
      <c r="P90" s="17">
        <f t="shared" si="131"/>
        <v>59.808105645832754</v>
      </c>
      <c r="Q90" s="17">
        <f t="shared" si="131"/>
        <v>83.910656272065097</v>
      </c>
      <c r="R90" s="17">
        <f t="shared" si="131"/>
        <v>80.358163826515948</v>
      </c>
      <c r="S90" s="17">
        <f t="shared" si="131"/>
        <v>73.5576639817873</v>
      </c>
      <c r="T90" s="17">
        <f t="shared" si="131"/>
        <v>54.863429873831038</v>
      </c>
      <c r="U90" s="17">
        <f t="shared" si="131"/>
        <v>68.323666348320529</v>
      </c>
      <c r="V90" s="17">
        <f t="shared" si="131"/>
        <v>108.07247746623786</v>
      </c>
      <c r="W90" s="17">
        <f t="shared" si="131"/>
        <v>101.70224350068466</v>
      </c>
      <c r="X90" s="17">
        <f>X78</f>
        <v>102.61634082126277</v>
      </c>
      <c r="Y90" s="17">
        <f t="shared" si="126"/>
        <v>102.61634082126277</v>
      </c>
      <c r="Z90" s="17">
        <f t="shared" si="126"/>
        <v>102.61634082126277</v>
      </c>
      <c r="AA90" s="17">
        <f t="shared" si="126"/>
        <v>102.61634082126277</v>
      </c>
      <c r="AB90" s="17">
        <f t="shared" si="126"/>
        <v>102.61634082126277</v>
      </c>
      <c r="AC90" s="17">
        <f t="shared" si="126"/>
        <v>102.61634082126277</v>
      </c>
    </row>
    <row r="91" spans="2:34" x14ac:dyDescent="0.25">
      <c r="B91" s="10" t="s">
        <v>53</v>
      </c>
      <c r="C91" s="27">
        <f ca="1">SUM(C84:C90)</f>
        <v>722.64782311897125</v>
      </c>
      <c r="D91" s="28">
        <f ca="1">SUM(D84:D90)</f>
        <v>1.3944433377505501</v>
      </c>
      <c r="E91" s="28">
        <f t="shared" ref="E91:X91" ca="1" si="132">SUM(E84:E90)</f>
        <v>5.8984629847961836</v>
      </c>
      <c r="F91" s="28">
        <f t="shared" ca="1" si="132"/>
        <v>7.5992622773085898</v>
      </c>
      <c r="G91" s="28">
        <f t="shared" ca="1" si="132"/>
        <v>7.6038058213289084</v>
      </c>
      <c r="H91" s="28">
        <f t="shared" ca="1" si="132"/>
        <v>23.395008284777397</v>
      </c>
      <c r="I91" s="28">
        <f t="shared" ca="1" si="132"/>
        <v>185.26071448078579</v>
      </c>
      <c r="J91" s="28">
        <f t="shared" ca="1" si="132"/>
        <v>36.991073746787947</v>
      </c>
      <c r="K91" s="28">
        <f t="shared" ca="1" si="132"/>
        <v>-7.4461603060689114</v>
      </c>
      <c r="L91" s="28">
        <f t="shared" ca="1" si="132"/>
        <v>-35.040542685898629</v>
      </c>
      <c r="M91" s="28">
        <f t="shared" ca="1" si="132"/>
        <v>-101.65914636887562</v>
      </c>
      <c r="N91" s="28">
        <f t="shared" ca="1" si="132"/>
        <v>-90.975882305417542</v>
      </c>
      <c r="O91" s="28">
        <f t="shared" ca="1" si="132"/>
        <v>-53.452414347082694</v>
      </c>
      <c r="P91" s="28">
        <f t="shared" ca="1" si="132"/>
        <v>-75.491192354195348</v>
      </c>
      <c r="Q91" s="28">
        <f t="shared" ca="1" si="132"/>
        <v>-77.556669369642435</v>
      </c>
      <c r="R91" s="28">
        <f t="shared" ca="1" si="132"/>
        <v>-59.984038583944823</v>
      </c>
      <c r="S91" s="28">
        <f t="shared" ca="1" si="132"/>
        <v>3.6223009439919593</v>
      </c>
      <c r="T91" s="28">
        <f t="shared" ca="1" si="132"/>
        <v>51.898773816538181</v>
      </c>
      <c r="U91" s="28">
        <f t="shared" ca="1" si="132"/>
        <v>144.29067074370857</v>
      </c>
      <c r="V91" s="28">
        <f t="shared" ca="1" si="132"/>
        <v>276.43827893367603</v>
      </c>
      <c r="W91" s="28">
        <f t="shared" ca="1" si="132"/>
        <v>325.11668132743659</v>
      </c>
      <c r="X91" s="28">
        <f t="shared" ca="1" si="132"/>
        <v>375.28137930879427</v>
      </c>
      <c r="Y91" s="28">
        <f t="shared" ca="1" si="126"/>
        <v>375.28137930879427</v>
      </c>
      <c r="Z91" s="28">
        <f t="shared" ca="1" si="126"/>
        <v>375.28137930879427</v>
      </c>
      <c r="AA91" s="28">
        <f t="shared" ca="1" si="126"/>
        <v>375.28137930879427</v>
      </c>
      <c r="AB91" s="28">
        <f t="shared" ca="1" si="126"/>
        <v>375.28137930879427</v>
      </c>
      <c r="AC91" s="28">
        <f t="shared" ca="1" si="126"/>
        <v>375.28137930879427</v>
      </c>
    </row>
    <row r="93" spans="2:34" x14ac:dyDescent="0.25">
      <c r="B93" s="10" t="s">
        <v>52</v>
      </c>
      <c r="D93" s="17">
        <f ca="1">-D91</f>
        <v>-1.3944433377505501</v>
      </c>
      <c r="E93" s="17">
        <f ca="1">NPV($C$2,$D$91:E91)</f>
        <v>6.5229872112725831</v>
      </c>
      <c r="F93" s="17">
        <f ca="1">NPV($C$2,$D$91:F91)</f>
        <v>12.835343093656258</v>
      </c>
      <c r="G93" s="17">
        <f ca="1">NPV($C$2,$D$91:G91)</f>
        <v>18.772671533557343</v>
      </c>
      <c r="H93" s="17">
        <f ca="1">NPV($C$2,$D$91:H91)</f>
        <v>35.94476617646135</v>
      </c>
      <c r="I93" s="17">
        <f ca="1">NPV($C$2,$D$91:I91)</f>
        <v>163.77200818706464</v>
      </c>
      <c r="J93" s="17">
        <f ca="1">NPV($C$2,$D$91:J91)</f>
        <v>187.7645928485824</v>
      </c>
      <c r="K93" s="17">
        <f ca="1">NPV($C$2,$D$91:K91)</f>
        <v>183.22462796212639</v>
      </c>
      <c r="L93" s="17">
        <f ca="1">NPV($C$2,$D$91:L91)</f>
        <v>163.14151875910599</v>
      </c>
      <c r="M93" s="17">
        <f ca="1">NPV($C$2,$D$91:M91)</f>
        <v>108.37103223477565</v>
      </c>
      <c r="N93" s="17">
        <f ca="1">NPV($C$2,$D$91:N91)</f>
        <v>62.295916971719137</v>
      </c>
      <c r="O93" s="17">
        <f ca="1">NPV($C$2,$D$91:O91)</f>
        <v>36.848278018024949</v>
      </c>
      <c r="P93" s="17">
        <f ca="1">NPV($C$2,$D$91:P91)</f>
        <v>3.0638580458705942</v>
      </c>
      <c r="Q93" s="17">
        <f ca="1">NPV($C$2,$D$91:Q91)</f>
        <v>-29.563307497802889</v>
      </c>
      <c r="R93" s="17">
        <f ca="1">NPV($C$2,$D$91:R91)</f>
        <v>-53.284466940997781</v>
      </c>
      <c r="S93" s="17">
        <f ca="1">NPV($C$2,$D$91:S91)</f>
        <v>-51.937909905661982</v>
      </c>
      <c r="T93" s="17">
        <f ca="1">NPV($C$2,$D$91:T91)</f>
        <v>-33.802084114551832</v>
      </c>
      <c r="U93" s="17">
        <f ca="1">NPV($C$2,$D$91:U91)</f>
        <v>13.595750859720868</v>
      </c>
      <c r="V93" s="17">
        <f ca="1">NPV($C$2,$D$91:V91)</f>
        <v>98.95654498392355</v>
      </c>
      <c r="W93" s="17">
        <f ca="1">NPV($C$2,$D$91:W91)</f>
        <v>193.32775715660367</v>
      </c>
      <c r="X93" s="17">
        <f ca="1">NPV($C$2,$D$91:X91)</f>
        <v>295.72713323252253</v>
      </c>
      <c r="Y93" s="17">
        <f ca="1">NPV($C$2,$D$91:Y91)</f>
        <v>391.98524197093093</v>
      </c>
      <c r="Z93" s="17">
        <f ca="1">NPV($C$2,$D$91:Z91)</f>
        <v>482.4703977693971</v>
      </c>
      <c r="AA93" s="17">
        <f ca="1">NPV($C$2,$D$91:AA91)</f>
        <v>567.52882585594182</v>
      </c>
      <c r="AB93" s="17">
        <f ca="1">NPV($C$2,$D$91:AB91)</f>
        <v>647.48598705780751</v>
      </c>
      <c r="AC93" s="17">
        <f ca="1">NPV($C$2,$D$91:AC91)</f>
        <v>722.6478231189709</v>
      </c>
    </row>
    <row r="95" spans="2:34" x14ac:dyDescent="0.25">
      <c r="B95" s="10" t="s">
        <v>20</v>
      </c>
      <c r="C95" s="24">
        <f ca="1">C75</f>
        <v>1398.6997387401666</v>
      </c>
      <c r="D95" s="24">
        <f ca="1">D75</f>
        <v>3.4357896083747619E-8</v>
      </c>
      <c r="E95" s="24">
        <f t="shared" ref="E95:W95" ca="1" si="133">E75</f>
        <v>4.4654418941642664</v>
      </c>
      <c r="F95" s="24">
        <f t="shared" ca="1" si="133"/>
        <v>5.4242544630738898</v>
      </c>
      <c r="G95" s="24">
        <f t="shared" ca="1" si="133"/>
        <v>6.3760113571968526</v>
      </c>
      <c r="H95" s="24">
        <f t="shared" ca="1" si="133"/>
        <v>-1.6822880245789875</v>
      </c>
      <c r="I95" s="24">
        <f t="shared" ca="1" si="133"/>
        <v>199.48343845965016</v>
      </c>
      <c r="J95" s="24">
        <f t="shared" ca="1" si="133"/>
        <v>21.67774738647508</v>
      </c>
      <c r="K95" s="24">
        <f t="shared" ca="1" si="133"/>
        <v>149.27355552638386</v>
      </c>
      <c r="L95" s="24">
        <f t="shared" ca="1" si="133"/>
        <v>129.42695111041087</v>
      </c>
      <c r="M95" s="24">
        <f t="shared" ca="1" si="133"/>
        <v>122.96903851824324</v>
      </c>
      <c r="N95" s="24">
        <f t="shared" ca="1" si="133"/>
        <v>197.54513913962654</v>
      </c>
      <c r="O95" s="24">
        <f t="shared" ca="1" si="133"/>
        <v>211.96764844556205</v>
      </c>
      <c r="P95" s="24">
        <f t="shared" ca="1" si="133"/>
        <v>266.02210280013725</v>
      </c>
      <c r="Q95" s="24">
        <f t="shared" ca="1" si="133"/>
        <v>220.97322692239513</v>
      </c>
      <c r="R95" s="24">
        <f t="shared" ca="1" si="133"/>
        <v>238.37477050432108</v>
      </c>
      <c r="S95" s="24">
        <f t="shared" ca="1" si="133"/>
        <v>259.89570503212428</v>
      </c>
      <c r="T95" s="24">
        <f t="shared" ca="1" si="133"/>
        <v>342.86735687846777</v>
      </c>
      <c r="U95" s="24">
        <f t="shared" ca="1" si="133"/>
        <v>226.69963669719925</v>
      </c>
      <c r="V95" s="24">
        <f t="shared" ca="1" si="133"/>
        <v>245.02255250385986</v>
      </c>
      <c r="W95" s="24">
        <f t="shared" ca="1" si="133"/>
        <v>234.25608588983943</v>
      </c>
      <c r="X95" s="24">
        <f t="shared" ref="X95" ca="1" si="134">X75</f>
        <v>225.6276254939059</v>
      </c>
      <c r="Y95" s="24">
        <f ca="1">X95</f>
        <v>225.6276254939059</v>
      </c>
      <c r="Z95" s="24">
        <f t="shared" ref="Z95:AC95" ca="1" si="135">Y95</f>
        <v>225.6276254939059</v>
      </c>
      <c r="AA95" s="24">
        <f t="shared" ca="1" si="135"/>
        <v>225.6276254939059</v>
      </c>
      <c r="AB95" s="24">
        <f t="shared" ca="1" si="135"/>
        <v>225.6276254939059</v>
      </c>
      <c r="AC95" s="24">
        <f t="shared" ca="1" si="135"/>
        <v>225.6276254939059</v>
      </c>
    </row>
    <row r="96" spans="2:34" x14ac:dyDescent="0.25">
      <c r="B96" s="10" t="s">
        <v>21</v>
      </c>
      <c r="C96" s="24">
        <f ca="1">C67</f>
        <v>-1455.7700049513066</v>
      </c>
      <c r="D96" s="24">
        <f ca="1">D67</f>
        <v>2.2781614902141811E-2</v>
      </c>
      <c r="E96" s="24">
        <f t="shared" ref="E96:W96" ca="1" si="136">E67</f>
        <v>6.4709275605485672E-3</v>
      </c>
      <c r="F96" s="24">
        <f t="shared" ca="1" si="136"/>
        <v>-0.13349134633513415</v>
      </c>
      <c r="G96" s="24">
        <f t="shared" ca="1" si="136"/>
        <v>-0.33118678028817183</v>
      </c>
      <c r="H96" s="24">
        <f t="shared" ca="1" si="136"/>
        <v>24.267889800160805</v>
      </c>
      <c r="I96" s="24">
        <f t="shared" ca="1" si="136"/>
        <v>-27.272710592095233</v>
      </c>
      <c r="J96" s="24">
        <f t="shared" ca="1" si="136"/>
        <v>-2.3369365324220595</v>
      </c>
      <c r="K96" s="24">
        <f t="shared" ca="1" si="136"/>
        <v>-170.90032974279521</v>
      </c>
      <c r="L96" s="24">
        <f t="shared" ca="1" si="136"/>
        <v>-182.23504461338797</v>
      </c>
      <c r="M96" s="24">
        <f t="shared" ca="1" si="136"/>
        <v>-237.82325627101636</v>
      </c>
      <c r="N96" s="24">
        <f t="shared" ca="1" si="136"/>
        <v>-303.91533934914264</v>
      </c>
      <c r="O96" s="24">
        <f t="shared" ca="1" si="136"/>
        <v>-346.57203754574283</v>
      </c>
      <c r="P96" s="24">
        <f t="shared" ca="1" si="136"/>
        <v>-401.32140080016524</v>
      </c>
      <c r="Q96" s="24">
        <f t="shared" ca="1" si="136"/>
        <v>-382.44055256410269</v>
      </c>
      <c r="R96" s="24">
        <f t="shared" ca="1" si="136"/>
        <v>-378.71697291478193</v>
      </c>
      <c r="S96" s="24">
        <f t="shared" ca="1" si="136"/>
        <v>-329.8310680699197</v>
      </c>
      <c r="T96" s="24">
        <f t="shared" ca="1" si="136"/>
        <v>-345.83201293576059</v>
      </c>
      <c r="U96" s="24">
        <f t="shared" ca="1" si="136"/>
        <v>-150.73263230181121</v>
      </c>
      <c r="V96" s="24">
        <f t="shared" ca="1" si="136"/>
        <v>-76.656751036421682</v>
      </c>
      <c r="W96" s="24">
        <f t="shared" ca="1" si="136"/>
        <v>-10.841648063087504</v>
      </c>
      <c r="X96" s="24">
        <f t="shared" ref="X96" ca="1" si="137">X67</f>
        <v>47.037412993625566</v>
      </c>
      <c r="Y96" s="24">
        <f ca="1">X96</f>
        <v>47.037412993625566</v>
      </c>
      <c r="Z96" s="24">
        <f t="shared" ref="Z96:AC96" ca="1" si="138">Y96</f>
        <v>47.037412993625566</v>
      </c>
      <c r="AA96" s="24">
        <f t="shared" ca="1" si="138"/>
        <v>47.037412993625566</v>
      </c>
      <c r="AB96" s="24">
        <f t="shared" ca="1" si="138"/>
        <v>47.037412993625566</v>
      </c>
      <c r="AC96" s="24">
        <f t="shared" ca="1" si="138"/>
        <v>47.037412993625566</v>
      </c>
    </row>
    <row r="97" spans="2:29" x14ac:dyDescent="0.25">
      <c r="B97" s="10" t="s">
        <v>1</v>
      </c>
      <c r="C97" s="29">
        <f ca="1">SUM(C95:C96)</f>
        <v>-57.070266211140051</v>
      </c>
      <c r="D97" s="29">
        <f t="shared" ref="D97:W97" ca="1" si="139">SUM(D95:D96)</f>
        <v>2.2781649260037895E-2</v>
      </c>
      <c r="E97" s="29">
        <f t="shared" ca="1" si="139"/>
        <v>4.471912821724815</v>
      </c>
      <c r="F97" s="29">
        <f t="shared" ca="1" si="139"/>
        <v>5.2907631167387557</v>
      </c>
      <c r="G97" s="29">
        <f t="shared" ca="1" si="139"/>
        <v>6.044824576908681</v>
      </c>
      <c r="H97" s="29">
        <f t="shared" ca="1" si="139"/>
        <v>22.585601775581818</v>
      </c>
      <c r="I97" s="29">
        <f t="shared" ca="1" si="139"/>
        <v>172.21072786755494</v>
      </c>
      <c r="J97" s="29">
        <f t="shared" ca="1" si="139"/>
        <v>19.340810854053021</v>
      </c>
      <c r="K97" s="29">
        <f t="shared" ca="1" si="139"/>
        <v>-21.626774216411349</v>
      </c>
      <c r="L97" s="29">
        <f t="shared" ca="1" si="139"/>
        <v>-52.808093502977101</v>
      </c>
      <c r="M97" s="29">
        <f t="shared" ca="1" si="139"/>
        <v>-114.85421775277312</v>
      </c>
      <c r="N97" s="29">
        <f t="shared" ca="1" si="139"/>
        <v>-106.3702002095161</v>
      </c>
      <c r="O97" s="29">
        <f t="shared" ca="1" si="139"/>
        <v>-134.60438910018078</v>
      </c>
      <c r="P97" s="29">
        <f t="shared" ca="1" si="139"/>
        <v>-135.29929800002799</v>
      </c>
      <c r="Q97" s="29">
        <f t="shared" ca="1" si="139"/>
        <v>-161.46732564170756</v>
      </c>
      <c r="R97" s="29">
        <f t="shared" ca="1" si="139"/>
        <v>-140.34220241046086</v>
      </c>
      <c r="S97" s="29">
        <f t="shared" ca="1" si="139"/>
        <v>-69.935363037795412</v>
      </c>
      <c r="T97" s="29">
        <f t="shared" ca="1" si="139"/>
        <v>-2.9646560572928138</v>
      </c>
      <c r="U97" s="29">
        <f t="shared" ca="1" si="139"/>
        <v>75.967004395388045</v>
      </c>
      <c r="V97" s="29">
        <f t="shared" ca="1" si="139"/>
        <v>168.36580146743819</v>
      </c>
      <c r="W97" s="29">
        <f t="shared" ca="1" si="139"/>
        <v>223.41443782675191</v>
      </c>
      <c r="X97" s="29">
        <f t="shared" ref="X97" ca="1" si="140">SUM(X95:X96)</f>
        <v>272.66503848753143</v>
      </c>
      <c r="Y97" s="29">
        <f ca="1">X97</f>
        <v>272.66503848753143</v>
      </c>
      <c r="Z97" s="29">
        <f t="shared" ref="Z97:AC97" ca="1" si="141">Y97</f>
        <v>272.66503848753143</v>
      </c>
      <c r="AA97" s="29">
        <f t="shared" ca="1" si="141"/>
        <v>272.66503848753143</v>
      </c>
      <c r="AB97" s="29">
        <f t="shared" ca="1" si="141"/>
        <v>272.66503848753143</v>
      </c>
      <c r="AC97" s="29">
        <f t="shared" ca="1" si="141"/>
        <v>272.66503848753143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1398.6997387401666</v>
      </c>
      <c r="D100" s="30">
        <f ca="1">D95</f>
        <v>3.4357896083747619E-8</v>
      </c>
      <c r="E100" s="30">
        <f t="shared" ref="E100:W102" ca="1" si="145">E95</f>
        <v>4.4654418941642664</v>
      </c>
      <c r="F100" s="30">
        <f t="shared" ca="1" si="145"/>
        <v>5.4242544630738898</v>
      </c>
      <c r="G100" s="30">
        <f t="shared" ca="1" si="145"/>
        <v>6.3760113571968526</v>
      </c>
      <c r="H100" s="30">
        <f t="shared" ca="1" si="145"/>
        <v>-1.6822880245789875</v>
      </c>
      <c r="I100" s="30">
        <f t="shared" ca="1" si="145"/>
        <v>199.48343845965016</v>
      </c>
      <c r="J100" s="30">
        <f t="shared" ca="1" si="145"/>
        <v>21.67774738647508</v>
      </c>
      <c r="K100" s="30">
        <f t="shared" ca="1" si="145"/>
        <v>149.27355552638386</v>
      </c>
      <c r="L100" s="30">
        <f t="shared" ca="1" si="145"/>
        <v>129.42695111041087</v>
      </c>
      <c r="M100" s="30">
        <f t="shared" ca="1" si="145"/>
        <v>122.96903851824324</v>
      </c>
      <c r="N100" s="30">
        <f t="shared" ca="1" si="145"/>
        <v>197.54513913962654</v>
      </c>
      <c r="O100" s="30">
        <f t="shared" ca="1" si="145"/>
        <v>211.96764844556205</v>
      </c>
      <c r="P100" s="30">
        <f t="shared" ca="1" si="145"/>
        <v>266.02210280013725</v>
      </c>
      <c r="Q100" s="30">
        <f t="shared" ca="1" si="145"/>
        <v>220.97322692239513</v>
      </c>
      <c r="R100" s="30">
        <f t="shared" ca="1" si="145"/>
        <v>238.37477050432108</v>
      </c>
      <c r="S100" s="30">
        <f t="shared" ca="1" si="145"/>
        <v>259.89570503212428</v>
      </c>
      <c r="T100" s="30">
        <f t="shared" ca="1" si="145"/>
        <v>342.86735687846777</v>
      </c>
      <c r="U100" s="30">
        <f t="shared" ca="1" si="145"/>
        <v>226.69963669719925</v>
      </c>
      <c r="V100" s="30">
        <f t="shared" ca="1" si="145"/>
        <v>245.02255250385986</v>
      </c>
      <c r="W100" s="30">
        <f t="shared" ca="1" si="145"/>
        <v>234.25608588983943</v>
      </c>
      <c r="X100" s="30">
        <f ca="1">X95</f>
        <v>225.6276254939059</v>
      </c>
      <c r="Y100" s="30">
        <f t="shared" ref="Y100:AC100" ca="1" si="146">Y95</f>
        <v>225.6276254939059</v>
      </c>
      <c r="Z100" s="30">
        <f t="shared" ca="1" si="146"/>
        <v>225.6276254939059</v>
      </c>
      <c r="AA100" s="30">
        <f t="shared" ca="1" si="146"/>
        <v>225.6276254939059</v>
      </c>
      <c r="AB100" s="30">
        <f t="shared" ca="1" si="146"/>
        <v>225.6276254939059</v>
      </c>
      <c r="AC100" s="30">
        <f t="shared" ca="1" si="146"/>
        <v>225.6276254939059</v>
      </c>
    </row>
    <row r="101" spans="2:29" x14ac:dyDescent="0.25">
      <c r="B101" s="10" t="s">
        <v>21</v>
      </c>
      <c r="C101" s="30">
        <f t="shared" ref="C101" ca="1" si="147">C96</f>
        <v>-1455.7700049513066</v>
      </c>
      <c r="D101" s="30">
        <f t="shared" ref="D101:S102" ca="1" si="148">D96</f>
        <v>2.2781614902141811E-2</v>
      </c>
      <c r="E101" s="30">
        <f t="shared" ca="1" si="148"/>
        <v>6.4709275605485672E-3</v>
      </c>
      <c r="F101" s="30">
        <f t="shared" ca="1" si="148"/>
        <v>-0.13349134633513415</v>
      </c>
      <c r="G101" s="30">
        <f t="shared" ca="1" si="148"/>
        <v>-0.33118678028817183</v>
      </c>
      <c r="H101" s="30">
        <f t="shared" ca="1" si="148"/>
        <v>24.267889800160805</v>
      </c>
      <c r="I101" s="30">
        <f t="shared" ca="1" si="148"/>
        <v>-27.272710592095233</v>
      </c>
      <c r="J101" s="30">
        <f t="shared" ca="1" si="148"/>
        <v>-2.3369365324220595</v>
      </c>
      <c r="K101" s="30">
        <f t="shared" ca="1" si="148"/>
        <v>-170.90032974279521</v>
      </c>
      <c r="L101" s="30">
        <f t="shared" ca="1" si="148"/>
        <v>-182.23504461338797</v>
      </c>
      <c r="M101" s="30">
        <f t="shared" ca="1" si="148"/>
        <v>-237.82325627101636</v>
      </c>
      <c r="N101" s="30">
        <f t="shared" ca="1" si="148"/>
        <v>-303.91533934914264</v>
      </c>
      <c r="O101" s="30">
        <f t="shared" ca="1" si="148"/>
        <v>-346.57203754574283</v>
      </c>
      <c r="P101" s="30">
        <f t="shared" ca="1" si="148"/>
        <v>-401.32140080016524</v>
      </c>
      <c r="Q101" s="30">
        <f t="shared" ca="1" si="148"/>
        <v>-382.44055256410269</v>
      </c>
      <c r="R101" s="30">
        <f t="shared" ca="1" si="148"/>
        <v>-378.71697291478193</v>
      </c>
      <c r="S101" s="30">
        <f t="shared" ca="1" si="148"/>
        <v>-329.8310680699197</v>
      </c>
      <c r="T101" s="30">
        <f t="shared" ca="1" si="145"/>
        <v>-345.83201293576059</v>
      </c>
      <c r="U101" s="30">
        <f t="shared" ca="1" si="145"/>
        <v>-150.73263230181121</v>
      </c>
      <c r="V101" s="30">
        <f t="shared" ca="1" si="145"/>
        <v>-76.656751036421682</v>
      </c>
      <c r="W101" s="30">
        <f t="shared" ca="1" si="145"/>
        <v>-10.841648063087504</v>
      </c>
      <c r="X101" s="30">
        <f t="shared" ref="X101:AC101" ca="1" si="149">X96</f>
        <v>47.037412993625566</v>
      </c>
      <c r="Y101" s="30">
        <f t="shared" ca="1" si="149"/>
        <v>47.037412993625566</v>
      </c>
      <c r="Z101" s="30">
        <f t="shared" ca="1" si="149"/>
        <v>47.037412993625566</v>
      </c>
      <c r="AA101" s="30">
        <f t="shared" ca="1" si="149"/>
        <v>47.037412993625566</v>
      </c>
      <c r="AB101" s="30">
        <f t="shared" ca="1" si="149"/>
        <v>47.037412993625566</v>
      </c>
      <c r="AC101" s="30">
        <f t="shared" ca="1" si="149"/>
        <v>47.037412993625566</v>
      </c>
    </row>
    <row r="102" spans="2:29" x14ac:dyDescent="0.25">
      <c r="B102" s="10" t="s">
        <v>1</v>
      </c>
      <c r="C102" s="30">
        <f t="shared" ref="C102" ca="1" si="150">C97</f>
        <v>-57.070266211140051</v>
      </c>
      <c r="D102" s="30">
        <f t="shared" ca="1" si="148"/>
        <v>2.2781649260037895E-2</v>
      </c>
      <c r="E102" s="30">
        <f t="shared" ca="1" si="145"/>
        <v>4.471912821724815</v>
      </c>
      <c r="F102" s="30">
        <f t="shared" ca="1" si="145"/>
        <v>5.2907631167387557</v>
      </c>
      <c r="G102" s="30">
        <f t="shared" ca="1" si="145"/>
        <v>6.044824576908681</v>
      </c>
      <c r="H102" s="30">
        <f t="shared" ca="1" si="145"/>
        <v>22.585601775581818</v>
      </c>
      <c r="I102" s="30">
        <f t="shared" ca="1" si="145"/>
        <v>172.21072786755494</v>
      </c>
      <c r="J102" s="30">
        <f t="shared" ca="1" si="145"/>
        <v>19.340810854053021</v>
      </c>
      <c r="K102" s="30">
        <f t="shared" ca="1" si="145"/>
        <v>-21.626774216411349</v>
      </c>
      <c r="L102" s="30">
        <f t="shared" ca="1" si="145"/>
        <v>-52.808093502977101</v>
      </c>
      <c r="M102" s="30">
        <f t="shared" ca="1" si="145"/>
        <v>-114.85421775277312</v>
      </c>
      <c r="N102" s="30">
        <f t="shared" ca="1" si="145"/>
        <v>-106.3702002095161</v>
      </c>
      <c r="O102" s="30">
        <f t="shared" ca="1" si="145"/>
        <v>-134.60438910018078</v>
      </c>
      <c r="P102" s="30">
        <f t="shared" ca="1" si="145"/>
        <v>-135.29929800002799</v>
      </c>
      <c r="Q102" s="30">
        <f t="shared" ca="1" si="145"/>
        <v>-161.46732564170756</v>
      </c>
      <c r="R102" s="30">
        <f t="shared" ca="1" si="145"/>
        <v>-140.34220241046086</v>
      </c>
      <c r="S102" s="30">
        <f t="shared" ca="1" si="145"/>
        <v>-69.935363037795412</v>
      </c>
      <c r="T102" s="30">
        <f t="shared" ca="1" si="145"/>
        <v>-2.9646560572928138</v>
      </c>
      <c r="U102" s="30">
        <f t="shared" ca="1" si="145"/>
        <v>75.967004395388045</v>
      </c>
      <c r="V102" s="30">
        <f t="shared" ca="1" si="145"/>
        <v>168.36580146743819</v>
      </c>
      <c r="W102" s="30">
        <f t="shared" ca="1" si="145"/>
        <v>223.41443782675191</v>
      </c>
      <c r="X102" s="30">
        <f t="shared" ref="X102:AC102" ca="1" si="151">X97</f>
        <v>272.66503848753143</v>
      </c>
      <c r="Y102" s="30">
        <f t="shared" ca="1" si="151"/>
        <v>272.66503848753143</v>
      </c>
      <c r="Z102" s="30">
        <f t="shared" ca="1" si="151"/>
        <v>272.66503848753143</v>
      </c>
      <c r="AA102" s="30">
        <f t="shared" ca="1" si="151"/>
        <v>272.66503848753143</v>
      </c>
      <c r="AB102" s="30">
        <f t="shared" ca="1" si="151"/>
        <v>272.66503848753143</v>
      </c>
      <c r="AC102" s="30">
        <f t="shared" ca="1" si="151"/>
        <v>272.66503848753143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-25I.LP.ST.r21.Base.MN.2409MR.Integrated.155766 (LT. 155766 - 175096) v105.9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-9.2081101285463873E-3</v>
      </c>
      <c r="D137" s="23">
        <f>Change!D87-Base!D87</f>
        <v>0</v>
      </c>
      <c r="E137" s="23">
        <f>Change!E87-Base!E87</f>
        <v>-3.2258064999268754E-4</v>
      </c>
      <c r="F137" s="23">
        <f>Change!F87-Base!F87</f>
        <v>7.4884793002638617E-4</v>
      </c>
      <c r="G137" s="23">
        <f>Change!G87-Base!G87</f>
        <v>-4.623655800060078E-4</v>
      </c>
      <c r="H137" s="23">
        <f>Change!H87-Base!H87</f>
        <v>1.6129032002254462E-4</v>
      </c>
      <c r="I137" s="23">
        <f>Change!I87-Base!I87</f>
        <v>-3.0870968199678828E-3</v>
      </c>
      <c r="J137" s="23">
        <f>Change!J87-Base!J87</f>
        <v>3.2924731399930351E-3</v>
      </c>
      <c r="K137" s="23">
        <f>Change!K87-Base!K87</f>
        <v>-2.3949573700292603E-3</v>
      </c>
      <c r="L137" s="23">
        <f>Change!L87-Base!L87</f>
        <v>-7.7849461996493119E-4</v>
      </c>
      <c r="M137" s="23">
        <f>Change!M87-Base!M87</f>
        <v>-2.2390169499999502E-3</v>
      </c>
      <c r="N137" s="23">
        <f>Change!N87-Base!N87</f>
        <v>-4.4569892699541924E-3</v>
      </c>
      <c r="O137" s="23">
        <f>Change!O87-Base!O87</f>
        <v>-3.8451613299912424E-3</v>
      </c>
      <c r="P137" s="23">
        <f>Change!P87-Base!P87</f>
        <v>-1.4572964799981492E-3</v>
      </c>
      <c r="Q137" s="23">
        <f>Change!Q87-Base!Q87</f>
        <v>1.2927803600177867E-3</v>
      </c>
      <c r="R137" s="23">
        <f>Change!R87-Base!R87</f>
        <v>1.4254992499900254E-3</v>
      </c>
      <c r="S137" s="23">
        <f>Change!S87-Base!S87</f>
        <v>-1.8090100400058873E-3</v>
      </c>
      <c r="T137" s="23">
        <f>Change!T87-Base!T87</f>
        <v>-5.9060676200033413E-3</v>
      </c>
      <c r="U137" s="23">
        <f>Change!U87-Base!U87</f>
        <v>1.876497670025401E-3</v>
      </c>
      <c r="V137" s="23">
        <f>Change!V87-Base!V87</f>
        <v>-5.1446721500383319E-3</v>
      </c>
      <c r="W137" s="23">
        <f>Change!W87-Base!W87</f>
        <v>3.9473860099974445E-3</v>
      </c>
      <c r="X137" s="23">
        <f>Change!X87-Base!X87</f>
        <v>1.941628299846343E-4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6844.2114208768062</v>
      </c>
      <c r="D139" s="23">
        <f>Change!D89-Base!D89</f>
        <v>0.16205209647887386</v>
      </c>
      <c r="E139" s="23">
        <f>Change!E89-Base!E89</f>
        <v>0.48760064316047647</v>
      </c>
      <c r="F139" s="23">
        <f>Change!F89-Base!F89</f>
        <v>-33.879001977833468</v>
      </c>
      <c r="G139" s="23">
        <f>Change!G89-Base!G89</f>
        <v>-2.627935179420092</v>
      </c>
      <c r="H139" s="23">
        <f>Change!H89-Base!H89</f>
        <v>95.134061637231753</v>
      </c>
      <c r="I139" s="23">
        <f>Change!I89-Base!I89</f>
        <v>954.99040593079008</v>
      </c>
      <c r="J139" s="23">
        <f>Change!J89-Base!J89</f>
        <v>970.65826073336029</v>
      </c>
      <c r="K139" s="23">
        <f>Change!K89-Base!K89</f>
        <v>785.4404662578454</v>
      </c>
      <c r="L139" s="23">
        <f>Change!L89-Base!L89</f>
        <v>691.45268626850884</v>
      </c>
      <c r="M139" s="23">
        <f>Change!M89-Base!M89</f>
        <v>562.87150662945078</v>
      </c>
      <c r="N139" s="23">
        <f>Change!N89-Base!N89</f>
        <v>647.10938114402779</v>
      </c>
      <c r="O139" s="23">
        <f>Change!O89-Base!O89</f>
        <v>665.96554287700155</v>
      </c>
      <c r="P139" s="23">
        <f>Change!P89-Base!P89</f>
        <v>562.3000068340848</v>
      </c>
      <c r="Q139" s="23">
        <f>Change!Q89-Base!Q89</f>
        <v>634.36729430566902</v>
      </c>
      <c r="R139" s="23">
        <f>Change!R89-Base!R89</f>
        <v>928.18275190230906</v>
      </c>
      <c r="S139" s="23">
        <f>Change!S89-Base!S89</f>
        <v>1425.7289003726537</v>
      </c>
      <c r="T139" s="23">
        <f>Change!T89-Base!T89</f>
        <v>1394.441985250598</v>
      </c>
      <c r="U139" s="23">
        <f>Change!U89-Base!U89</f>
        <v>1714.5360851833802</v>
      </c>
      <c r="V139" s="23">
        <f>Change!V89-Base!V89</f>
        <v>1903.9729675590406</v>
      </c>
      <c r="W139" s="23">
        <f>Change!W89-Base!W89</f>
        <v>2198.9180283586056</v>
      </c>
      <c r="X139" s="23">
        <f>Change!X89-Base!X89</f>
        <v>2784.5416043506284</v>
      </c>
    </row>
    <row r="140" spans="2:24" ht="15.75" x14ac:dyDescent="0.25">
      <c r="B140" s="38" t="s">
        <v>25</v>
      </c>
      <c r="C140" s="39">
        <f t="shared" si="152"/>
        <v>14174.881380279459</v>
      </c>
      <c r="D140" s="23">
        <f>Change!D90-Base!D90</f>
        <v>-1.6300531849537947E-2</v>
      </c>
      <c r="E140" s="23">
        <f>Change!E90-Base!E90</f>
        <v>-1.5482736230296723E-2</v>
      </c>
      <c r="F140" s="23">
        <f>Change!F90-Base!F90</f>
        <v>-2.5637463397297324</v>
      </c>
      <c r="G140" s="23">
        <f>Change!G90-Base!G90</f>
        <v>0.13807399251072638</v>
      </c>
      <c r="H140" s="23">
        <f>Change!H90-Base!H90</f>
        <v>3.0081026823909269</v>
      </c>
      <c r="I140" s="23">
        <f>Change!I90-Base!I90</f>
        <v>-43.919597941177926</v>
      </c>
      <c r="J140" s="23">
        <f>Change!J90-Base!J90</f>
        <v>10.42890023792279</v>
      </c>
      <c r="K140" s="23">
        <f>Change!K90-Base!K90</f>
        <v>1542.2005309439937</v>
      </c>
      <c r="L140" s="23">
        <f>Change!L90-Base!L90</f>
        <v>1478.2985155869774</v>
      </c>
      <c r="M140" s="23">
        <f>Change!M90-Base!M90</f>
        <v>1905.9487979950791</v>
      </c>
      <c r="N140" s="23">
        <f>Change!N90-Base!N90</f>
        <v>2310.9079636048045</v>
      </c>
      <c r="O140" s="23">
        <f>Change!O90-Base!O90</f>
        <v>2498.8437950642747</v>
      </c>
      <c r="P140" s="23">
        <f>Change!P90-Base!P90</f>
        <v>2855.5990889643817</v>
      </c>
      <c r="Q140" s="23">
        <f>Change!Q90-Base!Q90</f>
        <v>2833.6129160791752</v>
      </c>
      <c r="R140" s="23">
        <f>Change!R90-Base!R90</f>
        <v>2854.4804185252106</v>
      </c>
      <c r="S140" s="23">
        <f>Change!S90-Base!S90</f>
        <v>2986.9366030080746</v>
      </c>
      <c r="T140" s="23">
        <f>Change!T90-Base!T90</f>
        <v>3452.0764686243019</v>
      </c>
      <c r="U140" s="23">
        <f>Change!U90-Base!U90</f>
        <v>3294.3166443128466</v>
      </c>
      <c r="V140" s="23">
        <f>Change!V90-Base!V90</f>
        <v>3358.3934215909321</v>
      </c>
      <c r="W140" s="23">
        <f>Change!W90-Base!W90</f>
        <v>3407.5783891165993</v>
      </c>
      <c r="X140" s="23">
        <f>Change!X90-Base!X90</f>
        <v>3253.7822279861757</v>
      </c>
    </row>
    <row r="141" spans="2:24" ht="15.75" x14ac:dyDescent="0.25">
      <c r="B141" s="38" t="s">
        <v>26</v>
      </c>
      <c r="C141" s="39">
        <f t="shared" si="152"/>
        <v>12012.988159420824</v>
      </c>
      <c r="D141" s="23">
        <f>Change!D91-Base!D91</f>
        <v>1.3451070321025327E-2</v>
      </c>
      <c r="E141" s="23">
        <f>Change!E91-Base!E91</f>
        <v>0.40938593874670914</v>
      </c>
      <c r="F141" s="23">
        <f>Change!F91-Base!F91</f>
        <v>-6.8225320612291398</v>
      </c>
      <c r="G141" s="23">
        <f>Change!G91-Base!G91</f>
        <v>4.2696362139176927</v>
      </c>
      <c r="H141" s="23">
        <f>Change!H91-Base!H91</f>
        <v>-303.70060217011087</v>
      </c>
      <c r="I141" s="23">
        <f>Change!I91-Base!I91</f>
        <v>1162.9239432464383</v>
      </c>
      <c r="J141" s="23">
        <f>Change!J91-Base!J91</f>
        <v>788.41686002569259</v>
      </c>
      <c r="K141" s="23">
        <f>Change!K91-Base!K91</f>
        <v>1396.8964601168373</v>
      </c>
      <c r="L141" s="23">
        <f>Change!L91-Base!L91</f>
        <v>1668.4694378981949</v>
      </c>
      <c r="M141" s="23">
        <f>Change!M91-Base!M91</f>
        <v>1644.3021448811996</v>
      </c>
      <c r="N141" s="23">
        <f>Change!N91-Base!N91</f>
        <v>1685.0527561198505</v>
      </c>
      <c r="O141" s="23">
        <f>Change!O91-Base!O91</f>
        <v>1655.8056994247054</v>
      </c>
      <c r="P141" s="23">
        <f>Change!P91-Base!P91</f>
        <v>2096.1924232512429</v>
      </c>
      <c r="Q141" s="23">
        <f>Change!Q91-Base!Q91</f>
        <v>2043.7498678192133</v>
      </c>
      <c r="R141" s="23">
        <f>Change!R91-Base!R91</f>
        <v>1958.144413177768</v>
      </c>
      <c r="S141" s="23">
        <f>Change!S91-Base!S91</f>
        <v>1883.7958623641098</v>
      </c>
      <c r="T141" s="23">
        <f>Change!T91-Base!T91</f>
        <v>2232.3106441068667</v>
      </c>
      <c r="U141" s="23">
        <f>Change!U91-Base!U91</f>
        <v>2666.7643554297392</v>
      </c>
      <c r="V141" s="23">
        <f>Change!V91-Base!V91</f>
        <v>2754.3716789517821</v>
      </c>
      <c r="W141" s="23">
        <f>Change!W91-Base!W91</f>
        <v>2788.507588721026</v>
      </c>
      <c r="X141" s="23">
        <f>Change!X91-Base!X91</f>
        <v>2826.712047263798</v>
      </c>
    </row>
    <row r="142" spans="2:24" ht="15.75" x14ac:dyDescent="0.25">
      <c r="B142" s="38" t="s">
        <v>27</v>
      </c>
      <c r="C142" s="39">
        <f t="shared" si="152"/>
        <v>-163.74465746564198</v>
      </c>
      <c r="D142" s="23">
        <f>Change!D92-Base!D92</f>
        <v>-4.4599738469514705E-2</v>
      </c>
      <c r="E142" s="23">
        <f>Change!E92-Base!E92</f>
        <v>3.1120553389882843E-2</v>
      </c>
      <c r="F142" s="23">
        <f>Change!F92-Base!F92</f>
        <v>0.46272890247928444</v>
      </c>
      <c r="G142" s="23">
        <f>Change!G92-Base!G92</f>
        <v>7.5356574478973926E-2</v>
      </c>
      <c r="H142" s="23">
        <f>Change!H92-Base!H92</f>
        <v>3.6979427582800781</v>
      </c>
      <c r="I142" s="23">
        <f>Change!I92-Base!I92</f>
        <v>-10.291985770059</v>
      </c>
      <c r="J142" s="23">
        <f>Change!J92-Base!J92</f>
        <v>3.1888393943290794</v>
      </c>
      <c r="K142" s="23">
        <f>Change!K92-Base!K92</f>
        <v>-21.308240520328582</v>
      </c>
      <c r="L142" s="23">
        <f>Change!L92-Base!L92</f>
        <v>-28.833543979501883</v>
      </c>
      <c r="M142" s="23">
        <f>Change!M92-Base!M92</f>
        <v>-44.901520821389568</v>
      </c>
      <c r="N142" s="23">
        <f>Change!N92-Base!N92</f>
        <v>-48.344369490790086</v>
      </c>
      <c r="O142" s="23">
        <f>Change!O92-Base!O92</f>
        <v>-46.763876364839234</v>
      </c>
      <c r="P142" s="23">
        <f>Change!P92-Base!P92</f>
        <v>-21.562243633799881</v>
      </c>
      <c r="Q142" s="23">
        <f>Change!Q92-Base!Q92</f>
        <v>-18.547234003898666</v>
      </c>
      <c r="R142" s="23">
        <f>Change!R92-Base!R92</f>
        <v>-5.1233968402602841</v>
      </c>
      <c r="S142" s="23">
        <f>Change!S92-Base!S92</f>
        <v>-17.866812469238539</v>
      </c>
      <c r="T142" s="23">
        <f>Change!T92-Base!T92</f>
        <v>-16.922579673408109</v>
      </c>
      <c r="U142" s="23">
        <f>Change!U92-Base!U92</f>
        <v>-52.744883813329579</v>
      </c>
      <c r="V142" s="23">
        <f>Change!V92-Base!V92</f>
        <v>-6.7449576861208698</v>
      </c>
      <c r="W142" s="23">
        <f>Change!W92-Base!W92</f>
        <v>-34.298444567720253</v>
      </c>
      <c r="X142" s="23">
        <f>Change!X92-Base!X92</f>
        <v>-5.8265393363408293</v>
      </c>
    </row>
    <row r="143" spans="2:24" ht="15.75" x14ac:dyDescent="0.25">
      <c r="B143" s="38" t="s">
        <v>28</v>
      </c>
      <c r="C143" s="39">
        <f t="shared" si="152"/>
        <v>-3464.6980971830885</v>
      </c>
      <c r="D143" s="23">
        <f>Change!D93-Base!D93</f>
        <v>-1.4239119966077851</v>
      </c>
      <c r="E143" s="23">
        <f>Change!E93-Base!E93</f>
        <v>0.25938211399625288</v>
      </c>
      <c r="F143" s="23">
        <f>Change!F93-Base!F93</f>
        <v>16.658203151411726</v>
      </c>
      <c r="G143" s="23">
        <f>Change!G93-Base!G93</f>
        <v>-2.5938848217119812</v>
      </c>
      <c r="H143" s="23">
        <f>Change!H93-Base!H93</f>
        <v>-65.315002950941562</v>
      </c>
      <c r="I143" s="23">
        <f>Change!I93-Base!I93</f>
        <v>-1594.6943699460899</v>
      </c>
      <c r="J143" s="23">
        <f>Change!J93-Base!J93</f>
        <v>-1615.6692390690878</v>
      </c>
      <c r="K143" s="23">
        <f>Change!K93-Base!K93</f>
        <v>-1066.7980697946041</v>
      </c>
      <c r="L143" s="23">
        <f>Change!L93-Base!L93</f>
        <v>-979.36560584176914</v>
      </c>
      <c r="M143" s="23">
        <f>Change!M93-Base!M93</f>
        <v>-715.51218378396879</v>
      </c>
      <c r="N143" s="23">
        <f>Change!N93-Base!N93</f>
        <v>-306.49400798049464</v>
      </c>
      <c r="O143" s="23">
        <f>Change!O93-Base!O93</f>
        <v>18.668883086007554</v>
      </c>
      <c r="P143" s="23">
        <f>Change!P93-Base!P93</f>
        <v>213.48968860007881</v>
      </c>
      <c r="Q143" s="23">
        <f>Change!Q93-Base!Q93</f>
        <v>29.147055939480197</v>
      </c>
      <c r="R143" s="23">
        <f>Change!R93-Base!R93</f>
        <v>-453.13535070301441</v>
      </c>
      <c r="S143" s="23">
        <f>Change!S93-Base!S93</f>
        <v>609.47211153752869</v>
      </c>
      <c r="T143" s="23">
        <f>Change!T93-Base!T93</f>
        <v>226.13355028540536</v>
      </c>
      <c r="U143" s="23">
        <f>Change!U93-Base!U93</f>
        <v>423.90571857926261</v>
      </c>
      <c r="V143" s="23">
        <f>Change!V93-Base!V93</f>
        <v>109.9392698147567</v>
      </c>
      <c r="W143" s="23">
        <f>Change!W93-Base!W93</f>
        <v>196.27564782369882</v>
      </c>
      <c r="X143" s="23">
        <f>Change!X93-Base!X93</f>
        <v>-250.5663191217609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-25I.LP.ST.r21.Base.MN.2409MR.Integrated.155766 (LT. 155766 - 175096) v105.9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-3566.3130871493768</v>
      </c>
      <c r="D7" s="8">
        <f>IFERROR(Change!D7-Base!D7,"")</f>
        <v>-1.8675246009934199E-2</v>
      </c>
      <c r="E7" s="8">
        <f>IFERROR(Change!E7-Base!E7,"")</f>
        <v>0.72751778950760126</v>
      </c>
      <c r="F7" s="8">
        <f>IFERROR(Change!F7-Base!F7,"")</f>
        <v>8.3830788170436108</v>
      </c>
      <c r="G7" s="8">
        <f>IFERROR(Change!G7-Base!G7,"")</f>
        <v>6.0922223505812099</v>
      </c>
      <c r="H7" s="8">
        <f>IFERROR(Change!H7-Base!H7,"")</f>
        <v>7.699239635522531</v>
      </c>
      <c r="I7" s="8">
        <f>IFERROR(Change!I7-Base!I7,"")</f>
        <v>-321.27745990876468</v>
      </c>
      <c r="J7" s="8">
        <f>IFERROR(Change!J7-Base!J7,"")</f>
        <v>-296.80998622661428</v>
      </c>
      <c r="K7" s="8">
        <f>IFERROR(Change!K7-Base!K7,"")</f>
        <v>-416.41971381317171</v>
      </c>
      <c r="L7" s="8">
        <f>IFERROR(Change!L7-Base!L7,"")</f>
        <v>-406.39087822518894</v>
      </c>
      <c r="M7" s="8">
        <f>IFERROR(Change!M7-Base!M7,"")</f>
        <v>-469.71114579100367</v>
      </c>
      <c r="N7" s="8">
        <f>IFERROR(Change!N7-Base!N7,"")</f>
        <v>-451.6984388289344</v>
      </c>
      <c r="O7" s="8">
        <f>IFERROR(Change!O7-Base!O7,"")</f>
        <v>-445.15926251220668</v>
      </c>
      <c r="P7" s="8">
        <f>IFERROR(Change!P7-Base!P7,"")</f>
        <v>-468.20514997463385</v>
      </c>
      <c r="Q7" s="8">
        <f>IFERROR(Change!Q7-Base!Q7,"")</f>
        <v>-528.95090758960941</v>
      </c>
      <c r="R7" s="8">
        <f>IFERROR(Change!R7-Base!R7,"")</f>
        <v>-575.12197251609246</v>
      </c>
      <c r="S7" s="8">
        <f>IFERROR(Change!S7-Base!S7,"")</f>
        <v>-557.8939506255133</v>
      </c>
      <c r="T7" s="8">
        <f>IFERROR(Change!T7-Base!T7,"")</f>
        <v>-602.31312496035821</v>
      </c>
      <c r="U7" s="8">
        <f>IFERROR(Change!U7-Base!U7,"")</f>
        <v>-685.95208050266103</v>
      </c>
      <c r="V7" s="8">
        <f>IFERROR(Change!V7-Base!V7,"")</f>
        <v>-740.18547807632706</v>
      </c>
      <c r="W7" s="8">
        <f>IFERROR(Change!W7-Base!W7,"")</f>
        <v>-787.95989957919005</v>
      </c>
      <c r="X7" s="8">
        <f>IFERROR(Change!X7-Base!X7,"")</f>
        <v>-841.37578088672296</v>
      </c>
    </row>
    <row r="8" spans="1:24" ht="15.75" outlineLevel="1" x14ac:dyDescent="0.25">
      <c r="B8" s="4" t="s">
        <v>77</v>
      </c>
      <c r="C8" s="6">
        <f>IFERROR(Change!C8-Base!C8,"")</f>
        <v>-137.63323528438531</v>
      </c>
      <c r="D8" s="43">
        <f>IFERROR(Change!D8-Base!D8,"")</f>
        <v>-5.2102028666070055E-3</v>
      </c>
      <c r="E8" s="43">
        <f>IFERROR(Change!E8-Base!E8,"")</f>
        <v>-2.0462098265028317E-4</v>
      </c>
      <c r="F8" s="43">
        <f>IFERROR(Change!F8-Base!F8,"")</f>
        <v>0.16272963568786736</v>
      </c>
      <c r="G8" s="43">
        <f>IFERROR(Change!G8-Base!G8,"")</f>
        <v>-1.322498528473659E-3</v>
      </c>
      <c r="H8" s="43">
        <f>IFERROR(Change!H8-Base!H8,"")</f>
        <v>0.23465011024993743</v>
      </c>
      <c r="I8" s="43">
        <f>IFERROR(Change!I8-Base!I8,"")</f>
        <v>-9.8940156423883074</v>
      </c>
      <c r="J8" s="43">
        <f>IFERROR(Change!J8-Base!J8,"")</f>
        <v>-9.1769902707906166</v>
      </c>
      <c r="K8" s="43">
        <f>IFERROR(Change!K8-Base!K8,"")</f>
        <v>-14.318178265760711</v>
      </c>
      <c r="L8" s="43">
        <f>IFERROR(Change!L8-Base!L8,"")</f>
        <v>-14.938496272249177</v>
      </c>
      <c r="M8" s="43">
        <f>IFERROR(Change!M8-Base!M8,"")</f>
        <v>-15.367471428208557</v>
      </c>
      <c r="N8" s="43">
        <f>IFERROR(Change!N8-Base!N8,"")</f>
        <v>-15.840713648389652</v>
      </c>
      <c r="O8" s="43">
        <f>IFERROR(Change!O8-Base!O8,"")</f>
        <v>-15.693967532569046</v>
      </c>
      <c r="P8" s="43">
        <f>IFERROR(Change!P8-Base!P8,"")</f>
        <v>-17.78125736262913</v>
      </c>
      <c r="Q8" s="43">
        <f>IFERROR(Change!Q8-Base!Q8,"")</f>
        <v>-19.394479664274055</v>
      </c>
      <c r="R8" s="43">
        <f>IFERROR(Change!R8-Base!R8,"")</f>
        <v>-22.89143655846248</v>
      </c>
      <c r="S8" s="43">
        <f>IFERROR(Change!S8-Base!S8,"")</f>
        <v>-22.338480212253405</v>
      </c>
      <c r="T8" s="43">
        <f>IFERROR(Change!T8-Base!T8,"")</f>
        <v>-26.493257036925048</v>
      </c>
      <c r="U8" s="43">
        <f>IFERROR(Change!U8-Base!U8,"")</f>
        <v>-28.42495034306183</v>
      </c>
      <c r="V8" s="43">
        <f>IFERROR(Change!V8-Base!V8,"")</f>
        <v>-33.494466332903833</v>
      </c>
      <c r="W8" s="43">
        <f>IFERROR(Change!W8-Base!W8,"")</f>
        <v>-36.105742975882201</v>
      </c>
      <c r="X8" s="43">
        <f>IFERROR(Change!X8-Base!X8,"")</f>
        <v>-41.041328049061676</v>
      </c>
    </row>
    <row r="9" spans="1:24" ht="15.75" outlineLevel="1" x14ac:dyDescent="0.25">
      <c r="B9" s="5" t="s">
        <v>78</v>
      </c>
      <c r="C9" s="44">
        <f>IFERROR(Change!C9-Base!C9,"")</f>
        <v>-1552.4071475606913</v>
      </c>
      <c r="D9" s="45">
        <f>IFERROR(Change!D9-Base!D9,"")</f>
        <v>3.4357896083747619E-8</v>
      </c>
      <c r="E9" s="45">
        <f>IFERROR(Change!E9-Base!E9,"")</f>
        <v>0.68865009500558472</v>
      </c>
      <c r="F9" s="45">
        <f>IFERROR(Change!F9-Base!F9,"")</f>
        <v>5.4242614229767696</v>
      </c>
      <c r="G9" s="45">
        <f>IFERROR(Change!G9-Base!G9,"")</f>
        <v>6.2159293988358115</v>
      </c>
      <c r="H9" s="45">
        <f>IFERROR(Change!H9-Base!H9,"")</f>
        <v>5.2811856504714285</v>
      </c>
      <c r="I9" s="45">
        <f>IFERROR(Change!I9-Base!I9,"")</f>
        <v>-152.19045067468403</v>
      </c>
      <c r="J9" s="45">
        <f>IFERROR(Change!J9-Base!J9,"")</f>
        <v>-140.59456724467671</v>
      </c>
      <c r="K9" s="45">
        <f>IFERROR(Change!K9-Base!K9,"")</f>
        <v>-210.2780258497574</v>
      </c>
      <c r="L9" s="45">
        <f>IFERROR(Change!L9-Base!L9,"")</f>
        <v>-194.14350630071883</v>
      </c>
      <c r="M9" s="45">
        <f>IFERROR(Change!M9-Base!M9,"")</f>
        <v>-250.87390493066829</v>
      </c>
      <c r="N9" s="45">
        <f>IFERROR(Change!N9-Base!N9,"")</f>
        <v>-226.61886301951213</v>
      </c>
      <c r="O9" s="45">
        <f>IFERROR(Change!O9-Base!O9,"")</f>
        <v>-222.12495780611917</v>
      </c>
      <c r="P9" s="45">
        <f>IFERROR(Change!P9-Base!P9,"")</f>
        <v>-216.79453007537472</v>
      </c>
      <c r="Q9" s="45">
        <f>IFERROR(Change!Q9-Base!Q9,"")</f>
        <v>-250.40516805013942</v>
      </c>
      <c r="R9" s="45">
        <f>IFERROR(Change!R9-Base!R9,"")</f>
        <v>-240.99049604715185</v>
      </c>
      <c r="S9" s="45">
        <f>IFERROR(Change!S9-Base!S9,"")</f>
        <v>-232.0280201636925</v>
      </c>
      <c r="T9" s="45">
        <f>IFERROR(Change!T9-Base!T9,"")</f>
        <v>-218.57481862349232</v>
      </c>
      <c r="U9" s="45">
        <f>IFERROR(Change!U9-Base!U9,"")</f>
        <v>-283.04502418002647</v>
      </c>
      <c r="V9" s="45">
        <f>IFERROR(Change!V9-Base!V9,"")</f>
        <v>-257.05854176746425</v>
      </c>
      <c r="W9" s="45">
        <f>IFERROR(Change!W9-Base!W9,"")</f>
        <v>-259.25556880104313</v>
      </c>
      <c r="X9" s="45">
        <f>IFERROR(Change!X9-Base!X9,"")</f>
        <v>-245.48013214653628</v>
      </c>
    </row>
    <row r="10" spans="1:24" ht="15.75" outlineLevel="1" x14ac:dyDescent="0.25">
      <c r="B10" s="5" t="s">
        <v>79</v>
      </c>
      <c r="C10" s="44">
        <f>IFERROR(Change!C10-Base!C10,"")</f>
        <v>0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0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-2.8330740779892949E-2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5.9881423472774031E-4</v>
      </c>
      <c r="L11" s="45">
        <f>IFERROR(Change!L11-Base!L11,"")</f>
        <v>6.6200011274020198E-4</v>
      </c>
      <c r="M11" s="45">
        <f>IFERROR(Change!M11-Base!M11,"")</f>
        <v>-2.6556382509568266E-4</v>
      </c>
      <c r="N11" s="45">
        <f>IFERROR(Change!N11-Base!N11,"")</f>
        <v>-3.4099775757567841E-4</v>
      </c>
      <c r="O11" s="45">
        <f>IFERROR(Change!O11-Base!O11,"")</f>
        <v>-7.2677696071110631E-4</v>
      </c>
      <c r="P11" s="45">
        <f>IFERROR(Change!P11-Base!P11,"")</f>
        <v>4.8958277270116923E-4</v>
      </c>
      <c r="Q11" s="45">
        <f>IFERROR(Change!Q11-Base!Q11,"")</f>
        <v>3.0747749693205151E-4</v>
      </c>
      <c r="R11" s="45">
        <f>IFERROR(Change!R11-Base!R11,"")</f>
        <v>1.0867693245870669E-3</v>
      </c>
      <c r="S11" s="45">
        <f>IFERROR(Change!S11-Base!S11,"")</f>
        <v>-7.8437372980033615E-4</v>
      </c>
      <c r="T11" s="45">
        <f>IFERROR(Change!T11-Base!T11,"")</f>
        <v>-1.9451640989487373E-5</v>
      </c>
      <c r="U11" s="45">
        <f>IFERROR(Change!U11-Base!U11,"")</f>
        <v>-9.2195374285240383E-2</v>
      </c>
      <c r="V11" s="45">
        <f>IFERROR(Change!V11-Base!V11,"")</f>
        <v>8.9297273420003986E-5</v>
      </c>
      <c r="W11" s="45">
        <f>IFERROR(Change!W11-Base!W11,"")</f>
        <v>2.1002184947999983E-3</v>
      </c>
      <c r="X11" s="45">
        <f>IFERROR(Change!X11-Base!X11,"")</f>
        <v>2.7655217126099987E-3</v>
      </c>
    </row>
    <row r="12" spans="1:24" ht="15.75" outlineLevel="1" x14ac:dyDescent="0.25">
      <c r="B12" s="5" t="s">
        <v>109</v>
      </c>
      <c r="C12" s="44">
        <f>IFERROR(Change!C12-Base!C12,"")</f>
        <v>7.3311144866238465E-2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9.2238447564341186E-5</v>
      </c>
      <c r="L12" s="45">
        <f>IFERROR(Change!L12-Base!L12,"")</f>
        <v>-4.7136894863797352E-5</v>
      </c>
      <c r="M12" s="45">
        <f>IFERROR(Change!M12-Base!M12,"")</f>
        <v>7.5741186672075855E-3</v>
      </c>
      <c r="N12" s="45">
        <f>IFERROR(Change!N12-Base!N12,"")</f>
        <v>7.7281595761178323E-3</v>
      </c>
      <c r="O12" s="45">
        <f>IFERROR(Change!O12-Base!O12,"")</f>
        <v>1.1286205144187988E-2</v>
      </c>
      <c r="P12" s="45">
        <f>IFERROR(Change!P12-Base!P12,"")</f>
        <v>8.7656894720566925E-7</v>
      </c>
      <c r="Q12" s="45">
        <f>IFERROR(Change!Q12-Base!Q12,"")</f>
        <v>4.529606485448312E-7</v>
      </c>
      <c r="R12" s="45">
        <f>IFERROR(Change!R12-Base!R12,"")</f>
        <v>-7.2027239574481428E-3</v>
      </c>
      <c r="S12" s="45">
        <f>IFERROR(Change!S12-Base!S12,"")</f>
        <v>0.16895869129336916</v>
      </c>
      <c r="T12" s="45">
        <f>IFERROR(Change!T12-Base!T12,"")</f>
        <v>-6.1163232544458879E-5</v>
      </c>
      <c r="U12" s="45">
        <f>IFERROR(Change!U12-Base!U12,"")</f>
        <v>-1.0214183414014588E-4</v>
      </c>
      <c r="V12" s="45">
        <f>IFERROR(Change!V12-Base!V12,"")</f>
        <v>2.5990500379990955E-5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-1800.7130302248493</v>
      </c>
      <c r="D13" s="45">
        <f>IFERROR(Change!D13-Base!D13,"")</f>
        <v>-3.1324465541274549E-2</v>
      </c>
      <c r="E13" s="45">
        <f>IFERROR(Change!E13-Base!E13,"")</f>
        <v>1.2618825434515202E-2</v>
      </c>
      <c r="F13" s="45">
        <f>IFERROR(Change!F13-Base!F13,"")</f>
        <v>2.8165663353390755</v>
      </c>
      <c r="G13" s="45">
        <f>IFERROR(Change!G13-Base!G13,"")</f>
        <v>-0.13646168783611756</v>
      </c>
      <c r="H13" s="45">
        <f>IFERROR(Change!H13-Base!H13,"")</f>
        <v>2.449752123791086</v>
      </c>
      <c r="I13" s="45">
        <f>IFERROR(Change!I13-Base!I13,"")</f>
        <v>-153.16897864453239</v>
      </c>
      <c r="J13" s="45">
        <f>IFERROR(Change!J13-Base!J13,"")</f>
        <v>-140.93118231679691</v>
      </c>
      <c r="K13" s="45">
        <f>IFERROR(Change!K13-Base!K13,"")</f>
        <v>-182.26406273486595</v>
      </c>
      <c r="L13" s="45">
        <f>IFERROR(Change!L13-Base!L13,"")</f>
        <v>-187.30493983603876</v>
      </c>
      <c r="M13" s="45">
        <f>IFERROR(Change!M13-Base!M13,"")</f>
        <v>-193.78767482765903</v>
      </c>
      <c r="N13" s="45">
        <f>IFERROR(Change!N13-Base!N13,"")</f>
        <v>-198.51719035346116</v>
      </c>
      <c r="O13" s="45">
        <f>IFERROR(Change!O13-Base!O13,"")</f>
        <v>-196.89917878194188</v>
      </c>
      <c r="P13" s="45">
        <f>IFERROR(Change!P13-Base!P13,"")</f>
        <v>-222.12525270839168</v>
      </c>
      <c r="Q13" s="45">
        <f>IFERROR(Change!Q13-Base!Q13,"")</f>
        <v>-247.30240391417362</v>
      </c>
      <c r="R13" s="45">
        <f>IFERROR(Change!R13-Base!R13,"")</f>
        <v>-297.81756454724524</v>
      </c>
      <c r="S13" s="45">
        <f>IFERROR(Change!S13-Base!S13,"")</f>
        <v>-291.78559581135096</v>
      </c>
      <c r="T13" s="45">
        <f>IFERROR(Change!T13-Base!T13,"")</f>
        <v>-344.44829299274738</v>
      </c>
      <c r="U13" s="45">
        <f>IFERROR(Change!U13-Base!U13,"")</f>
        <v>-362.55978699135335</v>
      </c>
      <c r="V13" s="45">
        <f>IFERROR(Change!V13-Base!V13,"")</f>
        <v>-435.58101967328275</v>
      </c>
      <c r="W13" s="45">
        <f>IFERROR(Change!W13-Base!W13,"")</f>
        <v>-479.55917798185936</v>
      </c>
      <c r="X13" s="45">
        <f>IFERROR(Change!X13-Base!X13,"")</f>
        <v>-540.98899741604771</v>
      </c>
    </row>
    <row r="14" spans="1:24" ht="15.75" outlineLevel="1" x14ac:dyDescent="0.25">
      <c r="B14" s="5" t="s">
        <v>60</v>
      </c>
      <c r="C14" s="44">
        <f>IFERROR(Change!C14-Base!C14,"")</f>
        <v>-75.60465448353844</v>
      </c>
      <c r="D14" s="45">
        <f>IFERROR(Change!D14-Base!D14,"")</f>
        <v>1.7859388039999757E-2</v>
      </c>
      <c r="E14" s="45">
        <f>IFERROR(Change!E14-Base!E14,"")</f>
        <v>2.6453490049998862E-2</v>
      </c>
      <c r="F14" s="45">
        <f>IFERROR(Change!F14-Base!F14,"")</f>
        <v>-2.0478576960005768E-2</v>
      </c>
      <c r="G14" s="45">
        <f>IFERROR(Change!G14-Base!G14,"")</f>
        <v>1.407713811000022E-2</v>
      </c>
      <c r="H14" s="45">
        <f>IFERROR(Change!H14-Base!H14,"")</f>
        <v>-0.26634824899000265</v>
      </c>
      <c r="I14" s="45">
        <f>IFERROR(Change!I14-Base!I14,"")</f>
        <v>-6.0240149471600013</v>
      </c>
      <c r="J14" s="45">
        <f>IFERROR(Change!J14-Base!J14,"")</f>
        <v>-6.1072463943499997</v>
      </c>
      <c r="K14" s="45">
        <f>IFERROR(Change!K14-Base!K14,"")</f>
        <v>-9.5601380154700006</v>
      </c>
      <c r="L14" s="45">
        <f>IFERROR(Change!L14-Base!L14,"")</f>
        <v>-10.004550679400003</v>
      </c>
      <c r="M14" s="45">
        <f>IFERROR(Change!M14-Base!M14,"")</f>
        <v>-9.6894031593100003</v>
      </c>
      <c r="N14" s="45">
        <f>IFERROR(Change!N14-Base!N14,"")</f>
        <v>-10.729058969390005</v>
      </c>
      <c r="O14" s="45">
        <f>IFERROR(Change!O14-Base!O14,"")</f>
        <v>-10.451717819759999</v>
      </c>
      <c r="P14" s="45">
        <f>IFERROR(Change!P14-Base!P14,"")</f>
        <v>-11.504600287580001</v>
      </c>
      <c r="Q14" s="45">
        <f>IFERROR(Change!Q14-Base!Q14,"")</f>
        <v>-11.849163891479996</v>
      </c>
      <c r="R14" s="45">
        <f>IFERROR(Change!R14-Base!R14,"")</f>
        <v>-13.416359408599998</v>
      </c>
      <c r="S14" s="45">
        <f>IFERROR(Change!S14-Base!S14,"")</f>
        <v>-11.910028755780001</v>
      </c>
      <c r="T14" s="45">
        <f>IFERROR(Change!T14-Base!T14,"")</f>
        <v>-12.796675692319997</v>
      </c>
      <c r="U14" s="45">
        <f>IFERROR(Change!U14-Base!U14,"")</f>
        <v>-11.830021472099997</v>
      </c>
      <c r="V14" s="45">
        <f>IFERROR(Change!V14-Base!V14,"")</f>
        <v>-14.051565590449997</v>
      </c>
      <c r="W14" s="45">
        <f>IFERROR(Change!W14-Base!W14,"")</f>
        <v>-13.041510038900002</v>
      </c>
      <c r="X14" s="45">
        <f>IFERROR(Change!X14-Base!X14,"")</f>
        <v>-13.86808879679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2001.9872915734522</v>
      </c>
      <c r="D16" s="8">
        <f>IFERROR(Change!D16-Base!D16,"")</f>
        <v>1.389490207242261E-2</v>
      </c>
      <c r="E16" s="8">
        <f>IFERROR(Change!E16-Base!E16,"")</f>
        <v>-2.0271313872171959E-2</v>
      </c>
      <c r="F16" s="8">
        <f>IFERROR(Change!F16-Base!F16,"")</f>
        <v>-2.5023661027095159</v>
      </c>
      <c r="G16" s="8">
        <f>IFERROR(Change!G16-Base!G16,"")</f>
        <v>-1.9283377864255726</v>
      </c>
      <c r="H16" s="8">
        <f>IFERROR(Change!H16-Base!H16,"")</f>
        <v>3.9271062963937879</v>
      </c>
      <c r="I16" s="8">
        <f>IFERROR(Change!I16-Base!I16,"")</f>
        <v>255.95156343979096</v>
      </c>
      <c r="J16" s="8">
        <f>IFERROR(Change!J16-Base!J16,"")</f>
        <v>214.26146438858495</v>
      </c>
      <c r="K16" s="8">
        <f>IFERROR(Change!K16-Base!K16,"")</f>
        <v>222.81374966579295</v>
      </c>
      <c r="L16" s="8">
        <f>IFERROR(Change!L16-Base!L16,"")</f>
        <v>227.40761414844212</v>
      </c>
      <c r="M16" s="8">
        <f>IFERROR(Change!M16-Base!M16,"")</f>
        <v>226.92619014459473</v>
      </c>
      <c r="N16" s="8">
        <f>IFERROR(Change!N16-Base!N16,"")</f>
        <v>242.98883755855917</v>
      </c>
      <c r="O16" s="8">
        <f>IFERROR(Change!O16-Base!O16,"")</f>
        <v>230.8868604985588</v>
      </c>
      <c r="P16" s="8">
        <f>IFERROR(Change!P16-Base!P16,"")</f>
        <v>229.55550855291472</v>
      </c>
      <c r="Q16" s="8">
        <f>IFERROR(Change!Q16-Base!Q16,"")</f>
        <v>229.28426263712038</v>
      </c>
      <c r="R16" s="8">
        <f>IFERROR(Change!R16-Base!R16,"")</f>
        <v>275.72942696188267</v>
      </c>
      <c r="S16" s="8">
        <f>IFERROR(Change!S16-Base!S16,"")</f>
        <v>331.37892435648905</v>
      </c>
      <c r="T16" s="8">
        <f>IFERROR(Change!T16-Base!T16,"")</f>
        <v>310.99118339176266</v>
      </c>
      <c r="U16" s="8">
        <f>IFERROR(Change!U16-Base!U16,"")</f>
        <v>352.69436886639176</v>
      </c>
      <c r="V16" s="8">
        <f>IFERROR(Change!V16-Base!V16,"")</f>
        <v>403.72011529039617</v>
      </c>
      <c r="W16" s="8">
        <f>IFERROR(Change!W16-Base!W16,"")</f>
        <v>466.97339062205901</v>
      </c>
      <c r="X16" s="8">
        <f>IFERROR(Change!X16-Base!X16,"")</f>
        <v>548.01327981179043</v>
      </c>
    </row>
    <row r="17" spans="1:24" ht="15.75" outlineLevel="1" x14ac:dyDescent="0.25">
      <c r="B17" s="4" t="s">
        <v>81</v>
      </c>
      <c r="C17" s="6">
        <f>IFERROR(Change!C17-Base!C17,"")</f>
        <v>10.509356752945038</v>
      </c>
      <c r="D17" s="43">
        <f>IFERROR(Change!D17-Base!D17,"")</f>
        <v>6.1990241527976053E-4</v>
      </c>
      <c r="E17" s="43">
        <f>IFERROR(Change!E17-Base!E17,"")</f>
        <v>8.7149468059255497E-4</v>
      </c>
      <c r="F17" s="43">
        <f>IFERROR(Change!F17-Base!F17,"")</f>
        <v>-1.2686788016641692E-2</v>
      </c>
      <c r="G17" s="43">
        <f>IFERROR(Change!G17-Base!G17,"")</f>
        <v>-2.6469900783512301E-3</v>
      </c>
      <c r="H17" s="43">
        <f>IFERROR(Change!H17-Base!H17,"")</f>
        <v>5.6161553816592047E-2</v>
      </c>
      <c r="I17" s="43">
        <f>IFERROR(Change!I17-Base!I17,"")</f>
        <v>1.3779530993929492</v>
      </c>
      <c r="J17" s="43">
        <f>IFERROR(Change!J17-Base!J17,"")</f>
        <v>1.2777442115011777</v>
      </c>
      <c r="K17" s="43">
        <f>IFERROR(Change!K17-Base!K17,"")</f>
        <v>1.301096833669614</v>
      </c>
      <c r="L17" s="43">
        <f>IFERROR(Change!L17-Base!L17,"")</f>
        <v>1.3189272966405055</v>
      </c>
      <c r="M17" s="43">
        <f>IFERROR(Change!M17-Base!M17,"")</f>
        <v>1.2028459987992401</v>
      </c>
      <c r="N17" s="43">
        <f>IFERROR(Change!N17-Base!N17,"")</f>
        <v>1.1118947820233571</v>
      </c>
      <c r="O17" s="43">
        <f>IFERROR(Change!O17-Base!O17,"")</f>
        <v>1.1770979567309681</v>
      </c>
      <c r="P17" s="43">
        <f>IFERROR(Change!P17-Base!P17,"")</f>
        <v>0.91283247031546111</v>
      </c>
      <c r="Q17" s="43">
        <f>IFERROR(Change!Q17-Base!Q17,"")</f>
        <v>1.2602539815402696</v>
      </c>
      <c r="R17" s="43">
        <f>IFERROR(Change!R17-Base!R17,"")</f>
        <v>1.7191578910839005</v>
      </c>
      <c r="S17" s="43">
        <f>IFERROR(Change!S17-Base!S17,"")</f>
        <v>1.4836052628208467</v>
      </c>
      <c r="T17" s="43">
        <f>IFERROR(Change!T17-Base!T17,"")</f>
        <v>1.4599627994841313</v>
      </c>
      <c r="U17" s="43">
        <f>IFERROR(Change!U17-Base!U17,"")</f>
        <v>1.3985913573962803</v>
      </c>
      <c r="V17" s="43">
        <f>IFERROR(Change!V17-Base!V17,"")</f>
        <v>2.0785465362126017</v>
      </c>
      <c r="W17" s="43">
        <f>IFERROR(Change!W17-Base!W17,"")</f>
        <v>2.6577427075674258</v>
      </c>
      <c r="X17" s="43">
        <f>IFERROR(Change!X17-Base!X17,"")</f>
        <v>3.0276702953704291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6.9043156529052467</v>
      </c>
      <c r="D19" s="45">
        <f>IFERROR(Change!D19-Base!D19,"")</f>
        <v>2.0847832279979883E-4</v>
      </c>
      <c r="E19" s="45">
        <f>IFERROR(Change!E19-Base!E19,"")</f>
        <v>-5.804018174796477E-4</v>
      </c>
      <c r="F19" s="45">
        <f>IFERROR(Change!F19-Base!F19,"")</f>
        <v>-8.0009802995983925E-4</v>
      </c>
      <c r="G19" s="45">
        <f>IFERROR(Change!G19-Base!G19,"")</f>
        <v>-5.8869879471097342E-3</v>
      </c>
      <c r="H19" s="45">
        <f>IFERROR(Change!H19-Base!H19,"")</f>
        <v>1.1138290867569955E-2</v>
      </c>
      <c r="I19" s="45">
        <f>IFERROR(Change!I19-Base!I19,"")</f>
        <v>0.91477784017579056</v>
      </c>
      <c r="J19" s="45">
        <f>IFERROR(Change!J19-Base!J19,"")</f>
        <v>0.83922069914021036</v>
      </c>
      <c r="K19" s="45">
        <f>IFERROR(Change!K19-Base!K19,"")</f>
        <v>0.88263472668337017</v>
      </c>
      <c r="L19" s="45">
        <f>IFERROR(Change!L19-Base!L19,"")</f>
        <v>0.90598265790351962</v>
      </c>
      <c r="M19" s="45">
        <f>IFERROR(Change!M19-Base!M19,"")</f>
        <v>0.88536146887942047</v>
      </c>
      <c r="N19" s="45">
        <f>IFERROR(Change!N19-Base!N19,"")</f>
        <v>0.78738374314790027</v>
      </c>
      <c r="O19" s="45">
        <f>IFERROR(Change!O19-Base!O19,"")</f>
        <v>0.73714628412931982</v>
      </c>
      <c r="P19" s="45">
        <f>IFERROR(Change!P19-Base!P19,"")</f>
        <v>0.69002865805400015</v>
      </c>
      <c r="Q19" s="45">
        <f>IFERROR(Change!Q19-Base!Q19,"")</f>
        <v>0.86241881826841027</v>
      </c>
      <c r="R19" s="45">
        <f>IFERROR(Change!R19-Base!R19,"")</f>
        <v>1.1177752116024307</v>
      </c>
      <c r="S19" s="45">
        <f>IFERROR(Change!S19-Base!S19,"")</f>
        <v>0.95794428633182926</v>
      </c>
      <c r="T19" s="45">
        <f>IFERROR(Change!T19-Base!T19,"")</f>
        <v>0.82327974663324999</v>
      </c>
      <c r="U19" s="45">
        <f>IFERROR(Change!U19-Base!U19,"")</f>
        <v>0.8252355895613801</v>
      </c>
      <c r="V19" s="45">
        <f>IFERROR(Change!V19-Base!V19,"")</f>
        <v>1.4210616837908299</v>
      </c>
      <c r="W19" s="45">
        <f>IFERROR(Change!W19-Base!W19,"")</f>
        <v>1.6707823504444295</v>
      </c>
      <c r="X19" s="45">
        <f>IFERROR(Change!X19-Base!X19,"")</f>
        <v>1.79499309699793</v>
      </c>
    </row>
    <row r="20" spans="1:24" ht="15.75" outlineLevel="1" x14ac:dyDescent="0.25">
      <c r="B20" s="5" t="s">
        <v>84</v>
      </c>
      <c r="C20" s="44">
        <f>IFERROR(Change!C20-Base!C20,"")</f>
        <v>950.2588330357006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-1.5024357573461486</v>
      </c>
      <c r="H20" s="45">
        <f>IFERROR(Change!H20-Base!H20,"")</f>
        <v>-0.88374099064888867</v>
      </c>
      <c r="I20" s="45">
        <f>IFERROR(Change!I20-Base!I20,"")</f>
        <v>152.55257741849942</v>
      </c>
      <c r="J20" s="45">
        <f>IFERROR(Change!J20-Base!J20,"")</f>
        <v>114.05870239023584</v>
      </c>
      <c r="K20" s="45">
        <f>IFERROR(Change!K20-Base!K20,"")</f>
        <v>117.0263470794242</v>
      </c>
      <c r="L20" s="45">
        <f>IFERROR(Change!L20-Base!L20,"")</f>
        <v>120.27165754318267</v>
      </c>
      <c r="M20" s="45">
        <f>IFERROR(Change!M20-Base!M20,"")</f>
        <v>126.31614981168454</v>
      </c>
      <c r="N20" s="45">
        <f>IFERROR(Change!N20-Base!N20,"")</f>
        <v>136.39599542315563</v>
      </c>
      <c r="O20" s="45">
        <f>IFERROR(Change!O20-Base!O20,"")</f>
        <v>129.9980693938698</v>
      </c>
      <c r="P20" s="45">
        <f>IFERROR(Change!P20-Base!P20,"")</f>
        <v>135.28729597100156</v>
      </c>
      <c r="Q20" s="45">
        <f>IFERROR(Change!Q20-Base!Q20,"")</f>
        <v>121.99466989933153</v>
      </c>
      <c r="R20" s="45">
        <f>IFERROR(Change!R20-Base!R20,"")</f>
        <v>128.09227911557201</v>
      </c>
      <c r="S20" s="45">
        <f>IFERROR(Change!S20-Base!S20,"")</f>
        <v>138.66632581750662</v>
      </c>
      <c r="T20" s="45">
        <f>IFERROR(Change!T20-Base!T20,"")</f>
        <v>131.63427879924487</v>
      </c>
      <c r="U20" s="45">
        <f>IFERROR(Change!U20-Base!U20,"")</f>
        <v>142.61874038867734</v>
      </c>
      <c r="V20" s="45">
        <f>IFERROR(Change!V20-Base!V20,"")</f>
        <v>132.56676116807773</v>
      </c>
      <c r="W20" s="45">
        <f>IFERROR(Change!W20-Base!W20,"")</f>
        <v>146.10040420768865</v>
      </c>
      <c r="X20" s="45">
        <f>IFERROR(Change!X20-Base!X20,"")</f>
        <v>158.59832688622112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1016.5409732699336</v>
      </c>
      <c r="D23" s="45">
        <f>IFERROR(Change!D23-Base!D23,"")</f>
        <v>1.5089088054367039E-2</v>
      </c>
      <c r="E23" s="45">
        <f>IFERROR(Change!E23-Base!E23,"")</f>
        <v>-2.3005983775249206E-2</v>
      </c>
      <c r="F23" s="45">
        <f>IFERROR(Change!F23-Base!F23,"")</f>
        <v>-2.4703627065529759</v>
      </c>
      <c r="G23" s="45">
        <f>IFERROR(Change!G23-Base!G23,"")</f>
        <v>-0.42160602502383426</v>
      </c>
      <c r="H23" s="45">
        <f>IFERROR(Change!H23-Base!H23,"")</f>
        <v>4.6501368037885413</v>
      </c>
      <c r="I23" s="45">
        <f>IFERROR(Change!I23-Base!I23,"")</f>
        <v>100.36967387335272</v>
      </c>
      <c r="J23" s="45">
        <f>IFERROR(Change!J23-Base!J23,"")</f>
        <v>97.134113270827868</v>
      </c>
      <c r="K23" s="45">
        <f>IFERROR(Change!K23-Base!K23,"")</f>
        <v>100.33708201542581</v>
      </c>
      <c r="L23" s="45">
        <f>IFERROR(Change!L23-Base!L23,"")</f>
        <v>101.73027856535543</v>
      </c>
      <c r="M23" s="45">
        <f>IFERROR(Change!M23-Base!M23,"")</f>
        <v>95.249146566611529</v>
      </c>
      <c r="N23" s="45">
        <f>IFERROR(Change!N23-Base!N23,"")</f>
        <v>101.02785737482219</v>
      </c>
      <c r="O23" s="45">
        <f>IFERROR(Change!O23-Base!O23,"")</f>
        <v>95.162643007788745</v>
      </c>
      <c r="P23" s="45">
        <f>IFERROR(Change!P23-Base!P23,"")</f>
        <v>90.177841433013725</v>
      </c>
      <c r="Q23" s="45">
        <f>IFERROR(Change!Q23-Base!Q23,"")</f>
        <v>102.55248436464026</v>
      </c>
      <c r="R23" s="45">
        <f>IFERROR(Change!R23-Base!R23,"")</f>
        <v>141.37839658707429</v>
      </c>
      <c r="S23" s="45">
        <f>IFERROR(Change!S23-Base!S23,"")</f>
        <v>188.55925079975981</v>
      </c>
      <c r="T23" s="45">
        <f>IFERROR(Change!T23-Base!T23,"")</f>
        <v>176.3980742244604</v>
      </c>
      <c r="U23" s="45">
        <f>IFERROR(Change!U23-Base!U23,"")</f>
        <v>205.36197637929683</v>
      </c>
      <c r="V23" s="45">
        <f>IFERROR(Change!V23-Base!V23,"")</f>
        <v>266.41843781984488</v>
      </c>
      <c r="W23" s="45">
        <f>IFERROR(Change!W23-Base!W23,"")</f>
        <v>314.72562725062829</v>
      </c>
      <c r="X23" s="45">
        <f>IFERROR(Change!X23-Base!X23,"")</f>
        <v>380.28089937138111</v>
      </c>
    </row>
    <row r="24" spans="1:24" ht="15.75" outlineLevel="1" x14ac:dyDescent="0.25">
      <c r="B24" s="5" t="s">
        <v>9</v>
      </c>
      <c r="C24" s="44">
        <f>IFERROR(Change!C24-Base!C24,"")</f>
        <v>17.773812861967443</v>
      </c>
      <c r="D24" s="45">
        <f>IFERROR(Change!D24-Base!D24,"")</f>
        <v>-2.0225667200017838E-3</v>
      </c>
      <c r="E24" s="45">
        <f>IFERROR(Change!E24-Base!E24,"")</f>
        <v>2.4435770399993118E-3</v>
      </c>
      <c r="F24" s="45">
        <f>IFERROR(Change!F24-Base!F24,"")</f>
        <v>-1.8516510110002216E-2</v>
      </c>
      <c r="G24" s="45">
        <f>IFERROR(Change!G24-Base!G24,"")</f>
        <v>4.237973970001363E-3</v>
      </c>
      <c r="H24" s="45">
        <f>IFERROR(Change!H24-Base!H24,"")</f>
        <v>9.3410638570001758E-2</v>
      </c>
      <c r="I24" s="45">
        <f>IFERROR(Change!I24-Base!I24,"")</f>
        <v>0.73658120836999785</v>
      </c>
      <c r="J24" s="45">
        <f>IFERROR(Change!J24-Base!J24,"")</f>
        <v>0.95168381687999926</v>
      </c>
      <c r="K24" s="45">
        <f>IFERROR(Change!K24-Base!K24,"")</f>
        <v>3.2665890105900006</v>
      </c>
      <c r="L24" s="45">
        <f>IFERROR(Change!L24-Base!L24,"")</f>
        <v>3.1807680853599942</v>
      </c>
      <c r="M24" s="45">
        <f>IFERROR(Change!M24-Base!M24,"")</f>
        <v>3.2726862986199956</v>
      </c>
      <c r="N24" s="45">
        <f>IFERROR(Change!N24-Base!N24,"")</f>
        <v>3.6657062354099974</v>
      </c>
      <c r="O24" s="45">
        <f>IFERROR(Change!O24-Base!O24,"")</f>
        <v>3.8119038560400051</v>
      </c>
      <c r="P24" s="45">
        <f>IFERROR(Change!P24-Base!P24,"")</f>
        <v>2.4875100205300003</v>
      </c>
      <c r="Q24" s="45">
        <f>IFERROR(Change!Q24-Base!Q24,"")</f>
        <v>2.6144355733400015</v>
      </c>
      <c r="R24" s="45">
        <f>IFERROR(Change!R24-Base!R24,"")</f>
        <v>3.4218181565499997</v>
      </c>
      <c r="S24" s="45">
        <f>IFERROR(Change!S24-Base!S24,"")</f>
        <v>1.7117981900700041</v>
      </c>
      <c r="T24" s="45">
        <f>IFERROR(Change!T24-Base!T24,"")</f>
        <v>0.67558782194000422</v>
      </c>
      <c r="U24" s="45">
        <f>IFERROR(Change!U24-Base!U24,"")</f>
        <v>2.4898251514599963</v>
      </c>
      <c r="V24" s="45">
        <f>IFERROR(Change!V24-Base!V24,"")</f>
        <v>1.235308082470004</v>
      </c>
      <c r="W24" s="45">
        <f>IFERROR(Change!W24-Base!W24,"")</f>
        <v>1.8188341057299979</v>
      </c>
      <c r="X24" s="45">
        <f>IFERROR(Change!X24-Base!X24,"")</f>
        <v>4.3113901618200003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62.582510265137515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0.33133055689999935</v>
      </c>
      <c r="H26" s="8">
        <f>IFERROR(Change!H26-Base!H26,"")</f>
        <v>0</v>
      </c>
      <c r="I26" s="8">
        <f>IFERROR(Change!I26-Base!I26,"")</f>
        <v>38.163980000000016</v>
      </c>
      <c r="J26" s="8">
        <f>IFERROR(Change!J26-Base!J26,"")</f>
        <v>0.56235999999999997</v>
      </c>
      <c r="K26" s="8">
        <f>IFERROR(Change!K26-Base!K26,"")</f>
        <v>58.432220000000001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0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62.582510265137557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0.33133055689999935</v>
      </c>
      <c r="H28" s="45">
        <f>IFERROR(Change!H28-Base!H28,"")</f>
        <v>0</v>
      </c>
      <c r="I28" s="45">
        <f>IFERROR(Change!I28-Base!I28,"")</f>
        <v>38.163980000000016</v>
      </c>
      <c r="J28" s="45">
        <f>IFERROR(Change!J28-Base!J28,"")</f>
        <v>0.56235999999999997</v>
      </c>
      <c r="K28" s="45">
        <f>IFERROR(Change!K28-Base!K28,"")</f>
        <v>58.432220000000001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0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10.388837274041265</v>
      </c>
      <c r="D30" s="8">
        <f>IFERROR(Change!D30-Base!D30,"")</f>
        <v>2.1779421370382579E-5</v>
      </c>
      <c r="E30" s="8">
        <f>IFERROR(Change!E30-Base!E30,"")</f>
        <v>2.7450981407994846E-5</v>
      </c>
      <c r="F30" s="8">
        <f>IFERROR(Change!F30-Base!F30,"")</f>
        <v>-2.0001875686936899E-4</v>
      </c>
      <c r="G30" s="8">
        <f>IFERROR(Change!G30-Base!G30,"")</f>
        <v>1.2819434170379784E-2</v>
      </c>
      <c r="H30" s="8">
        <f>IFERROR(Change!H30-Base!H30,"")</f>
        <v>1.0409750120240008E-2</v>
      </c>
      <c r="I30" s="8">
        <f>IFERROR(Change!I30-Base!I30,"")</f>
        <v>1.9388261474365402</v>
      </c>
      <c r="J30" s="8">
        <f>IFERROR(Change!J30-Base!J30,"")</f>
        <v>1.13607791905538</v>
      </c>
      <c r="K30" s="8">
        <f>IFERROR(Change!K30-Base!K30,"")</f>
        <v>3.3013093126168602</v>
      </c>
      <c r="L30" s="8">
        <f>IFERROR(Change!L30-Base!L30,"")</f>
        <v>2.01259672751479</v>
      </c>
      <c r="M30" s="8">
        <f>IFERROR(Change!M30-Base!M30,"")</f>
        <v>1.9714752810943199</v>
      </c>
      <c r="N30" s="8">
        <f>IFERROR(Change!N30-Base!N30,"")</f>
        <v>2.1093114928318499</v>
      </c>
      <c r="O30" s="8">
        <f>IFERROR(Change!O30-Base!O30,"")</f>
        <v>2.0775325822758095</v>
      </c>
      <c r="P30" s="8">
        <f>IFERROR(Change!P30-Base!P30,"")</f>
        <v>1.9519533854849</v>
      </c>
      <c r="Q30" s="8">
        <f>IFERROR(Change!Q30-Base!Q30,"")</f>
        <v>0.95509693226578996</v>
      </c>
      <c r="R30" s="8">
        <f>IFERROR(Change!R30-Base!R30,"")</f>
        <v>1.53365931282335</v>
      </c>
      <c r="S30" s="8">
        <f>IFERROR(Change!S30-Base!S30,"")</f>
        <v>0.27901130956665005</v>
      </c>
      <c r="T30" s="8">
        <f>IFERROR(Change!T30-Base!T30,"")</f>
        <v>7.2345654048360006E-2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10.388837274041265</v>
      </c>
      <c r="D32" s="44">
        <f>IFERROR(Change!D32-Base!D32,"")</f>
        <v>2.1779421370382579E-5</v>
      </c>
      <c r="E32" s="44">
        <f>IFERROR(Change!E32-Base!E32,"")</f>
        <v>2.7450981407994846E-5</v>
      </c>
      <c r="F32" s="44">
        <f>IFERROR(Change!F32-Base!F32,"")</f>
        <v>-2.0001875686936899E-4</v>
      </c>
      <c r="G32" s="44">
        <f>IFERROR(Change!G32-Base!G32,"")</f>
        <v>1.2819434170379784E-2</v>
      </c>
      <c r="H32" s="44">
        <f>IFERROR(Change!H32-Base!H32,"")</f>
        <v>1.0409750120240008E-2</v>
      </c>
      <c r="I32" s="44">
        <f>IFERROR(Change!I32-Base!I32,"")</f>
        <v>1.9388261474365402</v>
      </c>
      <c r="J32" s="44">
        <f>IFERROR(Change!J32-Base!J32,"")</f>
        <v>1.13607791905538</v>
      </c>
      <c r="K32" s="44">
        <f>IFERROR(Change!K32-Base!K32,"")</f>
        <v>3.3013093126168602</v>
      </c>
      <c r="L32" s="44">
        <f>IFERROR(Change!L32-Base!L32,"")</f>
        <v>2.01259672751479</v>
      </c>
      <c r="M32" s="44">
        <f>IFERROR(Change!M32-Base!M32,"")</f>
        <v>1.9714752810943199</v>
      </c>
      <c r="N32" s="44">
        <f>IFERROR(Change!N32-Base!N32,"")</f>
        <v>2.1093114928318499</v>
      </c>
      <c r="O32" s="44">
        <f>IFERROR(Change!O32-Base!O32,"")</f>
        <v>2.0775325822758095</v>
      </c>
      <c r="P32" s="44">
        <f>IFERROR(Change!P32-Base!P32,"")</f>
        <v>1.9519533854849</v>
      </c>
      <c r="Q32" s="44">
        <f>IFERROR(Change!Q32-Base!Q32,"")</f>
        <v>0.95509693226578996</v>
      </c>
      <c r="R32" s="44">
        <f>IFERROR(Change!R32-Base!R32,"")</f>
        <v>1.53365931282335</v>
      </c>
      <c r="S32" s="44">
        <f>IFERROR(Change!S32-Base!S32,"")</f>
        <v>0.27901130956665005</v>
      </c>
      <c r="T32" s="44">
        <f>IFERROR(Change!T32-Base!T32,"")</f>
        <v>7.2345654048360006E-2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-1466.5963576901377</v>
      </c>
      <c r="D34" s="8">
        <f>IFERROR(Change!D34-Base!D34,"")</f>
        <v>-1.0731580527476581E-3</v>
      </c>
      <c r="E34" s="8">
        <f>IFERROR(Change!E34-Base!E34,"")</f>
        <v>-1.062106503115956E-2</v>
      </c>
      <c r="F34" s="8">
        <f>IFERROR(Change!F34-Base!F34,"")</f>
        <v>0.30387680114466775</v>
      </c>
      <c r="G34" s="8">
        <f>IFERROR(Change!G34-Base!G34,"")</f>
        <v>-0.1038814975073592</v>
      </c>
      <c r="H34" s="8">
        <f>IFERROR(Change!H34-Base!H34,"")</f>
        <v>15.932942660314893</v>
      </c>
      <c r="I34" s="8">
        <f>IFERROR(Change!I34-Base!I34,"")</f>
        <v>-58.628587269622017</v>
      </c>
      <c r="J34" s="8">
        <f>IFERROR(Change!J34-Base!J34,"")</f>
        <v>-41.51484497436752</v>
      </c>
      <c r="K34" s="8">
        <f>IFERROR(Change!K34-Base!K34,"")</f>
        <v>-186.77061583470459</v>
      </c>
      <c r="L34" s="8">
        <f>IFERROR(Change!L34-Base!L34,"")</f>
        <v>-199.85453763943838</v>
      </c>
      <c r="M34" s="8">
        <f>IFERROR(Change!M34-Base!M34,"")</f>
        <v>-245.32534255146584</v>
      </c>
      <c r="N34" s="8">
        <f>IFERROR(Change!N34-Base!N34,"")</f>
        <v>-305.97587514870327</v>
      </c>
      <c r="O34" s="8">
        <f>IFERROR(Change!O34-Base!O34,"")</f>
        <v>-339.60620449536907</v>
      </c>
      <c r="P34" s="8">
        <f>IFERROR(Change!P34-Base!P34,"")</f>
        <v>-367.92223729120826</v>
      </c>
      <c r="Q34" s="8">
        <f>IFERROR(Change!Q34-Base!Q34,"")</f>
        <v>-365.85371783837718</v>
      </c>
      <c r="R34" s="8">
        <f>IFERROR(Change!R34-Base!R34,"")</f>
        <v>-398.04130748310047</v>
      </c>
      <c r="S34" s="8">
        <f>IFERROR(Change!S34-Base!S34,"")</f>
        <v>-310.27934204245582</v>
      </c>
      <c r="T34" s="8">
        <f>IFERROR(Change!T34-Base!T34,"")</f>
        <v>-271.16113249942902</v>
      </c>
      <c r="U34" s="8">
        <f>IFERROR(Change!U34-Base!U34,"")</f>
        <v>-90.25734718042699</v>
      </c>
      <c r="V34" s="8">
        <f>IFERROR(Change!V34-Base!V34,"")</f>
        <v>-50.04136193856597</v>
      </c>
      <c r="W34" s="8">
        <f>IFERROR(Change!W34-Base!W34,"")</f>
        <v>-12.022774957905796</v>
      </c>
      <c r="X34" s="8">
        <f>IFERROR(Change!X34-Base!X34,"")</f>
        <v>3.0310965905259479</v>
      </c>
    </row>
    <row r="35" spans="1:24" ht="15.75" outlineLevel="1" x14ac:dyDescent="0.25">
      <c r="B35" s="4" t="s">
        <v>87</v>
      </c>
      <c r="C35" s="6">
        <f>IFERROR(Change!C35-Base!C35,"")</f>
        <v>-716.58420847175648</v>
      </c>
      <c r="D35" s="43">
        <f>IFERROR(Change!D35-Base!D35,"")</f>
        <v>4.5863495330200621E-5</v>
      </c>
      <c r="E35" s="43">
        <f>IFERROR(Change!E35-Base!E35,"")</f>
        <v>8.8248908690502503E-4</v>
      </c>
      <c r="F35" s="43">
        <f>IFERROR(Change!F35-Base!F35,"")</f>
        <v>3.0992344054297405E-2</v>
      </c>
      <c r="G35" s="43">
        <f>IFERROR(Change!G35-Base!G35,"")</f>
        <v>4.6821730143165041E-4</v>
      </c>
      <c r="H35" s="43">
        <f>IFERROR(Change!H35-Base!H35,"")</f>
        <v>-4.7144735083293199E-4</v>
      </c>
      <c r="I35" s="43">
        <f>IFERROR(Change!I35-Base!I35,"")</f>
        <v>1.4280581376880264</v>
      </c>
      <c r="J35" s="43">
        <f>IFERROR(Change!J35-Base!J35,"")</f>
        <v>-0.77910602497007631</v>
      </c>
      <c r="K35" s="43">
        <f>IFERROR(Change!K35-Base!K35,"")</f>
        <v>-83.894875105691654</v>
      </c>
      <c r="L35" s="43">
        <f>IFERROR(Change!L35-Base!L35,"")</f>
        <v>-81.290016027483148</v>
      </c>
      <c r="M35" s="43">
        <f>IFERROR(Change!M35-Base!M35,"")</f>
        <v>-107.28266932003942</v>
      </c>
      <c r="N35" s="43">
        <f>IFERROR(Change!N35-Base!N35,"")</f>
        <v>-145.30537022772876</v>
      </c>
      <c r="O35" s="43">
        <f>IFERROR(Change!O35-Base!O35,"")</f>
        <v>-171.25339166611832</v>
      </c>
      <c r="P35" s="43">
        <f>IFERROR(Change!P35-Base!P35,"")</f>
        <v>-188.94195897550571</v>
      </c>
      <c r="Q35" s="43">
        <f>IFERROR(Change!Q35-Base!Q35,"")</f>
        <v>-188.68853134117001</v>
      </c>
      <c r="R35" s="43">
        <f>IFERROR(Change!R35-Base!R35,"")</f>
        <v>-197.61781312268215</v>
      </c>
      <c r="S35" s="43">
        <f>IFERROR(Change!S35-Base!S35,"")</f>
        <v>-203.22449880610577</v>
      </c>
      <c r="T35" s="43">
        <f>IFERROR(Change!T35-Base!T35,"")</f>
        <v>-160.79260164695594</v>
      </c>
      <c r="U35" s="43">
        <f>IFERROR(Change!U35-Base!U35,"")</f>
        <v>-55.836449820993238</v>
      </c>
      <c r="V35" s="43">
        <f>IFERROR(Change!V35-Base!V35,"")</f>
        <v>-36.219036595489399</v>
      </c>
      <c r="W35" s="43">
        <f>IFERROR(Change!W35-Base!W35,"")</f>
        <v>-10.61724434566441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-751.79319202695842</v>
      </c>
      <c r="D36" s="45">
        <f>IFERROR(Change!D36-Base!D36,"")</f>
        <v>-1.1190961442935077E-3</v>
      </c>
      <c r="E36" s="45">
        <f>IFERROR(Change!E36-Base!E36,"")</f>
        <v>-1.1503727680405973E-2</v>
      </c>
      <c r="F36" s="45">
        <f>IFERROR(Change!F36-Base!F36,"")</f>
        <v>0.27239273594454971</v>
      </c>
      <c r="G36" s="45">
        <f>IFERROR(Change!G36-Base!G36,"")</f>
        <v>-0.1044285655573276</v>
      </c>
      <c r="H36" s="45">
        <f>IFERROR(Change!H36-Base!H36,"")</f>
        <v>15.925572377993944</v>
      </c>
      <c r="I36" s="45">
        <f>IFERROR(Change!I36-Base!I36,"")</f>
        <v>-60.052490660080252</v>
      </c>
      <c r="J36" s="45">
        <f>IFERROR(Change!J36-Base!J36,"")</f>
        <v>-40.735389066093944</v>
      </c>
      <c r="K36" s="45">
        <f>IFERROR(Change!K36-Base!K36,"")</f>
        <v>-103.24763521173304</v>
      </c>
      <c r="L36" s="45">
        <f>IFERROR(Change!L36-Base!L36,"")</f>
        <v>-119.56598470992105</v>
      </c>
      <c r="M36" s="45">
        <f>IFERROR(Change!M36-Base!M36,"")</f>
        <v>-138.28352392669308</v>
      </c>
      <c r="N36" s="45">
        <f>IFERROR(Change!N36-Base!N36,"")</f>
        <v>-161.48265897673929</v>
      </c>
      <c r="O36" s="45">
        <f>IFERROR(Change!O36-Base!O36,"")</f>
        <v>-168.37749326950126</v>
      </c>
      <c r="P36" s="45">
        <f>IFERROR(Change!P36-Base!P36,"")</f>
        <v>-178.93934618696704</v>
      </c>
      <c r="Q36" s="45">
        <f>IFERROR(Change!Q36-Base!Q36,"")</f>
        <v>-177.17130927806289</v>
      </c>
      <c r="R36" s="45">
        <f>IFERROR(Change!R36-Base!R36,"")</f>
        <v>-201.41145641399322</v>
      </c>
      <c r="S36" s="45">
        <f>IFERROR(Change!S36-Base!S36,"")</f>
        <v>-107.32939946557087</v>
      </c>
      <c r="T36" s="45">
        <f>IFERROR(Change!T36-Base!T36,"")</f>
        <v>-110.22537513849468</v>
      </c>
      <c r="U36" s="45">
        <f>IFERROR(Change!U36-Base!U36,"")</f>
        <v>-34.421081012916233</v>
      </c>
      <c r="V36" s="45">
        <f>IFERROR(Change!V36-Base!V36,"")</f>
        <v>-13.822631056976412</v>
      </c>
      <c r="W36" s="45">
        <f>IFERROR(Change!W36-Base!W36,"")</f>
        <v>-1.406294798956587</v>
      </c>
      <c r="X36" s="45">
        <f>IFERROR(Change!X36-Base!X36,"")</f>
        <v>3.042143791908682</v>
      </c>
    </row>
    <row r="37" spans="1:24" ht="15.75" outlineLevel="1" x14ac:dyDescent="0.25">
      <c r="B37" s="5" t="s">
        <v>89</v>
      </c>
      <c r="C37" s="44">
        <f>IFERROR(Change!C37-Base!C37,"")</f>
        <v>4.4949368022925828E-3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3.6704220051000014E-4</v>
      </c>
      <c r="J37" s="45">
        <f>IFERROR(Change!J37-Base!J37,"")</f>
        <v>2.4355846241000075E-4</v>
      </c>
      <c r="K37" s="45">
        <f>IFERROR(Change!K37-Base!K37,"")</f>
        <v>6.6761958587000349E-4</v>
      </c>
      <c r="L37" s="45">
        <f>IFERROR(Change!L37-Base!L37,"")</f>
        <v>7.5526831937000258E-4</v>
      </c>
      <c r="M37" s="45">
        <f>IFERROR(Change!M37-Base!M37,"")</f>
        <v>1.006934655690005E-3</v>
      </c>
      <c r="N37" s="45">
        <f>IFERROR(Change!N37-Base!N37,"")</f>
        <v>1.2331966386499977E-3</v>
      </c>
      <c r="O37" s="45">
        <f>IFERROR(Change!O37-Base!O37,"")</f>
        <v>1.275050472759998E-3</v>
      </c>
      <c r="P37" s="45">
        <f>IFERROR(Change!P37-Base!P37,"")</f>
        <v>5.2525479776000081E-4</v>
      </c>
      <c r="Q37" s="45">
        <f>IFERROR(Change!Q37-Base!Q37,"")</f>
        <v>5.0801852756000116E-4</v>
      </c>
      <c r="R37" s="45">
        <f>IFERROR(Change!R37-Base!R37,"")</f>
        <v>5.3639895798000044E-4</v>
      </c>
      <c r="S37" s="45">
        <f>IFERROR(Change!S37-Base!S37,"")</f>
        <v>3.3604407341999965E-4</v>
      </c>
      <c r="T37" s="45">
        <f>IFERROR(Change!T37-Base!T37,"")</f>
        <v>5.4959303185000052E-4</v>
      </c>
      <c r="U37" s="45">
        <f>IFERROR(Change!U37-Base!U37,"")</f>
        <v>3.1786871231999976E-4</v>
      </c>
      <c r="V37" s="45">
        <f>IFERROR(Change!V37-Base!V37,"")</f>
        <v>4.1290460221000025E-4</v>
      </c>
      <c r="W37" s="45">
        <f>IFERROR(Change!W37-Base!W37,"")</f>
        <v>4.8542326632000058E-4</v>
      </c>
      <c r="X37" s="45">
        <f>IFERROR(Change!X37-Base!X37,"")</f>
        <v>4.3611311206000019E-4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0.15389440774538343</v>
      </c>
      <c r="D40" s="45">
        <f>IFERROR(Change!D40-Base!D40,"")</f>
        <v>7.4596179899799608E-8</v>
      </c>
      <c r="E40" s="45">
        <f>IFERROR(Change!E40-Base!E40,"")</f>
        <v>1.0080002255108411E-7</v>
      </c>
      <c r="F40" s="45">
        <f>IFERROR(Change!F40-Base!F40,"")</f>
        <v>4.9172114584195015E-4</v>
      </c>
      <c r="G40" s="45">
        <f>IFERROR(Change!G40-Base!G40,"")</f>
        <v>1.061567542102182E-4</v>
      </c>
      <c r="H40" s="45">
        <f>IFERROR(Change!H40-Base!H40,"")</f>
        <v>7.8257860853607752E-3</v>
      </c>
      <c r="I40" s="45">
        <f>IFERROR(Change!I40-Base!I40,"")</f>
        <v>-4.8028118841596523E-3</v>
      </c>
      <c r="J40" s="45">
        <f>IFERROR(Change!J40-Base!J40,"")</f>
        <v>-1.5173115975901652E-3</v>
      </c>
      <c r="K40" s="45">
        <f>IFERROR(Change!K40-Base!K40,"")</f>
        <v>9.3455167080605861E-2</v>
      </c>
      <c r="L40" s="45">
        <f>IFERROR(Change!L40-Base!L40,"")</f>
        <v>2.5030497568650389E-2</v>
      </c>
      <c r="M40" s="45">
        <f>IFERROR(Change!M40-Base!M40,"")</f>
        <v>0.17336337802939283</v>
      </c>
      <c r="N40" s="45">
        <f>IFERROR(Change!N40-Base!N40,"")</f>
        <v>8.8333455938965244E-2</v>
      </c>
      <c r="O40" s="45">
        <f>IFERROR(Change!O40-Base!O40,"")</f>
        <v>1.755792746195084E-3</v>
      </c>
      <c r="P40" s="45">
        <f>IFERROR(Change!P40-Base!P40,"")</f>
        <v>-4.3484585402666198E-2</v>
      </c>
      <c r="Q40" s="45">
        <f>IFERROR(Change!Q40-Base!Q40,"")</f>
        <v>4.2522528520123615E-3</v>
      </c>
      <c r="R40" s="45">
        <f>IFERROR(Change!R40-Base!R40,"")</f>
        <v>-1.3887486261467075E-2</v>
      </c>
      <c r="S40" s="45">
        <f>IFERROR(Change!S40-Base!S40,"")</f>
        <v>-3.193014182289744E-2</v>
      </c>
      <c r="T40" s="45">
        <f>IFERROR(Change!T40-Base!T40,"")</f>
        <v>-5.7291302404394173E-2</v>
      </c>
      <c r="U40" s="45">
        <f>IFERROR(Change!U40-Base!U40,"")</f>
        <v>-1.3421522984913281E-4</v>
      </c>
      <c r="V40" s="45">
        <f>IFERROR(Change!V40-Base!V40,"")</f>
        <v>-2.1500555272879751E-4</v>
      </c>
      <c r="W40" s="45">
        <f>IFERROR(Change!W40-Base!W40,"")</f>
        <v>-1.6189743085082142E-4</v>
      </c>
      <c r="X40" s="45">
        <f>IFERROR(Change!X40-Base!X40,"")</f>
        <v>-1.1483314494799945E-2</v>
      </c>
    </row>
    <row r="41" spans="1:24" ht="15.75" outlineLevel="1" x14ac:dyDescent="0.25">
      <c r="B41" s="5" t="s">
        <v>8</v>
      </c>
      <c r="C41" s="44">
        <f>IFERROR(Change!C41-Base!C41,"")</f>
        <v>1.1595939700062733E-2</v>
      </c>
      <c r="D41" s="45">
        <f>IFERROR(Change!D41-Base!D41,"")</f>
        <v>0</v>
      </c>
      <c r="E41" s="45">
        <f>IFERROR(Change!E41-Base!E41,"")</f>
        <v>7.2762200000429933E-8</v>
      </c>
      <c r="F41" s="45">
        <f>IFERROR(Change!F41-Base!F41,"")</f>
        <v>1.9999843794971106E-14</v>
      </c>
      <c r="G41" s="45">
        <f>IFERROR(Change!G41-Base!G41,"")</f>
        <v>-2.7306005670000005E-5</v>
      </c>
      <c r="H41" s="45">
        <f>IFERROR(Change!H41-Base!H41,"")</f>
        <v>1.5943586400000009E-5</v>
      </c>
      <c r="I41" s="45">
        <f>IFERROR(Change!I41-Base!I41,"")</f>
        <v>2.8102245395000006E-4</v>
      </c>
      <c r="J41" s="45">
        <f>IFERROR(Change!J41-Base!J41,"")</f>
        <v>9.2386983158999794E-4</v>
      </c>
      <c r="K41" s="45">
        <f>IFERROR(Change!K41-Base!K41,"")</f>
        <v>3.087168562929999E-3</v>
      </c>
      <c r="L41" s="45">
        <f>IFERROR(Change!L41-Base!L41,"")</f>
        <v>3.0762588859799961E-3</v>
      </c>
      <c r="M41" s="45">
        <f>IFERROR(Change!M41-Base!M41,"")</f>
        <v>2.6212070222700074E-3</v>
      </c>
      <c r="N41" s="45">
        <f>IFERROR(Change!N41-Base!N41,"")</f>
        <v>2.5268334342700028E-3</v>
      </c>
      <c r="O41" s="45">
        <f>IFERROR(Change!O41-Base!O41,"")</f>
        <v>2.6653556520800049E-3</v>
      </c>
      <c r="P41" s="45">
        <f>IFERROR(Change!P41-Base!P41,"")</f>
        <v>2.02720186924E-3</v>
      </c>
      <c r="Q41" s="45">
        <f>IFERROR(Change!Q41-Base!Q41,"")</f>
        <v>1.3625094763500001E-3</v>
      </c>
      <c r="R41" s="45">
        <f>IFERROR(Change!R41-Base!R41,"")</f>
        <v>1.9583043792599985E-3</v>
      </c>
      <c r="S41" s="45">
        <f>IFERROR(Change!S41-Base!S41,"")</f>
        <v>3.1328715451999878E-4</v>
      </c>
      <c r="T41" s="45">
        <f>IFERROR(Change!T41-Base!T41,"")</f>
        <v>1.9276248759399987E-3</v>
      </c>
      <c r="U41" s="45">
        <f>IFERROR(Change!U41-Base!U41,"")</f>
        <v>0</v>
      </c>
      <c r="V41" s="45">
        <f>IFERROR(Change!V41-Base!V41,"")</f>
        <v>1.0781485034E-4</v>
      </c>
      <c r="W41" s="45">
        <f>IFERROR(Change!W41-Base!W41,"")</f>
        <v>4.4066087972000002E-4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1.6110575243284591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0.27468452749061006</v>
      </c>
      <c r="L45" s="45">
        <f>IFERROR(Change!L45-Base!L45,"")</f>
        <v>0.97260107319181999</v>
      </c>
      <c r="M45" s="45">
        <f>IFERROR(Change!M45-Base!M45,"")</f>
        <v>6.3859175559500006E-2</v>
      </c>
      <c r="N45" s="45">
        <f>IFERROR(Change!N45-Base!N45,"")</f>
        <v>0.72006056975283994</v>
      </c>
      <c r="O45" s="45">
        <f>IFERROR(Change!O45-Base!O45,"")</f>
        <v>1.8984241379309999E-2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0.99935483649900003</v>
      </c>
      <c r="S45" s="45">
        <f>IFERROR(Change!S45-Base!S45,"")</f>
        <v>0.30583703981558996</v>
      </c>
      <c r="T45" s="45">
        <f>IFERROR(Change!T45-Base!T45,"")</f>
        <v>-8.8341629481779996E-2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1963.1630979935799</v>
      </c>
      <c r="D47" s="8">
        <f>IFERROR(Change!D47-Base!D47,"")</f>
        <v>0</v>
      </c>
      <c r="E47" s="8">
        <f>IFERROR(Change!E47-Base!E47,"")</f>
        <v>3.7767917991586728</v>
      </c>
      <c r="F47" s="8">
        <f>IFERROR(Change!F47-Base!F47,"")</f>
        <v>-6.9599028620359604E-6</v>
      </c>
      <c r="G47" s="8">
        <f>IFERROR(Change!G47-Base!G47,"")</f>
        <v>1.3311871588072108</v>
      </c>
      <c r="H47" s="8">
        <f>IFERROR(Change!H47-Base!H47,"")</f>
        <v>-6.0211436433055496</v>
      </c>
      <c r="I47" s="8">
        <f>IFERROR(Change!I47-Base!I47,"")</f>
        <v>163.79672735834674</v>
      </c>
      <c r="J47" s="8">
        <f>IFERROR(Change!J47-Base!J47,"")</f>
        <v>54.730503747748571</v>
      </c>
      <c r="K47" s="8">
        <f>IFERROR(Change!K47-Base!K47,"")</f>
        <v>191.17226580354986</v>
      </c>
      <c r="L47" s="8">
        <f>IFERROR(Change!L47-Base!L47,"")</f>
        <v>210.37805137477994</v>
      </c>
      <c r="M47" s="8">
        <f>IFERROR(Change!M47-Base!M47,"")</f>
        <v>254.56466471404178</v>
      </c>
      <c r="N47" s="8">
        <f>IFERROR(Change!N47-Base!N47,"")</f>
        <v>294.80587781279792</v>
      </c>
      <c r="O47" s="8">
        <f>IFERROR(Change!O47-Base!O47,"")</f>
        <v>311.20542733188449</v>
      </c>
      <c r="P47" s="8">
        <f>IFERROR(Change!P47-Base!P47,"")</f>
        <v>347.10681115758712</v>
      </c>
      <c r="Q47" s="8">
        <f>IFERROR(Change!Q47-Base!Q47,"")</f>
        <v>348.96119932627971</v>
      </c>
      <c r="R47" s="8">
        <f>IFERROR(Change!R47-Base!R47,"")</f>
        <v>350.84316174377227</v>
      </c>
      <c r="S47" s="8">
        <f>IFERROR(Change!S47-Base!S47,"")</f>
        <v>352.82553927522486</v>
      </c>
      <c r="T47" s="8">
        <f>IFERROR(Change!T47-Base!T47,"")</f>
        <v>427.75465035743082</v>
      </c>
      <c r="U47" s="8">
        <f>IFERROR(Change!U47-Base!U47,"")</f>
        <v>369.53512180367352</v>
      </c>
      <c r="V47" s="8">
        <f>IFERROR(Change!V47-Base!V47,"")</f>
        <v>371.5681607197489</v>
      </c>
      <c r="W47" s="8">
        <f>IFERROR(Change!W47-Base!W47,"")</f>
        <v>349.48784555175325</v>
      </c>
      <c r="X47" s="8">
        <f>IFERROR(Change!X47-Base!X47,"")</f>
        <v>307.28747404196611</v>
      </c>
    </row>
    <row r="48" spans="1:24" ht="15.75" outlineLevel="1" x14ac:dyDescent="0.25">
      <c r="B48" s="4" t="s">
        <v>93</v>
      </c>
      <c r="C48" s="6">
        <f>IFERROR(Change!C48-Base!C48,"")</f>
        <v>1300.5662861267183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0</v>
      </c>
      <c r="G48" s="6">
        <f>IFERROR(Change!G48-Base!G48,"")</f>
        <v>-1.880359027595091E-5</v>
      </c>
      <c r="H48" s="6">
        <f>IFERROR(Change!H48-Base!H48,"")</f>
        <v>-0.31242032680287934</v>
      </c>
      <c r="I48" s="6">
        <f>IFERROR(Change!I48-Base!I48,"")</f>
        <v>134.02150255167726</v>
      </c>
      <c r="J48" s="6">
        <f>IFERROR(Change!J48-Base!J48,"")</f>
        <v>29.500865284617362</v>
      </c>
      <c r="K48" s="6">
        <f>IFERROR(Change!K48-Base!K48,"")</f>
        <v>134.46639530991035</v>
      </c>
      <c r="L48" s="6">
        <f>IFERROR(Change!L48-Base!L48,"")</f>
        <v>148.41019069278718</v>
      </c>
      <c r="M48" s="6">
        <f>IFERROR(Change!M48-Base!M48,"")</f>
        <v>181.4198927693966</v>
      </c>
      <c r="N48" s="6">
        <f>IFERROR(Change!N48-Base!N48,"")</f>
        <v>211.09344858828763</v>
      </c>
      <c r="O48" s="6">
        <f>IFERROR(Change!O48-Base!O48,"")</f>
        <v>222.37878768571056</v>
      </c>
      <c r="P48" s="6">
        <f>IFERROR(Change!P48-Base!P48,"")</f>
        <v>222.36168561297131</v>
      </c>
      <c r="Q48" s="6">
        <f>IFERROR(Change!Q48-Base!Q48,"")</f>
        <v>222.36167054913574</v>
      </c>
      <c r="R48" s="6">
        <f>IFERROR(Change!R48-Base!R48,"")</f>
        <v>222.36167054895941</v>
      </c>
      <c r="S48" s="6">
        <f>IFERROR(Change!S48-Base!S48,"")</f>
        <v>222.36168520663</v>
      </c>
      <c r="T48" s="6">
        <f>IFERROR(Change!T48-Base!T48,"")</f>
        <v>222.36163640703171</v>
      </c>
      <c r="U48" s="6">
        <f>IFERROR(Change!U48-Base!U48,"")</f>
        <v>222.36381469301296</v>
      </c>
      <c r="V48" s="6">
        <f>IFERROR(Change!V48-Base!V48,"")</f>
        <v>222.36383860822343</v>
      </c>
      <c r="W48" s="6">
        <f>IFERROR(Change!W48-Base!W48,"")</f>
        <v>222.36425526818016</v>
      </c>
      <c r="X48" s="6">
        <f>IFERROR(Change!X48-Base!X48,"")</f>
        <v>222.36502209114406</v>
      </c>
    </row>
    <row r="49" spans="1:24" ht="15.75" outlineLevel="1" x14ac:dyDescent="0.25">
      <c r="B49" s="5" t="s">
        <v>94</v>
      </c>
      <c r="C49" s="44">
        <f>IFERROR(Change!C49-Base!C49,"")</f>
        <v>186.33262636878044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</v>
      </c>
      <c r="G49" s="44">
        <f>IFERROR(Change!G49-Base!G49,"")</f>
        <v>0.88403196386371974</v>
      </c>
      <c r="H49" s="44">
        <f>IFERROR(Change!H49-Base!H49,"")</f>
        <v>-1.4539206282767339</v>
      </c>
      <c r="I49" s="44">
        <f>IFERROR(Change!I49-Base!I49,"")</f>
        <v>10.481850314661756</v>
      </c>
      <c r="J49" s="44">
        <f>IFERROR(Change!J49-Base!J49,"")</f>
        <v>10.453756653091261</v>
      </c>
      <c r="K49" s="44">
        <f>IFERROR(Change!K49-Base!K49,"")</f>
        <v>10.43223001923792</v>
      </c>
      <c r="L49" s="44">
        <f>IFERROR(Change!L49-Base!L49,"")</f>
        <v>10.43222902596716</v>
      </c>
      <c r="M49" s="44">
        <f>IFERROR(Change!M49-Base!M49,"")</f>
        <v>10.432235624557109</v>
      </c>
      <c r="N49" s="44">
        <f>IFERROR(Change!N49-Base!N49,"")</f>
        <v>10.432225785697938</v>
      </c>
      <c r="O49" s="44">
        <f>IFERROR(Change!O49-Base!O49,"")</f>
        <v>10.432206086293547</v>
      </c>
      <c r="P49" s="44">
        <f>IFERROR(Change!P49-Base!P49,"")</f>
        <v>38.976207804930141</v>
      </c>
      <c r="Q49" s="44">
        <f>IFERROR(Change!Q49-Base!Q49,"")</f>
        <v>38.976218841774028</v>
      </c>
      <c r="R49" s="44">
        <f>IFERROR(Change!R49-Base!R49,"")</f>
        <v>38.976218841781474</v>
      </c>
      <c r="S49" s="44">
        <f>IFERROR(Change!S49-Base!S49,"")</f>
        <v>38.976211904277761</v>
      </c>
      <c r="T49" s="44">
        <f>IFERROR(Change!T49-Base!T49,"")</f>
        <v>83.172375920990135</v>
      </c>
      <c r="U49" s="44">
        <f>IFERROR(Change!U49-Base!U49,"")</f>
        <v>55.275120048381382</v>
      </c>
      <c r="V49" s="44">
        <f>IFERROR(Change!V49-Base!V49,"")</f>
        <v>55.104805827542805</v>
      </c>
      <c r="W49" s="44">
        <f>IFERROR(Change!W49-Base!W49,"")</f>
        <v>40.145998131859074</v>
      </c>
      <c r="X49" s="44">
        <f>IFERROR(Change!X49-Base!X49,"")</f>
        <v>17.789272966844919</v>
      </c>
    </row>
    <row r="50" spans="1:24" ht="15.75" outlineLevel="1" x14ac:dyDescent="0.25">
      <c r="B50" s="5" t="s">
        <v>95</v>
      </c>
      <c r="C50" s="44">
        <f>IFERROR(Change!C50-Base!C50,"")</f>
        <v>187.32391600798405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</v>
      </c>
      <c r="G50" s="45">
        <f>IFERROR(Change!G50-Base!G50,"")</f>
        <v>-2.5519748731994696E-6</v>
      </c>
      <c r="H50" s="45">
        <f>IFERROR(Change!H50-Base!H50,"")</f>
        <v>-1.4223336251006913E-6</v>
      </c>
      <c r="I50" s="45">
        <f>IFERROR(Change!I50-Base!I50,"")</f>
        <v>3.4907090480373881E-6</v>
      </c>
      <c r="J50" s="45">
        <f>IFERROR(Change!J50-Base!J50,"")</f>
        <v>0.3202524650633336</v>
      </c>
      <c r="K50" s="45">
        <f>IFERROR(Change!K50-Base!K50,"")</f>
        <v>17.208376925157808</v>
      </c>
      <c r="L50" s="45">
        <f>IFERROR(Change!L50-Base!L50,"")</f>
        <v>18.014319880265703</v>
      </c>
      <c r="M50" s="45">
        <f>IFERROR(Change!M50-Base!M50,"")</f>
        <v>24.554708544012442</v>
      </c>
      <c r="N50" s="45">
        <f>IFERROR(Change!N50-Base!N50,"")</f>
        <v>30.278490102937326</v>
      </c>
      <c r="O50" s="45">
        <f>IFERROR(Change!O50-Base!O50,"")</f>
        <v>34.454442894235115</v>
      </c>
      <c r="P50" s="45">
        <f>IFERROR(Change!P50-Base!P50,"")</f>
        <v>35.200133228035156</v>
      </c>
      <c r="Q50" s="45">
        <f>IFERROR(Change!Q50-Base!Q50,"")</f>
        <v>35.967491627150338</v>
      </c>
      <c r="R50" s="45">
        <f>IFERROR(Change!R50-Base!R50,"")</f>
        <v>36.751584420718672</v>
      </c>
      <c r="S50" s="45">
        <f>IFERROR(Change!S50-Base!S50,"")</f>
        <v>37.552770571691326</v>
      </c>
      <c r="T50" s="45">
        <f>IFERROR(Change!T50-Base!T50,"")</f>
        <v>38.371422556000994</v>
      </c>
      <c r="U50" s="45">
        <f>IFERROR(Change!U50-Base!U50,"")</f>
        <v>39.207916966844579</v>
      </c>
      <c r="V50" s="45">
        <f>IFERROR(Change!V50-Base!V50,"")</f>
        <v>40.062650002429109</v>
      </c>
      <c r="W50" s="45">
        <f>IFERROR(Change!W50-Base!W50,"")</f>
        <v>40.936013922320001</v>
      </c>
      <c r="X50" s="45">
        <f>IFERROR(Change!X50-Base!X50,"")</f>
        <v>41.828417101153946</v>
      </c>
    </row>
    <row r="51" spans="1:24" ht="15.75" outlineLevel="1" x14ac:dyDescent="0.25">
      <c r="B51" s="5" t="s">
        <v>96</v>
      </c>
      <c r="C51" s="44">
        <f>IFERROR(Change!C51-Base!C51,"")</f>
        <v>227.68355598643348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-2.1676345340893022E-6</v>
      </c>
      <c r="H51" s="45">
        <f>IFERROR(Change!H51-Base!H51,"")</f>
        <v>-3.5157015801470379</v>
      </c>
      <c r="I51" s="45">
        <f>IFERROR(Change!I51-Base!I51,"")</f>
        <v>13.61497015857185</v>
      </c>
      <c r="J51" s="45">
        <f>IFERROR(Change!J51-Base!J51,"")</f>
        <v>8.6190664818732898</v>
      </c>
      <c r="K51" s="45">
        <f>IFERROR(Change!K51-Base!K51,"")</f>
        <v>23.096698785404158</v>
      </c>
      <c r="L51" s="45">
        <f>IFERROR(Change!L51-Base!L51,"")</f>
        <v>27.432646632241642</v>
      </c>
      <c r="M51" s="45">
        <f>IFERROR(Change!M51-Base!M51,"")</f>
        <v>31.946665543115785</v>
      </c>
      <c r="N51" s="45">
        <f>IFERROR(Change!N51-Base!N51,"")</f>
        <v>36.644459516803124</v>
      </c>
      <c r="O51" s="45">
        <f>IFERROR(Change!O51-Base!O51,"")</f>
        <v>37.443310197202152</v>
      </c>
      <c r="P51" s="45">
        <f>IFERROR(Change!P51-Base!P51,"")</f>
        <v>38.259575283132392</v>
      </c>
      <c r="Q51" s="45">
        <f>IFERROR(Change!Q51-Base!Q51,"")</f>
        <v>39.093632210902285</v>
      </c>
      <c r="R51" s="45">
        <f>IFERROR(Change!R51-Base!R51,"")</f>
        <v>39.945874997468422</v>
      </c>
      <c r="S51" s="45">
        <f>IFERROR(Change!S51-Base!S51,"")</f>
        <v>40.816696389537867</v>
      </c>
      <c r="T51" s="45">
        <f>IFERROR(Change!T51-Base!T51,"")</f>
        <v>41.706506007246276</v>
      </c>
      <c r="U51" s="45">
        <f>IFERROR(Change!U51-Base!U51,"")</f>
        <v>42.615705011257774</v>
      </c>
      <c r="V51" s="45">
        <f>IFERROR(Change!V51-Base!V51,"")</f>
        <v>43.544723966027334</v>
      </c>
      <c r="W51" s="45">
        <f>IFERROR(Change!W51-Base!W51,"")</f>
        <v>44.494001313012632</v>
      </c>
      <c r="X51" s="45">
        <f>IFERROR(Change!X51-Base!X51,"")</f>
        <v>45.46397637697919</v>
      </c>
    </row>
    <row r="52" spans="1:24" ht="15.75" outlineLevel="1" x14ac:dyDescent="0.25">
      <c r="B52" s="5" t="s">
        <v>97</v>
      </c>
      <c r="C52" s="44">
        <f>IFERROR(Change!C52-Base!C52,"")</f>
        <v>60.267482167064145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</v>
      </c>
      <c r="G52" s="45">
        <f>IFERROR(Change!G52-Base!G52,"")</f>
        <v>0.44711432059139611</v>
      </c>
      <c r="H52" s="45">
        <f>IFERROR(Change!H52-Base!H52,"")</f>
        <v>-0.73824686102830128</v>
      </c>
      <c r="I52" s="45">
        <f>IFERROR(Change!I52-Base!I52,"")</f>
        <v>5.4715513179164645</v>
      </c>
      <c r="J52" s="45">
        <f>IFERROR(Change!J52-Base!J52,"")</f>
        <v>5.5782415917742298</v>
      </c>
      <c r="K52" s="45">
        <f>IFERROR(Change!K52-Base!K52,"")</f>
        <v>5.6869790569191707</v>
      </c>
      <c r="L52" s="45">
        <f>IFERROR(Change!L52-Base!L52,"")</f>
        <v>5.8109576662993447</v>
      </c>
      <c r="M52" s="45">
        <f>IFERROR(Change!M52-Base!M52,"")</f>
        <v>5.937640574502268</v>
      </c>
      <c r="N52" s="45">
        <f>IFERROR(Change!N52-Base!N52,"")</f>
        <v>6.0670837168651417</v>
      </c>
      <c r="O52" s="45">
        <f>IFERROR(Change!O52-Base!O52,"")</f>
        <v>6.1993442682331192</v>
      </c>
      <c r="P52" s="45">
        <f>IFERROR(Change!P52-Base!P52,"")</f>
        <v>12.300897198710572</v>
      </c>
      <c r="Q52" s="45">
        <f>IFERROR(Change!Q52-Base!Q52,"")</f>
        <v>12.569057508483922</v>
      </c>
      <c r="R52" s="45">
        <f>IFERROR(Change!R52-Base!R52,"")</f>
        <v>12.843062725132597</v>
      </c>
      <c r="S52" s="45">
        <f>IFERROR(Change!S52-Base!S52,"")</f>
        <v>13.123036605606785</v>
      </c>
      <c r="T52" s="45">
        <f>IFERROR(Change!T52-Base!T52,"")</f>
        <v>42.1521931391907</v>
      </c>
      <c r="U52" s="45">
        <f>IFERROR(Change!U52-Base!U52,"")</f>
        <v>10.245387901013487</v>
      </c>
      <c r="V52" s="45">
        <f>IFERROR(Change!V52-Base!V52,"")</f>
        <v>10.46873711771542</v>
      </c>
      <c r="W52" s="45">
        <f>IFERROR(Change!W52-Base!W52,"")</f>
        <v>1.5417998606615697</v>
      </c>
      <c r="X52" s="45">
        <f>IFERROR(Change!X52-Base!X52,"")</f>
        <v>-20.081920282584178</v>
      </c>
    </row>
    <row r="53" spans="1:24" ht="15.75" outlineLevel="1" x14ac:dyDescent="0.25">
      <c r="B53" s="5" t="s">
        <v>98</v>
      </c>
      <c r="C53" s="44">
        <f>IFERROR(Change!C53-Base!C53,"")</f>
        <v>3.4276640636932143E-8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-2.4522316288688728E-7</v>
      </c>
      <c r="U53" s="45">
        <f>IFERROR(Change!U53-Base!U53,"")</f>
        <v>-2.5057031960429299E-7</v>
      </c>
      <c r="V53" s="45">
        <f>IFERROR(Change!V53-Base!V53,"")</f>
        <v>7.0761586368206508E-8</v>
      </c>
      <c r="W53" s="45">
        <f>IFERROR(Change!W53-Base!W53,"")</f>
        <v>7.230496290588917E-8</v>
      </c>
      <c r="X53" s="45">
        <f>IFERROR(Change!X53-Base!X53,"")</f>
        <v>5.8432919480821965E-7</v>
      </c>
    </row>
    <row r="54" spans="1:24" ht="15.75" outlineLevel="1" x14ac:dyDescent="0.25">
      <c r="B54" s="5" t="s">
        <v>13</v>
      </c>
      <c r="C54" s="44">
        <f>IFERROR(Change!C54-Base!C54,"")</f>
        <v>0.98923130232423384</v>
      </c>
      <c r="D54" s="45">
        <f>IFERROR(Change!D54-Base!D54,"")</f>
        <v>0</v>
      </c>
      <c r="E54" s="45">
        <f>IFERROR(Change!E54-Base!E54,"")</f>
        <v>2.7972160500000683E-6</v>
      </c>
      <c r="F54" s="45">
        <f>IFERROR(Change!F54-Base!F54,"")</f>
        <v>-6.9599028800007567E-6</v>
      </c>
      <c r="G54" s="45">
        <f>IFERROR(Change!G54-Base!G54,"")</f>
        <v>6.4397551790003338E-5</v>
      </c>
      <c r="H54" s="45">
        <f>IFERROR(Change!H54-Base!H54,"")</f>
        <v>-8.5282471691005418E-4</v>
      </c>
      <c r="I54" s="45">
        <f>IFERROR(Change!I54-Base!I54,"")</f>
        <v>0.20684952481105001</v>
      </c>
      <c r="J54" s="45">
        <f>IFERROR(Change!J54-Base!J54,"")</f>
        <v>0.25832127132949967</v>
      </c>
      <c r="K54" s="45">
        <f>IFERROR(Change!K54-Base!K54,"")</f>
        <v>0.2815857069207599</v>
      </c>
      <c r="L54" s="45">
        <f>IFERROR(Change!L54-Base!L54,"")</f>
        <v>0.27770747721889988</v>
      </c>
      <c r="M54" s="45">
        <f>IFERROR(Change!M54-Base!M54,"")</f>
        <v>0.27352165845771981</v>
      </c>
      <c r="N54" s="45">
        <f>IFERROR(Change!N54-Base!N54,"")</f>
        <v>0.2901701022065496</v>
      </c>
      <c r="O54" s="45">
        <f>IFERROR(Change!O54-Base!O54,"")</f>
        <v>0.29733620020980006</v>
      </c>
      <c r="P54" s="45">
        <f>IFERROR(Change!P54-Base!P54,"")</f>
        <v>8.3120298073899868E-3</v>
      </c>
      <c r="Q54" s="45">
        <f>IFERROR(Change!Q54-Base!Q54,"")</f>
        <v>-6.8714111667600442E-3</v>
      </c>
      <c r="R54" s="45">
        <f>IFERROR(Change!R54-Base!R54,"")</f>
        <v>-3.5249790288209404E-2</v>
      </c>
      <c r="S54" s="45">
        <f>IFERROR(Change!S54-Base!S54,"")</f>
        <v>-4.8614025188397081E-3</v>
      </c>
      <c r="T54" s="45">
        <f>IFERROR(Change!T54-Base!T54,"")</f>
        <v>-9.4834278060799138E-3</v>
      </c>
      <c r="U54" s="45">
        <f>IFERROR(Change!U54-Base!U54,"")</f>
        <v>-0.17282256626716141</v>
      </c>
      <c r="V54" s="45">
        <f>IFERROR(Change!V54-Base!V54,"")</f>
        <v>2.3405127048590435E-2</v>
      </c>
      <c r="W54" s="45">
        <f>IFERROR(Change!W54-Base!W54,"")</f>
        <v>5.776983414098158E-3</v>
      </c>
      <c r="X54" s="45">
        <f>IFERROR(Change!X54-Base!X54,"")</f>
        <v>-7.7294795900759938E-2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147.80120390191814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-2.4347600297858207E-4</v>
      </c>
      <c r="G56" s="8">
        <f>IFERROR(Change!G56-Base!G56,"")</f>
        <v>0.29225500553170747</v>
      </c>
      <c r="H56" s="8">
        <f>IFERROR(Change!H56-Base!H56,"")</f>
        <v>-0.59284009872528998</v>
      </c>
      <c r="I56" s="8">
        <f>IFERROR(Change!I56-Base!I56,"")</f>
        <v>-4.0381360495721168</v>
      </c>
      <c r="J56" s="8">
        <f>IFERROR(Change!J56-Base!J56,"")</f>
        <v>-7.2154635442099959</v>
      </c>
      <c r="K56" s="8">
        <f>IFERROR(Change!K56-Base!K56,"")</f>
        <v>-3.8653263081916691</v>
      </c>
      <c r="L56" s="8">
        <f>IFERROR(Change!L56-Base!L56,"")</f>
        <v>2.4465279572011411</v>
      </c>
      <c r="M56" s="8">
        <f>IFERROR(Change!M56-Base!M56,"")</f>
        <v>8.4552400348954677</v>
      </c>
      <c r="N56" s="8">
        <f>IFERROR(Change!N56-Base!N56,"")</f>
        <v>13.375827601312665</v>
      </c>
      <c r="O56" s="8">
        <f>IFERROR(Change!O56-Base!O56,"")</f>
        <v>15.896295287511577</v>
      </c>
      <c r="P56" s="8">
        <f>IFERROR(Change!P56-Base!P56,"")</f>
        <v>28.058485906659541</v>
      </c>
      <c r="Q56" s="8">
        <f>IFERROR(Change!Q56-Base!Q56,"")</f>
        <v>35.806248701493757</v>
      </c>
      <c r="R56" s="8">
        <f>IFERROR(Change!R56-Base!R56,"")</f>
        <v>44.147560019180446</v>
      </c>
      <c r="S56" s="8">
        <f>IFERROR(Change!S56-Base!S56,"")</f>
        <v>49.197998425128958</v>
      </c>
      <c r="T56" s="8">
        <f>IFERROR(Change!T56-Base!T56,"")</f>
        <v>51.983366092472181</v>
      </c>
      <c r="U56" s="8">
        <f>IFERROR(Change!U56-Base!U56,"")</f>
        <v>39.890558459877411</v>
      </c>
      <c r="V56" s="8">
        <f>IFERROR(Change!V56-Base!V56,"")</f>
        <v>42.95513045658538</v>
      </c>
      <c r="W56" s="8">
        <f>IFERROR(Change!W56-Base!W56,"")</f>
        <v>46.254681250955059</v>
      </c>
      <c r="X56" s="8">
        <f>IFERROR(Change!X56-Base!X56,"")</f>
        <v>59.389671190706395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-24.624694729977719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-5.8589041096039907E-2</v>
      </c>
      <c r="I58" s="45">
        <f>IFERROR(Change!I58-Base!I58,"")</f>
        <v>-2.8393956425125149</v>
      </c>
      <c r="J58" s="45">
        <f>IFERROR(Change!J58-Base!J58,"")</f>
        <v>-7.0792515068329633</v>
      </c>
      <c r="K58" s="45">
        <f>IFERROR(Change!K58-Base!K58,"")</f>
        <v>-7.079251506832966</v>
      </c>
      <c r="L58" s="45">
        <f>IFERROR(Change!L58-Base!L58,"")</f>
        <v>-7.079251506832966</v>
      </c>
      <c r="M58" s="45">
        <f>IFERROR(Change!M58-Base!M58,"")</f>
        <v>-7.0378710768147634</v>
      </c>
      <c r="N58" s="45">
        <f>IFERROR(Change!N58-Base!N58,"")</f>
        <v>-7.0378710768147652</v>
      </c>
      <c r="O58" s="45">
        <f>IFERROR(Change!O58-Base!O58,"")</f>
        <v>-7.1108904740728427</v>
      </c>
      <c r="P58" s="45">
        <f>IFERROR(Change!P58-Base!P58,"")</f>
        <v>0.42252574692328437</v>
      </c>
      <c r="Q58" s="45">
        <f>IFERROR(Change!Q58-Base!Q58,"")</f>
        <v>0.42252574692328793</v>
      </c>
      <c r="R58" s="45">
        <f>IFERROR(Change!R58-Base!R58,"")</f>
        <v>0.42982569212856347</v>
      </c>
      <c r="S58" s="45">
        <f>IFERROR(Change!S58-Base!S58,"")</f>
        <v>0.4318601030853273</v>
      </c>
      <c r="T58" s="45">
        <f>IFERROR(Change!T58-Base!T58,"")</f>
        <v>2.0532463452847196</v>
      </c>
      <c r="U58" s="45">
        <f>IFERROR(Change!U58-Base!U58,"")</f>
        <v>-2.4092013151242675</v>
      </c>
      <c r="V58" s="45">
        <f>IFERROR(Change!V58-Base!V58,"")</f>
        <v>-2.0538276165024634</v>
      </c>
      <c r="W58" s="45">
        <f>IFERROR(Change!W58-Base!W58,"")</f>
        <v>-2.0765950685589445</v>
      </c>
      <c r="X58" s="45">
        <f>IFERROR(Change!X58-Base!X58,"")</f>
        <v>6.221956712254908</v>
      </c>
    </row>
    <row r="59" spans="1:24" ht="15.75" outlineLevel="1" x14ac:dyDescent="0.25">
      <c r="B59" s="5" t="s">
        <v>101</v>
      </c>
      <c r="C59" s="44">
        <f>IFERROR(Change!C59-Base!C59,"")</f>
        <v>172.42589863189596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-2.4347600297858207E-4</v>
      </c>
      <c r="G59" s="45">
        <f>IFERROR(Change!G59-Base!G59,"")</f>
        <v>0.29225500553170747</v>
      </c>
      <c r="H59" s="45">
        <f>IFERROR(Change!H59-Base!H59,"")</f>
        <v>-0.53425105762924829</v>
      </c>
      <c r="I59" s="45">
        <f>IFERROR(Change!I59-Base!I59,"")</f>
        <v>-1.1987404070596028</v>
      </c>
      <c r="J59" s="45">
        <f>IFERROR(Change!J59-Base!J59,"")</f>
        <v>-0.13621203737703524</v>
      </c>
      <c r="K59" s="45">
        <f>IFERROR(Change!K59-Base!K59,"")</f>
        <v>3.2139251986412773</v>
      </c>
      <c r="L59" s="45">
        <f>IFERROR(Change!L59-Base!L59,"")</f>
        <v>9.5257794640340876</v>
      </c>
      <c r="M59" s="45">
        <f>IFERROR(Change!M59-Base!M59,"")</f>
        <v>15.49311111171022</v>
      </c>
      <c r="N59" s="45">
        <f>IFERROR(Change!N59-Base!N59,"")</f>
        <v>20.413698678127417</v>
      </c>
      <c r="O59" s="45">
        <f>IFERROR(Change!O59-Base!O59,"")</f>
        <v>23.007185761584424</v>
      </c>
      <c r="P59" s="45">
        <f>IFERROR(Change!P59-Base!P59,"")</f>
        <v>27.635960159736214</v>
      </c>
      <c r="Q59" s="45">
        <f>IFERROR(Change!Q59-Base!Q59,"")</f>
        <v>35.383722954570487</v>
      </c>
      <c r="R59" s="45">
        <f>IFERROR(Change!R59-Base!R59,"")</f>
        <v>43.717734327051915</v>
      </c>
      <c r="S59" s="45">
        <f>IFERROR(Change!S59-Base!S59,"")</f>
        <v>48.766138322043673</v>
      </c>
      <c r="T59" s="45">
        <f>IFERROR(Change!T59-Base!T59,"")</f>
        <v>49.930119747187462</v>
      </c>
      <c r="U59" s="45">
        <f>IFERROR(Change!U59-Base!U59,"")</f>
        <v>42.299759775001633</v>
      </c>
      <c r="V59" s="45">
        <f>IFERROR(Change!V59-Base!V59,"")</f>
        <v>45.008958073087854</v>
      </c>
      <c r="W59" s="45">
        <f>IFERROR(Change!W59-Base!W59,"")</f>
        <v>48.331276319514018</v>
      </c>
      <c r="X59" s="45">
        <f>IFERROR(Change!X59-Base!X59,"")</f>
        <v>53.167714478451444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790.2006938235287</v>
      </c>
      <c r="D62" s="8">
        <f>IFERROR(Change!D62-Base!D62,"")</f>
        <v>2.8857183816654697E-2</v>
      </c>
      <c r="E62" s="8">
        <f>IFERROR(Change!E62-Base!E62,"")</f>
        <v>-1.2879541899195601E-3</v>
      </c>
      <c r="F62" s="8">
        <f>IFERROR(Change!F62-Base!F62,"")</f>
        <v>-0.89337594407730592</v>
      </c>
      <c r="G62" s="8">
        <f>IFERROR(Change!G62-Base!G62,"")</f>
        <v>1.7202048845348372E-2</v>
      </c>
      <c r="H62" s="8">
        <f>IFERROR(Change!H62-Base!H62,"")</f>
        <v>1.6299031188475652</v>
      </c>
      <c r="I62" s="8">
        <f>IFERROR(Change!I62-Base!I62,"")</f>
        <v>96.304095172392891</v>
      </c>
      <c r="J62" s="8">
        <f>IFERROR(Change!J62-Base!J62,"")</f>
        <v>94.191623413686955</v>
      </c>
      <c r="K62" s="8">
        <f>IFERROR(Change!K62-Base!K62,"")</f>
        <v>109.71242412625958</v>
      </c>
      <c r="L62" s="8">
        <f>IFERROR(Change!L62-Base!L62,"")</f>
        <v>111.19560841259795</v>
      </c>
      <c r="M62" s="8">
        <f>IFERROR(Change!M62-Base!M62,"")</f>
        <v>108.26732162209237</v>
      </c>
      <c r="N62" s="8">
        <f>IFERROR(Change!N62-Base!N62,"")</f>
        <v>98.026786136054469</v>
      </c>
      <c r="O62" s="8">
        <f>IFERROR(Change!O62-Base!O62,"")</f>
        <v>90.097627562816498</v>
      </c>
      <c r="P62" s="8">
        <f>IFERROR(Change!P62-Base!P62,"")</f>
        <v>94.15735746503708</v>
      </c>
      <c r="Q62" s="8">
        <f>IFERROR(Change!Q62-Base!Q62,"")</f>
        <v>118.33185469859566</v>
      </c>
      <c r="R62" s="8">
        <f>IFERROR(Change!R62-Base!R62,"")</f>
        <v>160.56922785545268</v>
      </c>
      <c r="S62" s="8">
        <f>IFERROR(Change!S62-Base!S62,"")</f>
        <v>64.556769550918801</v>
      </c>
      <c r="T62" s="8">
        <f>IFERROR(Change!T62-Base!T62,"")</f>
        <v>79.709983531656661</v>
      </c>
      <c r="U62" s="8">
        <f>IFERROR(Change!U62-Base!U62,"")</f>
        <v>90.056382948534178</v>
      </c>
      <c r="V62" s="8">
        <f>IFERROR(Change!V62-Base!V62,"")</f>
        <v>140.34934283045123</v>
      </c>
      <c r="W62" s="8">
        <f>IFERROR(Change!W62-Base!W62,"")</f>
        <v>160.68163559996054</v>
      </c>
      <c r="X62" s="8">
        <f>IFERROR(Change!X62-Base!X62,"")</f>
        <v>197.31929773926541</v>
      </c>
    </row>
    <row r="63" spans="1:24" ht="15.75" outlineLevel="1" x14ac:dyDescent="0.25">
      <c r="B63" s="4" t="s">
        <v>15</v>
      </c>
      <c r="C63" s="6">
        <f>IFERROR(Change!C63-Base!C63,"")</f>
        <v>49.233546424096744</v>
      </c>
      <c r="D63" s="43">
        <f>IFERROR(Change!D63-Base!D63,"")</f>
        <v>2.1554139150197216E-3</v>
      </c>
      <c r="E63" s="43">
        <f>IFERROR(Change!E63-Base!E63,"")</f>
        <v>-1.7387884382458196E-3</v>
      </c>
      <c r="F63" s="43">
        <f>IFERROR(Change!F63-Base!F63,"")</f>
        <v>-0.10219541745766492</v>
      </c>
      <c r="G63" s="43">
        <f>IFERROR(Change!G63-Base!G63,"")</f>
        <v>9.4870472374282144E-3</v>
      </c>
      <c r="H63" s="43">
        <f>IFERROR(Change!H63-Base!H63,"")</f>
        <v>8.8271409335504813E-2</v>
      </c>
      <c r="I63" s="43">
        <f>IFERROR(Change!I63-Base!I63,"")</f>
        <v>6.2197881675930589</v>
      </c>
      <c r="J63" s="43">
        <f>IFERROR(Change!J63-Base!J63,"")</f>
        <v>6.0777045777460046</v>
      </c>
      <c r="K63" s="43">
        <f>IFERROR(Change!K63-Base!K63,"")</f>
        <v>8.4905730699502868</v>
      </c>
      <c r="L63" s="43">
        <f>IFERROR(Change!L63-Base!L63,"")</f>
        <v>7.4624602346395719</v>
      </c>
      <c r="M63" s="43">
        <f>IFERROR(Change!M63-Base!M63,"")</f>
        <v>7.0323463854786823</v>
      </c>
      <c r="N63" s="43">
        <f>IFERROR(Change!N63-Base!N63,"")</f>
        <v>6.7712383086938459</v>
      </c>
      <c r="O63" s="43">
        <f>IFERROR(Change!O63-Base!O63,"")</f>
        <v>6.0945351844165359</v>
      </c>
      <c r="P63" s="43">
        <f>IFERROR(Change!P63-Base!P63,"")</f>
        <v>5.3738920173350877</v>
      </c>
      <c r="Q63" s="43">
        <f>IFERROR(Change!Q63-Base!Q63,"")</f>
        <v>6.9971759341540434</v>
      </c>
      <c r="R63" s="43">
        <f>IFERROR(Change!R63-Base!R63,"")</f>
        <v>8.9589774552771075</v>
      </c>
      <c r="S63" s="43">
        <f>IFERROR(Change!S63-Base!S63,"")</f>
        <v>4.8909911747001189</v>
      </c>
      <c r="T63" s="43">
        <f>IFERROR(Change!T63-Base!T63,"")</f>
        <v>4.4541516645336401</v>
      </c>
      <c r="U63" s="43">
        <f>IFERROR(Change!U63-Base!U63,"")</f>
        <v>5.3215603747717353</v>
      </c>
      <c r="V63" s="43">
        <f>IFERROR(Change!V63-Base!V63,"")</f>
        <v>6.925670529999806</v>
      </c>
      <c r="W63" s="43">
        <f>IFERROR(Change!W63-Base!W63,"")</f>
        <v>8.1995311893582112</v>
      </c>
      <c r="X63" s="43">
        <f>IFERROR(Change!X63-Base!X63,"")</f>
        <v>10.64982537796962</v>
      </c>
    </row>
    <row r="64" spans="1:24" ht="15.75" outlineLevel="1" x14ac:dyDescent="0.25">
      <c r="B64" s="5" t="s">
        <v>16</v>
      </c>
      <c r="C64" s="44">
        <f>IFERROR(Change!C64-Base!C64,"")</f>
        <v>740.96714739943218</v>
      </c>
      <c r="D64" s="45">
        <f>IFERROR(Change!D64-Base!D64,"")</f>
        <v>2.6701769901634975E-2</v>
      </c>
      <c r="E64" s="45">
        <f>IFERROR(Change!E64-Base!E64,"")</f>
        <v>4.5083424832625951E-4</v>
      </c>
      <c r="F64" s="45">
        <f>IFERROR(Change!F64-Base!F64,"")</f>
        <v>-0.79118052661963389</v>
      </c>
      <c r="G64" s="45">
        <f>IFERROR(Change!G64-Base!G64,"")</f>
        <v>7.7150016079201578E-3</v>
      </c>
      <c r="H64" s="45">
        <f>IFERROR(Change!H64-Base!H64,"")</f>
        <v>1.5416317095120604</v>
      </c>
      <c r="I64" s="45">
        <f>IFERROR(Change!I64-Base!I64,"")</f>
        <v>90.084307004799854</v>
      </c>
      <c r="J64" s="45">
        <f>IFERROR(Change!J64-Base!J64,"")</f>
        <v>88.11391883594095</v>
      </c>
      <c r="K64" s="45">
        <f>IFERROR(Change!K64-Base!K64,"")</f>
        <v>101.2218510563093</v>
      </c>
      <c r="L64" s="45">
        <f>IFERROR(Change!L64-Base!L64,"")</f>
        <v>103.73314817795838</v>
      </c>
      <c r="M64" s="45">
        <f>IFERROR(Change!M64-Base!M64,"")</f>
        <v>101.23497523661368</v>
      </c>
      <c r="N64" s="45">
        <f>IFERROR(Change!N64-Base!N64,"")</f>
        <v>91.25554782736063</v>
      </c>
      <c r="O64" s="45">
        <f>IFERROR(Change!O64-Base!O64,"")</f>
        <v>84.00309237839997</v>
      </c>
      <c r="P64" s="45">
        <f>IFERROR(Change!P64-Base!P64,"")</f>
        <v>88.783465447702014</v>
      </c>
      <c r="Q64" s="45">
        <f>IFERROR(Change!Q64-Base!Q64,"")</f>
        <v>111.33467876444163</v>
      </c>
      <c r="R64" s="45">
        <f>IFERROR(Change!R64-Base!R64,"")</f>
        <v>151.61025040017557</v>
      </c>
      <c r="S64" s="45">
        <f>IFERROR(Change!S64-Base!S64,"")</f>
        <v>59.665778376218697</v>
      </c>
      <c r="T64" s="45">
        <f>IFERROR(Change!T64-Base!T64,"")</f>
        <v>75.255831867123021</v>
      </c>
      <c r="U64" s="45">
        <f>IFERROR(Change!U64-Base!U64,"")</f>
        <v>84.734822573762415</v>
      </c>
      <c r="V64" s="45">
        <f>IFERROR(Change!V64-Base!V64,"")</f>
        <v>133.42367230045141</v>
      </c>
      <c r="W64" s="45">
        <f>IFERROR(Change!W64-Base!W64,"")</f>
        <v>152.48210441060235</v>
      </c>
      <c r="X64" s="45">
        <f>IFERROR(Change!X64-Base!X64,"")</f>
        <v>186.66947236129579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-0.27286026358274285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0</v>
      </c>
      <c r="L66" s="8">
        <f>IFERROR(Change!L66-Base!L66,"")</f>
        <v>0</v>
      </c>
      <c r="M66" s="8">
        <f>IFERROR(Change!M66-Base!M66,"")</f>
        <v>0</v>
      </c>
      <c r="N66" s="8">
        <f>IFERROR(Change!N66-Base!N66,"")</f>
        <v>0</v>
      </c>
      <c r="O66" s="8">
        <f>IFERROR(Change!O66-Base!O66,"")</f>
        <v>0</v>
      </c>
      <c r="P66" s="8">
        <f>IFERROR(Change!P66-Base!P66,"")</f>
        <v>0</v>
      </c>
      <c r="Q66" s="8">
        <f>IFERROR(Change!Q66-Base!Q66,"")</f>
        <v>0</v>
      </c>
      <c r="R66" s="8">
        <f>IFERROR(Change!R66-Base!R66,"")</f>
        <v>0</v>
      </c>
      <c r="S66" s="8">
        <f>IFERROR(Change!S66-Base!S66,"")</f>
        <v>0</v>
      </c>
      <c r="T66" s="8">
        <f>IFERROR(Change!T66-Base!T66,"")</f>
        <v>0</v>
      </c>
      <c r="U66" s="8">
        <f>IFERROR(Change!U66-Base!U66,"")</f>
        <v>0</v>
      </c>
      <c r="V66" s="8">
        <f>IFERROR(Change!V66-Base!V66,"")</f>
        <v>0</v>
      </c>
      <c r="W66" s="8">
        <f>IFERROR(Change!W66-Base!W66,"")</f>
        <v>0</v>
      </c>
      <c r="X66" s="8">
        <f>IFERROR(Change!X66-Base!X66,"")</f>
        <v>-1</v>
      </c>
    </row>
    <row r="67" spans="1:24" ht="15.75" outlineLevel="1" x14ac:dyDescent="0.25">
      <c r="B67" s="47" t="s">
        <v>18</v>
      </c>
      <c r="C67" s="6">
        <f>IFERROR(Change!C67-Base!C67,"")</f>
        <v>-0.27286026358274285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0</v>
      </c>
      <c r="L67" s="6">
        <f>IFERROR(Change!L67-Base!L67,"")</f>
        <v>0</v>
      </c>
      <c r="M67" s="6">
        <f>IFERROR(Change!M67-Base!M67,"")</f>
        <v>0</v>
      </c>
      <c r="N67" s="6">
        <f>IFERROR(Change!N67-Base!N67,"")</f>
        <v>0</v>
      </c>
      <c r="O67" s="6">
        <f>IFERROR(Change!O67-Base!O67,"")</f>
        <v>0</v>
      </c>
      <c r="P67" s="6">
        <f>IFERROR(Change!P67-Base!P67,"")</f>
        <v>0</v>
      </c>
      <c r="Q67" s="6">
        <f>IFERROR(Change!Q67-Base!Q67,"")</f>
        <v>0</v>
      </c>
      <c r="R67" s="6">
        <f>IFERROR(Change!R67-Base!R67,"")</f>
        <v>0</v>
      </c>
      <c r="S67" s="6">
        <f>IFERROR(Change!S67-Base!S67,"")</f>
        <v>0</v>
      </c>
      <c r="T67" s="6">
        <f>IFERROR(Change!T67-Base!T67,"")</f>
        <v>0</v>
      </c>
      <c r="U67" s="6">
        <f>IFERROR(Change!U67-Base!U67,"")</f>
        <v>0</v>
      </c>
      <c r="V67" s="6">
        <f>IFERROR(Change!V67-Base!V67,"")</f>
        <v>0</v>
      </c>
      <c r="W67" s="6">
        <f>IFERROR(Change!W67-Base!W67,"")</f>
        <v>0</v>
      </c>
      <c r="X67" s="6">
        <f>IFERROR(Change!X67-Base!X67,"")</f>
        <v>-1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-57.058670271442679</v>
      </c>
      <c r="D70" s="50">
        <f>IFERROR(Change!D70-Base!D70,"")</f>
        <v>2.2781649259741243E-2</v>
      </c>
      <c r="E70" s="50">
        <f>IFERROR(Change!E70-Base!E70,"")</f>
        <v>4.4719128944871045</v>
      </c>
      <c r="F70" s="50">
        <f>IFERROR(Change!F70-Base!F70,"")</f>
        <v>5.2907631167388445</v>
      </c>
      <c r="G70" s="50">
        <f>IFERROR(Change!G70-Base!G70,"")</f>
        <v>6.0447972709027908</v>
      </c>
      <c r="H70" s="50">
        <f>IFERROR(Change!H70-Base!H70,"")</f>
        <v>22.585617719167885</v>
      </c>
      <c r="I70" s="50">
        <f>IFERROR(Change!I70-Base!I70,"")</f>
        <v>172.21100889000854</v>
      </c>
      <c r="J70" s="50">
        <f>IFERROR(Change!J70-Base!J70,"")</f>
        <v>19.341734723884656</v>
      </c>
      <c r="K70" s="50">
        <f>IFERROR(Change!K70-Base!K70,"")</f>
        <v>-21.623687047848307</v>
      </c>
      <c r="L70" s="50">
        <f>IFERROR(Change!L70-Base!L70,"")</f>
        <v>-52.805017244091459</v>
      </c>
      <c r="M70" s="50">
        <f>IFERROR(Change!M70-Base!M70,"")</f>
        <v>-114.85159654575045</v>
      </c>
      <c r="N70" s="50">
        <f>IFERROR(Change!N70-Base!N70,"")</f>
        <v>-106.36767337608171</v>
      </c>
      <c r="O70" s="50">
        <f>IFERROR(Change!O70-Base!O70,"")</f>
        <v>-134.60172374452918</v>
      </c>
      <c r="P70" s="50">
        <f>IFERROR(Change!P70-Base!P70,"")</f>
        <v>-135.29727079815848</v>
      </c>
      <c r="Q70" s="50">
        <f>IFERROR(Change!Q70-Base!Q70,"")</f>
        <v>-161.46596313223154</v>
      </c>
      <c r="R70" s="50">
        <f>IFERROR(Change!R70-Base!R70,"")</f>
        <v>-140.34024410608117</v>
      </c>
      <c r="S70" s="50">
        <f>IFERROR(Change!S70-Base!S70,"")</f>
        <v>-69.935049750641156</v>
      </c>
      <c r="T70" s="50">
        <f>IFERROR(Change!T70-Base!T70,"")</f>
        <v>-2.9627284324164975</v>
      </c>
      <c r="U70" s="50">
        <f>IFERROR(Change!U70-Base!U70,"")</f>
        <v>75.967004395387448</v>
      </c>
      <c r="V70" s="50">
        <f>IFERROR(Change!V70-Base!V70,"")</f>
        <v>168.36590928228907</v>
      </c>
      <c r="W70" s="50">
        <f>IFERROR(Change!W70-Base!W70,"")</f>
        <v>223.41487848762972</v>
      </c>
      <c r="X70" s="51">
        <f>IFERROR(Change!X70-Base!X70,"")</f>
        <v>272.66503848753109</v>
      </c>
    </row>
    <row r="71" spans="1:24" ht="15.75" outlineLevel="1" x14ac:dyDescent="0.25">
      <c r="B71" s="52" t="s">
        <v>20</v>
      </c>
      <c r="C71" s="53">
        <f>IFERROR(Change!C71-Base!C71,"")</f>
        <v>-87.92631349174917</v>
      </c>
      <c r="D71" s="53">
        <f>IFERROR(Change!D71-Base!D71,"")</f>
        <v>3.4357867662038188E-8</v>
      </c>
      <c r="E71" s="53">
        <f>IFERROR(Change!E71-Base!E71,"")</f>
        <v>0.68865289222173942</v>
      </c>
      <c r="F71" s="53">
        <f>IFERROR(Change!F71-Base!F71,"")</f>
        <v>5.4242544630739076</v>
      </c>
      <c r="G71" s="53">
        <f>IFERROR(Change!G71-Base!G71,"")</f>
        <v>5.4919981969234186</v>
      </c>
      <c r="H71" s="53">
        <f>IFERROR(Change!H71-Base!H71,"")</f>
        <v>8.4052930500661205E-2</v>
      </c>
      <c r="I71" s="53">
        <f>IFERROR(Change!I71-Base!I71,"")</f>
        <v>54.980085593311514</v>
      </c>
      <c r="J71" s="53">
        <f>IFERROR(Change!J71-Base!J71,"")</f>
        <v>-18.276874551233959</v>
      </c>
      <c r="K71" s="53">
        <f>IFERROR(Change!K71-Base!K71,"")</f>
        <v>4.3749301972352441</v>
      </c>
      <c r="L71" s="53">
        <f>IFERROR(Change!L71-Base!L71,"")</f>
        <v>-29.415468608343645</v>
      </c>
      <c r="M71" s="53">
        <f>IFERROR(Change!M71-Base!M71,"")</f>
        <v>-68.883089875710311</v>
      </c>
      <c r="N71" s="53">
        <f>IFERROR(Change!N71-Base!N71,"")</f>
        <v>-23.980535234358968</v>
      </c>
      <c r="O71" s="53">
        <f>IFERROR(Change!O71-Base!O71,"")</f>
        <v>-20.843345326441977</v>
      </c>
      <c r="P71" s="53">
        <f>IFERROR(Change!P71-Base!P71,"")</f>
        <v>4.6842093822358493</v>
      </c>
      <c r="Q71" s="53">
        <f>IFERROR(Change!Q71-Base!Q71,"")</f>
        <v>-40.364662468514553</v>
      </c>
      <c r="R71" s="53">
        <f>IFERROR(Change!R71-Base!R71,"")</f>
        <v>-22.963118886419352</v>
      </c>
      <c r="S71" s="53">
        <f>IFERROR(Change!S71-Base!S71,"")</f>
        <v>-1.4421920787835916</v>
      </c>
      <c r="T71" s="53">
        <f>IFERROR(Change!T71-Base!T71,"")</f>
        <v>37.333344550445872</v>
      </c>
      <c r="U71" s="53">
        <f>IFERROR(Change!U71-Base!U71,"")</f>
        <v>-50.939298044195084</v>
      </c>
      <c r="V71" s="53">
        <f>IFERROR(Change!V71-Base!V71,"")</f>
        <v>-32.446091931907176</v>
      </c>
      <c r="W71" s="53">
        <f>IFERROR(Change!W71-Base!W71,"")</f>
        <v>-28.254167510200205</v>
      </c>
      <c r="X71" s="53">
        <f>IFERROR(Change!X71-Base!X71,"")</f>
        <v>-13.526669564083022</v>
      </c>
    </row>
    <row r="72" spans="1:24" ht="15.75" outlineLevel="1" x14ac:dyDescent="0.25">
      <c r="B72" s="5" t="s">
        <v>21</v>
      </c>
      <c r="C72" s="44">
        <f>IFERROR(Change!C72-Base!C72,"")</f>
        <v>-1455.7584090116063</v>
      </c>
      <c r="D72" s="44">
        <f>IFERROR(Change!D72-Base!D72,"")</f>
        <v>2.2781614901987268E-2</v>
      </c>
      <c r="E72" s="44">
        <f>IFERROR(Change!E72-Base!E72,"")</f>
        <v>6.4710003226764456E-3</v>
      </c>
      <c r="F72" s="44">
        <f>IFERROR(Change!F72-Base!F72,"")</f>
        <v>-0.13349134633529047</v>
      </c>
      <c r="G72" s="44">
        <f>IFERROR(Change!G72-Base!G72,"")</f>
        <v>-0.33121408629358484</v>
      </c>
      <c r="H72" s="44">
        <f>IFERROR(Change!H72-Base!H72,"")</f>
        <v>24.267905743747406</v>
      </c>
      <c r="I72" s="44">
        <f>IFERROR(Change!I72-Base!I72,"")</f>
        <v>-27.272429569641531</v>
      </c>
      <c r="J72" s="44">
        <f>IFERROR(Change!J72-Base!J72,"")</f>
        <v>-2.3360126625904059</v>
      </c>
      <c r="K72" s="44">
        <f>IFERROR(Change!K72-Base!K72,"")</f>
        <v>-170.89724257423245</v>
      </c>
      <c r="L72" s="44">
        <f>IFERROR(Change!L72-Base!L72,"")</f>
        <v>-182.23196835450233</v>
      </c>
      <c r="M72" s="44">
        <f>IFERROR(Change!M72-Base!M72,"")</f>
        <v>-237.82063506399425</v>
      </c>
      <c r="N72" s="44">
        <f>IFERROR(Change!N72-Base!N72,"")</f>
        <v>-303.9128125157082</v>
      </c>
      <c r="O72" s="44">
        <f>IFERROR(Change!O72-Base!O72,"")</f>
        <v>-346.5693721900908</v>
      </c>
      <c r="P72" s="44">
        <f>IFERROR(Change!P72-Base!P72,"")</f>
        <v>-401.31937359829595</v>
      </c>
      <c r="Q72" s="44">
        <f>IFERROR(Change!Q72-Base!Q72,"")</f>
        <v>-382.43919005462624</v>
      </c>
      <c r="R72" s="44">
        <f>IFERROR(Change!R72-Base!R72,"")</f>
        <v>-378.71501461040242</v>
      </c>
      <c r="S72" s="44">
        <f>IFERROR(Change!S72-Base!S72,"")</f>
        <v>-329.83075478276498</v>
      </c>
      <c r="T72" s="44">
        <f>IFERROR(Change!T72-Base!T72,"")</f>
        <v>-345.83008531088473</v>
      </c>
      <c r="U72" s="44">
        <f>IFERROR(Change!U72-Base!U72,"")</f>
        <v>-150.73263230181146</v>
      </c>
      <c r="V72" s="44">
        <f>IFERROR(Change!V72-Base!V72,"")</f>
        <v>-76.656643221571358</v>
      </c>
      <c r="W72" s="44">
        <f>IFERROR(Change!W72-Base!W72,"")</f>
        <v>-10.841207402207601</v>
      </c>
      <c r="X72" s="44">
        <f>IFERROR(Change!X72-Base!X72,"")</f>
        <v>47.037412993625821</v>
      </c>
    </row>
    <row r="73" spans="1:24" ht="15.75" outlineLevel="1" x14ac:dyDescent="0.25">
      <c r="B73" s="5" t="s">
        <v>103</v>
      </c>
      <c r="C73" s="44">
        <f>IFERROR(Change!C73-Base!C73,"")</f>
        <v>1486.6260522319153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0</v>
      </c>
      <c r="G73" s="44">
        <f>IFERROR(Change!G73-Base!G73,"")</f>
        <v>0.88401316027344023</v>
      </c>
      <c r="H73" s="44">
        <f>IFERROR(Change!H73-Base!H73,"")</f>
        <v>-1.7663409550796132</v>
      </c>
      <c r="I73" s="44">
        <f>IFERROR(Change!I73-Base!I73,"")</f>
        <v>144.5033528663389</v>
      </c>
      <c r="J73" s="44">
        <f>IFERROR(Change!J73-Base!J73,"")</f>
        <v>39.954621937708453</v>
      </c>
      <c r="K73" s="44">
        <f>IFERROR(Change!K73-Base!K73,"")</f>
        <v>144.89862532914822</v>
      </c>
      <c r="L73" s="44">
        <f>IFERROR(Change!L73-Base!L73,"")</f>
        <v>158.8424197187544</v>
      </c>
      <c r="M73" s="44">
        <f>IFERROR(Change!M73-Base!M73,"")</f>
        <v>191.85212839395354</v>
      </c>
      <c r="N73" s="44">
        <f>IFERROR(Change!N73-Base!N73,"")</f>
        <v>221.52567437398557</v>
      </c>
      <c r="O73" s="44">
        <f>IFERROR(Change!O73-Base!O73,"")</f>
        <v>232.81099377200417</v>
      </c>
      <c r="P73" s="44">
        <f>IFERROR(Change!P73-Base!P73,"")</f>
        <v>261.33789341790157</v>
      </c>
      <c r="Q73" s="44">
        <f>IFERROR(Change!Q73-Base!Q73,"")</f>
        <v>261.33788939090982</v>
      </c>
      <c r="R73" s="44">
        <f>IFERROR(Change!R73-Base!R73,"")</f>
        <v>261.33788939074088</v>
      </c>
      <c r="S73" s="44">
        <f>IFERROR(Change!S73-Base!S73,"")</f>
        <v>261.33789711090799</v>
      </c>
      <c r="T73" s="44">
        <f>IFERROR(Change!T73-Base!T73,"")</f>
        <v>305.53401232802184</v>
      </c>
      <c r="U73" s="44">
        <f>IFERROR(Change!U73-Base!U73,"")</f>
        <v>277.63893474139468</v>
      </c>
      <c r="V73" s="44">
        <f>IFERROR(Change!V73-Base!V73,"")</f>
        <v>277.46864443576669</v>
      </c>
      <c r="W73" s="44">
        <f>IFERROR(Change!W73-Base!W73,"")</f>
        <v>262.51025340003935</v>
      </c>
      <c r="X73" s="44">
        <f>IFERROR(Change!X73-Base!X73,"")</f>
        <v>239.15429505798875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-131.45812454296538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295.73872917222252</v>
      </c>
      <c r="D78" s="44">
        <f>IFERROR(Change!D78-Base!D78,"")</f>
        <v>1.3716616884905122</v>
      </c>
      <c r="E78" s="44">
        <f>IFERROR(Change!E78-Base!E78,"")</f>
        <v>1.4265501630713686</v>
      </c>
      <c r="F78" s="44">
        <f>IFERROR(Change!F78-Base!F78,"")</f>
        <v>2.3084991605698342</v>
      </c>
      <c r="G78" s="44">
        <f>IFERROR(Change!G78-Base!G78,"")</f>
        <v>1.5589812444202273</v>
      </c>
      <c r="H78" s="44">
        <f>IFERROR(Change!H78-Base!H78,"")</f>
        <v>0.8094065091955791</v>
      </c>
      <c r="I78" s="44">
        <f>IFERROR(Change!I78-Base!I78,"")</f>
        <v>13.049986613230864</v>
      </c>
      <c r="J78" s="44">
        <f>IFERROR(Change!J78-Base!J78,"")</f>
        <v>17.650262892734911</v>
      </c>
      <c r="K78" s="44">
        <f>IFERROR(Change!K78-Base!K78,"")</f>
        <v>14.180613910342394</v>
      </c>
      <c r="L78" s="44">
        <f>IFERROR(Change!L78-Base!L78,"")</f>
        <v>17.76755081707844</v>
      </c>
      <c r="M78" s="44">
        <f>IFERROR(Change!M78-Base!M78,"")</f>
        <v>13.195071383897487</v>
      </c>
      <c r="N78" s="44">
        <f>IFERROR(Change!N78-Base!N78,"")</f>
        <v>15.394317904098529</v>
      </c>
      <c r="O78" s="44">
        <f>IFERROR(Change!O78-Base!O78,"")</f>
        <v>81.15197475309806</v>
      </c>
      <c r="P78" s="44">
        <f>IFERROR(Change!P78-Base!P78,"")</f>
        <v>59.808105645832754</v>
      </c>
      <c r="Q78" s="44">
        <f>IFERROR(Change!Q78-Base!Q78,"")</f>
        <v>83.910656272065097</v>
      </c>
      <c r="R78" s="44">
        <f>IFERROR(Change!R78-Base!R78,"")</f>
        <v>80.358163826515948</v>
      </c>
      <c r="S78" s="44">
        <f>IFERROR(Change!S78-Base!S78,"")</f>
        <v>73.5576639817873</v>
      </c>
      <c r="T78" s="44">
        <f>IFERROR(Change!T78-Base!T78,"")</f>
        <v>54.863429873831038</v>
      </c>
      <c r="U78" s="44">
        <f>IFERROR(Change!U78-Base!U78,"")</f>
        <v>68.323666348320529</v>
      </c>
      <c r="V78" s="44">
        <f>IFERROR(Change!V78-Base!V78,"")</f>
        <v>108.07247746623786</v>
      </c>
      <c r="W78" s="44">
        <f>IFERROR(Change!W78-Base!W78,"")</f>
        <v>101.70224350068466</v>
      </c>
      <c r="X78" s="44">
        <f>IFERROR(Change!X78-Base!X78,"")</f>
        <v>102.61634082126277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-109013.31633479493</v>
      </c>
      <c r="D82" s="64">
        <f>IFERROR(Change!D82-Base!D82,"")</f>
        <v>-1.9064608881417371</v>
      </c>
      <c r="E82" s="64">
        <f>IFERROR(Change!E82-Base!E82,"")</f>
        <v>0.39253728397306986</v>
      </c>
      <c r="F82" s="64">
        <f>IFERROR(Change!F82-Base!F82,"")</f>
        <v>58.226034340019396</v>
      </c>
      <c r="G82" s="64">
        <f>IFERROR(Change!G82-Base!G82,"")</f>
        <v>-2.9979615364791243</v>
      </c>
      <c r="H82" s="64">
        <f>IFERROR(Change!H82-Base!H82,"")</f>
        <v>113.41502387306173</v>
      </c>
      <c r="I82" s="64">
        <f>IFERROR(Change!I82-Base!I82,"")</f>
        <v>-4560.6180557125917</v>
      </c>
      <c r="J82" s="64">
        <f>IFERROR(Change!J82-Base!J82,"")</f>
        <v>-4242.3017653236511</v>
      </c>
      <c r="K82" s="64">
        <f>IFERROR(Change!K82-Base!K82,"")</f>
        <v>-5625.6233394511009</v>
      </c>
      <c r="L82" s="64">
        <f>IFERROR(Change!L82-Base!L82,"")</f>
        <v>-5675.139906814301</v>
      </c>
      <c r="M82" s="64">
        <f>IFERROR(Change!M82-Base!M82,"")</f>
        <v>-5648.7137122947706</v>
      </c>
      <c r="N82" s="64">
        <f>IFERROR(Change!N82-Base!N82,"")</f>
        <v>-5676.0802218199897</v>
      </c>
      <c r="O82" s="64">
        <f>IFERROR(Change!O82-Base!O82,"")</f>
        <v>-5477.2881736257496</v>
      </c>
      <c r="P82" s="64">
        <f>IFERROR(Change!P82-Base!P82,"")</f>
        <v>-6002.7844992993332</v>
      </c>
      <c r="Q82" s="64">
        <f>IFERROR(Change!Q82-Base!Q82,"")</f>
        <v>-6305.0135753046306</v>
      </c>
      <c r="R82" s="64">
        <f>IFERROR(Change!R82-Base!R82,"")</f>
        <v>-7205.5102387729394</v>
      </c>
      <c r="S82" s="64">
        <f>IFERROR(Change!S82-Base!S82,"")</f>
        <v>-6817.8007349178606</v>
      </c>
      <c r="T82" s="64">
        <f>IFERROR(Change!T82-Base!T82,"")</f>
        <v>-7870.5757912492109</v>
      </c>
      <c r="U82" s="64">
        <f>IFERROR(Change!U82-Base!U82,"")</f>
        <v>-8207.632404055681</v>
      </c>
      <c r="V82" s="64">
        <f>IFERROR(Change!V82-Base!V82,"")</f>
        <v>-9347.3615549896622</v>
      </c>
      <c r="W82" s="64">
        <f>IFERROR(Change!W82-Base!W82,"")</f>
        <v>-9762.0665312849414</v>
      </c>
      <c r="X82" s="64">
        <f>IFERROR(Change!X82-Base!X82,"")</f>
        <v>-10755.93500295081</v>
      </c>
    </row>
    <row r="83" spans="1:24" ht="15.75" outlineLevel="1" x14ac:dyDescent="0.25">
      <c r="B83" s="5" t="s">
        <v>105</v>
      </c>
      <c r="C83" s="65">
        <f>IFERROR(Change!C83-Base!C83,"")</f>
        <v>-50.895284032631025</v>
      </c>
      <c r="D83" s="45">
        <f>IFERROR(Change!D83-Base!D83,"")</f>
        <v>-1.222530000000166E-5</v>
      </c>
      <c r="E83" s="45">
        <f>IFERROR(Change!E83-Base!E83,"")</f>
        <v>0</v>
      </c>
      <c r="F83" s="45">
        <f>IFERROR(Change!F83-Base!F83,"")</f>
        <v>0</v>
      </c>
      <c r="G83" s="45">
        <f>IFERROR(Change!G83-Base!G83,"")</f>
        <v>-4.1158510000000037E-5</v>
      </c>
      <c r="H83" s="45">
        <f>IFERROR(Change!H83-Base!H83,"")</f>
        <v>2.6876581799999411E-3</v>
      </c>
      <c r="I83" s="45">
        <f>IFERROR(Change!I83-Base!I83,"")</f>
        <v>6.6900800447911024E-5</v>
      </c>
      <c r="J83" s="45">
        <f>IFERROR(Change!J83-Base!J83,"")</f>
        <v>1.0967688390337571E-2</v>
      </c>
      <c r="K83" s="45">
        <f>IFERROR(Change!K83-Base!K83,"")</f>
        <v>3.4912085270207172E-2</v>
      </c>
      <c r="L83" s="45">
        <f>IFERROR(Change!L83-Base!L83,"")</f>
        <v>3.7880170990320039E-2</v>
      </c>
      <c r="M83" s="45">
        <f>IFERROR(Change!M83-Base!M83,"")</f>
        <v>-2.4936722470101813E-2</v>
      </c>
      <c r="N83" s="45">
        <f>IFERROR(Change!N83-Base!N83,"")</f>
        <v>-2.8878805349904724E-2</v>
      </c>
      <c r="O83" s="45">
        <f>IFERROR(Change!O83-Base!O83,"")</f>
        <v>-5.3580867690470768E-2</v>
      </c>
      <c r="P83" s="45">
        <f>IFERROR(Change!P83-Base!P83,"")</f>
        <v>2.58600322199527E-2</v>
      </c>
      <c r="Q83" s="45">
        <f>IFERROR(Change!Q83-Base!Q83,"")</f>
        <v>1.5930070860122214E-2</v>
      </c>
      <c r="R83" s="45">
        <f>IFERROR(Change!R83-Base!R83,"")</f>
        <v>6.4370047560259991E-2</v>
      </c>
      <c r="S83" s="45">
        <f>IFERROR(Change!S83-Base!S83,"")</f>
        <v>-0.46528984235965254</v>
      </c>
      <c r="T83" s="45">
        <f>IFERROR(Change!T83-Base!T83,"")</f>
        <v>-4.4286904194450472E-3</v>
      </c>
      <c r="U83" s="45">
        <f>IFERROR(Change!U83-Base!U83,"")</f>
        <v>-51.817369224459753</v>
      </c>
      <c r="V83" s="45">
        <f>IFERROR(Change!V83-Base!V83,"")</f>
        <v>2.3498544619999784E-2</v>
      </c>
      <c r="W83" s="45">
        <f>IFERROR(Change!W83-Base!W83,"")</f>
        <v>0.56540190498999943</v>
      </c>
      <c r="X83" s="45">
        <f>IFERROR(Change!X83-Base!X83,"")</f>
        <v>0.71767840003999961</v>
      </c>
    </row>
    <row r="84" spans="1:24" ht="15.75" outlineLevel="1" x14ac:dyDescent="0.25">
      <c r="B84" s="5" t="s">
        <v>106</v>
      </c>
      <c r="C84" s="65">
        <f>IFERROR(Change!C84-Base!C84,"")</f>
        <v>13935.4536294877</v>
      </c>
      <c r="D84" s="45">
        <f>IFERROR(Change!D84-Base!D84,"")</f>
        <v>0.401606079999965</v>
      </c>
      <c r="E84" s="45">
        <f>IFERROR(Change!E84-Base!E84,"")</f>
        <v>-1.1308424998096598</v>
      </c>
      <c r="F84" s="45">
        <f>IFERROR(Change!F84-Base!F84,"")</f>
        <v>0.9234153014997446</v>
      </c>
      <c r="G84" s="45">
        <f>IFERROR(Change!G84-Base!G84,"")</f>
        <v>-6.3784584097298875</v>
      </c>
      <c r="H84" s="45">
        <f>IFERROR(Change!H84-Base!H84,"")</f>
        <v>19.033008640069625</v>
      </c>
      <c r="I84" s="45">
        <f>IFERROR(Change!I84-Base!I84,"")</f>
        <v>918.19397874201991</v>
      </c>
      <c r="J84" s="45">
        <f>IFERROR(Change!J84-Base!J84,"")</f>
        <v>857.93278926406992</v>
      </c>
      <c r="K84" s="45">
        <f>IFERROR(Change!K84-Base!K84,"")</f>
        <v>856.28050648735007</v>
      </c>
      <c r="L84" s="45">
        <f>IFERROR(Change!L84-Base!L84,"")</f>
        <v>838.88641404048019</v>
      </c>
      <c r="M84" s="45">
        <f>IFERROR(Change!M84-Base!M84,"")</f>
        <v>789.52643885883015</v>
      </c>
      <c r="N84" s="45">
        <f>IFERROR(Change!N84-Base!N84,"")</f>
        <v>679.19343116318112</v>
      </c>
      <c r="O84" s="45">
        <f>IFERROR(Change!O84-Base!O84,"")</f>
        <v>613.83562864874034</v>
      </c>
      <c r="P84" s="45">
        <f>IFERROR(Change!P84-Base!P84,"")</f>
        <v>566.67561047834988</v>
      </c>
      <c r="Q84" s="45">
        <f>IFERROR(Change!Q84-Base!Q84,"")</f>
        <v>656.71007693358001</v>
      </c>
      <c r="R84" s="45">
        <f>IFERROR(Change!R84-Base!R84,"")</f>
        <v>800.52806052419953</v>
      </c>
      <c r="S84" s="45">
        <f>IFERROR(Change!S84-Base!S84,"")</f>
        <v>898.57448677884997</v>
      </c>
      <c r="T84" s="45">
        <f>IFERROR(Change!T84-Base!T84,"")</f>
        <v>767.69726823098972</v>
      </c>
      <c r="U84" s="45">
        <f>IFERROR(Change!U84-Base!U84,"")</f>
        <v>823.63693528308977</v>
      </c>
      <c r="V84" s="45">
        <f>IFERROR(Change!V84-Base!V84,"")</f>
        <v>1197.6670188246901</v>
      </c>
      <c r="W84" s="45">
        <f>IFERROR(Change!W84-Base!W84,"")</f>
        <v>1323.3239464575202</v>
      </c>
      <c r="X84" s="45">
        <f>IFERROR(Change!X84-Base!X84,"")</f>
        <v>1333.9423096597302</v>
      </c>
    </row>
    <row r="85" spans="1:24" ht="15.75" outlineLevel="1" x14ac:dyDescent="0.25">
      <c r="B85" s="5" t="s">
        <v>107</v>
      </c>
      <c r="C85" s="65">
        <f>IFERROR(Change!C85-Base!C85,"")</f>
        <v>-344.7658123081801</v>
      </c>
      <c r="D85" s="45">
        <f>IFERROR(Change!D85-Base!D85,"")</f>
        <v>-1.1823749470067924E-2</v>
      </c>
      <c r="E85" s="45">
        <f>IFERROR(Change!E85-Base!E85,"")</f>
        <v>0.10720963023004515</v>
      </c>
      <c r="F85" s="45">
        <f>IFERROR(Change!F85-Base!F85,"")</f>
        <v>0.33237884968002618</v>
      </c>
      <c r="G85" s="45">
        <f>IFERROR(Change!G85-Base!G85,"")</f>
        <v>0.2665533153499382</v>
      </c>
      <c r="H85" s="45">
        <f>IFERROR(Change!H85-Base!H85,"")</f>
        <v>1.5301168167000014</v>
      </c>
      <c r="I85" s="45">
        <f>IFERROR(Change!I85-Base!I85,"")</f>
        <v>-15.550118445380122</v>
      </c>
      <c r="J85" s="45">
        <f>IFERROR(Change!J85-Base!J85,"")</f>
        <v>-11.800042729129927</v>
      </c>
      <c r="K85" s="45">
        <f>IFERROR(Change!K85-Base!K85,"")</f>
        <v>-40.410223807510079</v>
      </c>
      <c r="L85" s="45">
        <f>IFERROR(Change!L85-Base!L85,"")</f>
        <v>-37.766505017909822</v>
      </c>
      <c r="M85" s="45">
        <f>IFERROR(Change!M85-Base!M85,"")</f>
        <v>-50.695990308109685</v>
      </c>
      <c r="N85" s="45">
        <f>IFERROR(Change!N85-Base!N85,"")</f>
        <v>-59.36736799766993</v>
      </c>
      <c r="O85" s="45">
        <f>IFERROR(Change!O85-Base!O85,"")</f>
        <v>-59.573747476079689</v>
      </c>
      <c r="P85" s="45">
        <f>IFERROR(Change!P85-Base!P85,"")</f>
        <v>-25.104561329769581</v>
      </c>
      <c r="Q85" s="45">
        <f>IFERROR(Change!Q85-Base!Q85,"")</f>
        <v>-25.735234662879861</v>
      </c>
      <c r="R85" s="45">
        <f>IFERROR(Change!R85-Base!R85,"")</f>
        <v>-24.709552331439681</v>
      </c>
      <c r="S85" s="45">
        <f>IFERROR(Change!S85-Base!S85,"")</f>
        <v>-6.6355507678196091</v>
      </c>
      <c r="T85" s="45">
        <f>IFERROR(Change!T85-Base!T85,"")</f>
        <v>7.4504700517401261</v>
      </c>
      <c r="U85" s="45">
        <f>IFERROR(Change!U85-Base!U85,"")</f>
        <v>5.8990338043601014</v>
      </c>
      <c r="V85" s="45">
        <f>IFERROR(Change!V85-Base!V85,"")</f>
        <v>-2.5380250507498658</v>
      </c>
      <c r="W85" s="45">
        <f>IFERROR(Change!W85-Base!W85,"")</f>
        <v>-2.6869713466801386</v>
      </c>
      <c r="X85" s="45">
        <f>IFERROR(Change!X85-Base!X85,"")</f>
        <v>2.2341402443598781</v>
      </c>
    </row>
    <row r="86" spans="1:24" ht="15.75" outlineLevel="1" x14ac:dyDescent="0.25">
      <c r="B86" s="5" t="s">
        <v>108</v>
      </c>
      <c r="C86" s="65">
        <f>IFERROR(Change!C86-Base!C86,"")</f>
        <v>2807.2176681330311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-2.1822711399181571E-2</v>
      </c>
      <c r="G86" s="45">
        <f>IFERROR(Change!G86-Base!G86,"")</f>
        <v>4.6613537317507507</v>
      </c>
      <c r="H86" s="45">
        <f>IFERROR(Change!H86-Base!H86,"")</f>
        <v>2.5644938629343415</v>
      </c>
      <c r="I86" s="45">
        <f>IFERROR(Change!I86-Base!I86,"")</f>
        <v>-0.41991980011152918</v>
      </c>
      <c r="J86" s="45">
        <f>IFERROR(Change!J86-Base!J86,"")</f>
        <v>7.7926591667765024</v>
      </c>
      <c r="K86" s="45">
        <f>IFERROR(Change!K86-Base!K86,"")</f>
        <v>39.69325305041275</v>
      </c>
      <c r="L86" s="45">
        <f>IFERROR(Change!L86-Base!L86,"")</f>
        <v>85.230194499413301</v>
      </c>
      <c r="M86" s="45">
        <f>IFERROR(Change!M86-Base!M86,"")</f>
        <v>126.17732701515706</v>
      </c>
      <c r="N86" s="45">
        <f>IFERROR(Change!N86-Base!N86,"")</f>
        <v>155.06775509071122</v>
      </c>
      <c r="O86" s="45">
        <f>IFERROR(Change!O86-Base!O86,"")</f>
        <v>167.90144056698773</v>
      </c>
      <c r="P86" s="45">
        <f>IFERROR(Change!P86-Base!P86,"")</f>
        <v>182.14946059917202</v>
      </c>
      <c r="Q86" s="45">
        <f>IFERROR(Change!Q86-Base!Q86,"")</f>
        <v>209.98572192203937</v>
      </c>
      <c r="R86" s="45">
        <f>IFERROR(Change!R86-Base!R86,"")</f>
        <v>240.8063975653331</v>
      </c>
      <c r="S86" s="45">
        <f>IFERROR(Change!S86-Base!S86,"")</f>
        <v>257.20645602117293</v>
      </c>
      <c r="T86" s="45">
        <f>IFERROR(Change!T86-Base!T86,"")</f>
        <v>259.66541970156868</v>
      </c>
      <c r="U86" s="45">
        <f>IFERROR(Change!U86-Base!U86,"")</f>
        <v>230.94544516165661</v>
      </c>
      <c r="V86" s="45">
        <f>IFERROR(Change!V86-Base!V86,"")</f>
        <v>252.16036674235875</v>
      </c>
      <c r="W86" s="45">
        <f>IFERROR(Change!W86-Base!W86,"")</f>
        <v>276.43029307827965</v>
      </c>
      <c r="X86" s="45">
        <f>IFERROR(Change!X86-Base!X86,"")</f>
        <v>309.2650210978245</v>
      </c>
    </row>
    <row r="87" spans="1:24" ht="15.75" outlineLevel="1" x14ac:dyDescent="0.25">
      <c r="B87" s="5" t="s">
        <v>25</v>
      </c>
      <c r="C87" s="65">
        <f>IFERROR(Change!C87-Base!C87,"")</f>
        <v>-1.8964771368700895E-2</v>
      </c>
      <c r="D87" s="45">
        <f>IFERROR(Change!D87-Base!D87,"")</f>
        <v>0</v>
      </c>
      <c r="E87" s="45">
        <f>IFERROR(Change!E87-Base!E87,"")</f>
        <v>-3.2258064999268754E-4</v>
      </c>
      <c r="F87" s="45">
        <f>IFERROR(Change!F87-Base!F87,"")</f>
        <v>7.4884793002638617E-4</v>
      </c>
      <c r="G87" s="45">
        <f>IFERROR(Change!G87-Base!G87,"")</f>
        <v>-4.623655800060078E-4</v>
      </c>
      <c r="H87" s="45">
        <f>IFERROR(Change!H87-Base!H87,"")</f>
        <v>1.6129032002254462E-4</v>
      </c>
      <c r="I87" s="45">
        <f>IFERROR(Change!I87-Base!I87,"")</f>
        <v>-3.0870968199678828E-3</v>
      </c>
      <c r="J87" s="45">
        <f>IFERROR(Change!J87-Base!J87,"")</f>
        <v>3.2924731399930351E-3</v>
      </c>
      <c r="K87" s="45">
        <f>IFERROR(Change!K87-Base!K87,"")</f>
        <v>-2.3949573700292603E-3</v>
      </c>
      <c r="L87" s="45">
        <f>IFERROR(Change!L87-Base!L87,"")</f>
        <v>-7.7849461996493119E-4</v>
      </c>
      <c r="M87" s="45">
        <f>IFERROR(Change!M87-Base!M87,"")</f>
        <v>-2.2390169499999502E-3</v>
      </c>
      <c r="N87" s="45">
        <f>IFERROR(Change!N87-Base!N87,"")</f>
        <v>-4.4569892699541924E-3</v>
      </c>
      <c r="O87" s="45">
        <f>IFERROR(Change!O87-Base!O87,"")</f>
        <v>-3.8451613299912424E-3</v>
      </c>
      <c r="P87" s="45">
        <f>IFERROR(Change!P87-Base!P87,"")</f>
        <v>-1.4572964799981492E-3</v>
      </c>
      <c r="Q87" s="45">
        <f>IFERROR(Change!Q87-Base!Q87,"")</f>
        <v>1.2927803600177867E-3</v>
      </c>
      <c r="R87" s="45">
        <f>IFERROR(Change!R87-Base!R87,"")</f>
        <v>1.4254992499900254E-3</v>
      </c>
      <c r="S87" s="45">
        <f>IFERROR(Change!S87-Base!S87,"")</f>
        <v>-1.8090100400058873E-3</v>
      </c>
      <c r="T87" s="45">
        <f>IFERROR(Change!T87-Base!T87,"")</f>
        <v>-5.9060676200033413E-3</v>
      </c>
      <c r="U87" s="45">
        <f>IFERROR(Change!U87-Base!U87,"")</f>
        <v>1.876497670025401E-3</v>
      </c>
      <c r="V87" s="45">
        <f>IFERROR(Change!V87-Base!V87,"")</f>
        <v>-5.1446721500383319E-3</v>
      </c>
      <c r="W87" s="45">
        <f>IFERROR(Change!W87-Base!W87,"")</f>
        <v>3.9473860099974445E-3</v>
      </c>
      <c r="X87" s="45">
        <f>IFERROR(Change!X87-Base!X87,"")</f>
        <v>1.941628299846343E-4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18884.754651177544</v>
      </c>
      <c r="D89" s="45">
        <f>IFERROR(Change!D89-Base!D89,"")</f>
        <v>0.16205209647887386</v>
      </c>
      <c r="E89" s="45">
        <f>IFERROR(Change!E89-Base!E89,"")</f>
        <v>0.48760064316047647</v>
      </c>
      <c r="F89" s="45">
        <f>IFERROR(Change!F89-Base!F89,"")</f>
        <v>-33.879001977833468</v>
      </c>
      <c r="G89" s="45">
        <f>IFERROR(Change!G89-Base!G89,"")</f>
        <v>-2.627935179420092</v>
      </c>
      <c r="H89" s="45">
        <f>IFERROR(Change!H89-Base!H89,"")</f>
        <v>95.134061637231753</v>
      </c>
      <c r="I89" s="45">
        <f>IFERROR(Change!I89-Base!I89,"")</f>
        <v>954.99040593079008</v>
      </c>
      <c r="J89" s="45">
        <f>IFERROR(Change!J89-Base!J89,"")</f>
        <v>970.65826073336029</v>
      </c>
      <c r="K89" s="45">
        <f>IFERROR(Change!K89-Base!K89,"")</f>
        <v>785.4404662578454</v>
      </c>
      <c r="L89" s="45">
        <f>IFERROR(Change!L89-Base!L89,"")</f>
        <v>691.45268626850884</v>
      </c>
      <c r="M89" s="45">
        <f>IFERROR(Change!M89-Base!M89,"")</f>
        <v>562.87150662945078</v>
      </c>
      <c r="N89" s="45">
        <f>IFERROR(Change!N89-Base!N89,"")</f>
        <v>647.10938114402779</v>
      </c>
      <c r="O89" s="45">
        <f>IFERROR(Change!O89-Base!O89,"")</f>
        <v>665.96554287700155</v>
      </c>
      <c r="P89" s="45">
        <f>IFERROR(Change!P89-Base!P89,"")</f>
        <v>562.3000068340848</v>
      </c>
      <c r="Q89" s="45">
        <f>IFERROR(Change!Q89-Base!Q89,"")</f>
        <v>634.36729430566902</v>
      </c>
      <c r="R89" s="45">
        <f>IFERROR(Change!R89-Base!R89,"")</f>
        <v>928.18275190230906</v>
      </c>
      <c r="S89" s="45">
        <f>IFERROR(Change!S89-Base!S89,"")</f>
        <v>1425.7289003726537</v>
      </c>
      <c r="T89" s="45">
        <f>IFERROR(Change!T89-Base!T89,"")</f>
        <v>1394.441985250598</v>
      </c>
      <c r="U89" s="45">
        <f>IFERROR(Change!U89-Base!U89,"")</f>
        <v>1714.5360851833802</v>
      </c>
      <c r="V89" s="45">
        <f>IFERROR(Change!V89-Base!V89,"")</f>
        <v>1903.9729675590406</v>
      </c>
      <c r="W89" s="45">
        <f>IFERROR(Change!W89-Base!W89,"")</f>
        <v>2198.9180283586056</v>
      </c>
      <c r="X89" s="45">
        <f>IFERROR(Change!X89-Base!X89,"")</f>
        <v>2784.5416043506284</v>
      </c>
    </row>
    <row r="90" spans="1:24" ht="15.75" outlineLevel="1" x14ac:dyDescent="0.25">
      <c r="B90" s="5" t="s">
        <v>28</v>
      </c>
      <c r="C90" s="65">
        <f>IFERROR(Change!C90-Base!C90,"")</f>
        <v>38000.035730766598</v>
      </c>
      <c r="D90" s="45">
        <f>IFERROR(Change!D90-Base!D90,"")</f>
        <v>-1.6300531849537947E-2</v>
      </c>
      <c r="E90" s="45">
        <f>IFERROR(Change!E90-Base!E90,"")</f>
        <v>-1.5482736230296723E-2</v>
      </c>
      <c r="F90" s="45">
        <f>IFERROR(Change!F90-Base!F90,"")</f>
        <v>-2.5637463397297324</v>
      </c>
      <c r="G90" s="45">
        <f>IFERROR(Change!G90-Base!G90,"")</f>
        <v>0.13807399251072638</v>
      </c>
      <c r="H90" s="45">
        <f>IFERROR(Change!H90-Base!H90,"")</f>
        <v>3.0081026823909269</v>
      </c>
      <c r="I90" s="45">
        <f>IFERROR(Change!I90-Base!I90,"")</f>
        <v>-43.919597941177926</v>
      </c>
      <c r="J90" s="45">
        <f>IFERROR(Change!J90-Base!J90,"")</f>
        <v>10.42890023792279</v>
      </c>
      <c r="K90" s="45">
        <f>IFERROR(Change!K90-Base!K90,"")</f>
        <v>1542.2005309439937</v>
      </c>
      <c r="L90" s="45">
        <f>IFERROR(Change!L90-Base!L90,"")</f>
        <v>1478.2985155869774</v>
      </c>
      <c r="M90" s="45">
        <f>IFERROR(Change!M90-Base!M90,"")</f>
        <v>1905.9487979950791</v>
      </c>
      <c r="N90" s="45">
        <f>IFERROR(Change!N90-Base!N90,"")</f>
        <v>2310.9079636048045</v>
      </c>
      <c r="O90" s="45">
        <f>IFERROR(Change!O90-Base!O90,"")</f>
        <v>2498.8437950642747</v>
      </c>
      <c r="P90" s="45">
        <f>IFERROR(Change!P90-Base!P90,"")</f>
        <v>2855.5990889643817</v>
      </c>
      <c r="Q90" s="45">
        <f>IFERROR(Change!Q90-Base!Q90,"")</f>
        <v>2833.6129160791752</v>
      </c>
      <c r="R90" s="45">
        <f>IFERROR(Change!R90-Base!R90,"")</f>
        <v>2854.4804185252106</v>
      </c>
      <c r="S90" s="45">
        <f>IFERROR(Change!S90-Base!S90,"")</f>
        <v>2986.9366030080746</v>
      </c>
      <c r="T90" s="45">
        <f>IFERROR(Change!T90-Base!T90,"")</f>
        <v>3452.0764686243019</v>
      </c>
      <c r="U90" s="45">
        <f>IFERROR(Change!U90-Base!U90,"")</f>
        <v>3294.3166443128466</v>
      </c>
      <c r="V90" s="45">
        <f>IFERROR(Change!V90-Base!V90,"")</f>
        <v>3358.3934215909321</v>
      </c>
      <c r="W90" s="45">
        <f>IFERROR(Change!W90-Base!W90,"")</f>
        <v>3407.5783891165993</v>
      </c>
      <c r="X90" s="45">
        <f>IFERROR(Change!X90-Base!X90,"")</f>
        <v>3253.7822279861757</v>
      </c>
    </row>
    <row r="91" spans="1:24" ht="15.75" outlineLevel="1" x14ac:dyDescent="0.25">
      <c r="B91" s="5" t="s">
        <v>29</v>
      </c>
      <c r="C91" s="65">
        <f>IFERROR(Change!C91-Base!C91,"")</f>
        <v>30946.585521790083</v>
      </c>
      <c r="D91" s="45">
        <f>IFERROR(Change!D91-Base!D91,"")</f>
        <v>1.3451070321025327E-2</v>
      </c>
      <c r="E91" s="45">
        <f>IFERROR(Change!E91-Base!E91,"")</f>
        <v>0.40938593874670914</v>
      </c>
      <c r="F91" s="45">
        <f>IFERROR(Change!F91-Base!F91,"")</f>
        <v>-6.8225320612291398</v>
      </c>
      <c r="G91" s="45">
        <f>IFERROR(Change!G91-Base!G91,"")</f>
        <v>4.2696362139176927</v>
      </c>
      <c r="H91" s="45">
        <f>IFERROR(Change!H91-Base!H91,"")</f>
        <v>-303.70060217011087</v>
      </c>
      <c r="I91" s="45">
        <f>IFERROR(Change!I91-Base!I91,"")</f>
        <v>1162.9239432464383</v>
      </c>
      <c r="J91" s="45">
        <f>IFERROR(Change!J91-Base!J91,"")</f>
        <v>788.41686002569259</v>
      </c>
      <c r="K91" s="45">
        <f>IFERROR(Change!K91-Base!K91,"")</f>
        <v>1396.8964601168373</v>
      </c>
      <c r="L91" s="45">
        <f>IFERROR(Change!L91-Base!L91,"")</f>
        <v>1668.4694378981949</v>
      </c>
      <c r="M91" s="45">
        <f>IFERROR(Change!M91-Base!M91,"")</f>
        <v>1644.3021448811996</v>
      </c>
      <c r="N91" s="45">
        <f>IFERROR(Change!N91-Base!N91,"")</f>
        <v>1685.0527561198505</v>
      </c>
      <c r="O91" s="45">
        <f>IFERROR(Change!O91-Base!O91,"")</f>
        <v>1655.8056994247054</v>
      </c>
      <c r="P91" s="45">
        <f>IFERROR(Change!P91-Base!P91,"")</f>
        <v>2096.1924232512429</v>
      </c>
      <c r="Q91" s="45">
        <f>IFERROR(Change!Q91-Base!Q91,"")</f>
        <v>2043.7498678192133</v>
      </c>
      <c r="R91" s="45">
        <f>IFERROR(Change!R91-Base!R91,"")</f>
        <v>1958.144413177768</v>
      </c>
      <c r="S91" s="45">
        <f>IFERROR(Change!S91-Base!S91,"")</f>
        <v>1883.7958623641098</v>
      </c>
      <c r="T91" s="45">
        <f>IFERROR(Change!T91-Base!T91,"")</f>
        <v>2232.3106441068667</v>
      </c>
      <c r="U91" s="45">
        <f>IFERROR(Change!U91-Base!U91,"")</f>
        <v>2666.7643554297392</v>
      </c>
      <c r="V91" s="45">
        <f>IFERROR(Change!V91-Base!V91,"")</f>
        <v>2754.3716789517821</v>
      </c>
      <c r="W91" s="45">
        <f>IFERROR(Change!W91-Base!W91,"")</f>
        <v>2788.507588721026</v>
      </c>
      <c r="X91" s="45">
        <f>IFERROR(Change!X91-Base!X91,"")</f>
        <v>2826.712047263798</v>
      </c>
    </row>
    <row r="92" spans="1:24" ht="15.75" outlineLevel="1" x14ac:dyDescent="0.25">
      <c r="B92" s="66" t="s">
        <v>30</v>
      </c>
      <c r="C92" s="67">
        <f>IFERROR(Change!C92-Base!C92,"")</f>
        <v>-372.66924052650575</v>
      </c>
      <c r="D92" s="68">
        <f>IFERROR(Change!D92-Base!D92,"")</f>
        <v>-4.4599738469514705E-2</v>
      </c>
      <c r="E92" s="68">
        <f>IFERROR(Change!E92-Base!E92,"")</f>
        <v>3.1120553389882843E-2</v>
      </c>
      <c r="F92" s="68">
        <f>IFERROR(Change!F92-Base!F92,"")</f>
        <v>0.46272890247928444</v>
      </c>
      <c r="G92" s="68">
        <f>IFERROR(Change!G92-Base!G92,"")</f>
        <v>7.5356574478973926E-2</v>
      </c>
      <c r="H92" s="68">
        <f>IFERROR(Change!H92-Base!H92,"")</f>
        <v>3.6979427582800781</v>
      </c>
      <c r="I92" s="68">
        <f>IFERROR(Change!I92-Base!I92,"")</f>
        <v>-10.291985770059</v>
      </c>
      <c r="J92" s="68">
        <f>IFERROR(Change!J92-Base!J92,"")</f>
        <v>3.1888393943290794</v>
      </c>
      <c r="K92" s="68">
        <f>IFERROR(Change!K92-Base!K92,"")</f>
        <v>-21.308240520328582</v>
      </c>
      <c r="L92" s="68">
        <f>IFERROR(Change!L92-Base!L92,"")</f>
        <v>-28.833543979501883</v>
      </c>
      <c r="M92" s="68">
        <f>IFERROR(Change!M92-Base!M92,"")</f>
        <v>-44.901520821389568</v>
      </c>
      <c r="N92" s="68">
        <f>IFERROR(Change!N92-Base!N92,"")</f>
        <v>-48.344369490790086</v>
      </c>
      <c r="O92" s="68">
        <f>IFERROR(Change!O92-Base!O92,"")</f>
        <v>-46.763876364839234</v>
      </c>
      <c r="P92" s="68">
        <f>IFERROR(Change!P92-Base!P92,"")</f>
        <v>-21.562243633799881</v>
      </c>
      <c r="Q92" s="68">
        <f>IFERROR(Change!Q92-Base!Q92,"")</f>
        <v>-18.547234003898666</v>
      </c>
      <c r="R92" s="68">
        <f>IFERROR(Change!R92-Base!R92,"")</f>
        <v>-5.1233968402602841</v>
      </c>
      <c r="S92" s="68">
        <f>IFERROR(Change!S92-Base!S92,"")</f>
        <v>-17.866812469238539</v>
      </c>
      <c r="T92" s="68">
        <f>IFERROR(Change!T92-Base!T92,"")</f>
        <v>-16.922579673408109</v>
      </c>
      <c r="U92" s="68">
        <f>IFERROR(Change!U92-Base!U92,"")</f>
        <v>-52.744883813329579</v>
      </c>
      <c r="V92" s="68">
        <f>IFERROR(Change!V92-Base!V92,"")</f>
        <v>-6.7449576861208698</v>
      </c>
      <c r="W92" s="68">
        <f>IFERROR(Change!W92-Base!W92,"")</f>
        <v>-34.298444567720253</v>
      </c>
      <c r="X92" s="68">
        <f>IFERROR(Change!X92-Base!X92,"")</f>
        <v>-5.8265393363408293</v>
      </c>
    </row>
    <row r="93" spans="1:24" ht="15.75" outlineLevel="1" x14ac:dyDescent="0.25">
      <c r="B93" s="38" t="s">
        <v>1</v>
      </c>
      <c r="C93" s="23">
        <f>IFERROR(Change!C93-Base!C93,"")</f>
        <v>-5207.6184350783005</v>
      </c>
      <c r="D93" s="69">
        <f>IFERROR(Change!D93-Base!D93,"")</f>
        <v>-1.4239119966077851</v>
      </c>
      <c r="E93" s="69">
        <f>IFERROR(Change!E93-Base!E93,"")</f>
        <v>0.25938211399625288</v>
      </c>
      <c r="F93" s="69">
        <f>IFERROR(Change!F93-Base!F93,"")</f>
        <v>16.658203151411726</v>
      </c>
      <c r="G93" s="69">
        <f>IFERROR(Change!G93-Base!G93,"")</f>
        <v>-2.5938848217119812</v>
      </c>
      <c r="H93" s="69">
        <f>IFERROR(Change!H93-Base!H93,"")</f>
        <v>-65.315002950941562</v>
      </c>
      <c r="I93" s="69">
        <f>IFERROR(Change!I93-Base!I93,"")</f>
        <v>-1594.6943699460899</v>
      </c>
      <c r="J93" s="69">
        <f>IFERROR(Change!J93-Base!J93,"")</f>
        <v>-1615.6692390690878</v>
      </c>
      <c r="K93" s="69">
        <f>IFERROR(Change!K93-Base!K93,"")</f>
        <v>-1066.7980697946041</v>
      </c>
      <c r="L93" s="69">
        <f>IFERROR(Change!L93-Base!L93,"")</f>
        <v>-979.36560584176914</v>
      </c>
      <c r="M93" s="69">
        <f>IFERROR(Change!M93-Base!M93,"")</f>
        <v>-715.51218378396879</v>
      </c>
      <c r="N93" s="69">
        <f>IFERROR(Change!N93-Base!N93,"")</f>
        <v>-306.49400798049464</v>
      </c>
      <c r="O93" s="69">
        <f>IFERROR(Change!O93-Base!O93,"")</f>
        <v>18.668883086007554</v>
      </c>
      <c r="P93" s="69">
        <f>IFERROR(Change!P93-Base!P93,"")</f>
        <v>213.48968860007881</v>
      </c>
      <c r="Q93" s="69">
        <f>IFERROR(Change!Q93-Base!Q93,"")</f>
        <v>29.147055939480197</v>
      </c>
      <c r="R93" s="69">
        <f>IFERROR(Change!R93-Base!R93,"")</f>
        <v>-453.13535070301441</v>
      </c>
      <c r="S93" s="69">
        <f>IFERROR(Change!S93-Base!S93,"")</f>
        <v>609.47211153752869</v>
      </c>
      <c r="T93" s="69">
        <f>IFERROR(Change!T93-Base!T93,"")</f>
        <v>226.13355028540536</v>
      </c>
      <c r="U93" s="69">
        <f>IFERROR(Change!U93-Base!U93,"")</f>
        <v>423.90571857926261</v>
      </c>
      <c r="V93" s="69">
        <f>IFERROR(Change!V93-Base!V93,"")</f>
        <v>109.9392698147567</v>
      </c>
      <c r="W93" s="69">
        <f>IFERROR(Change!W93-Base!W93,"")</f>
        <v>196.27564782369882</v>
      </c>
      <c r="X93" s="69">
        <f>IFERROR(Change!X93-Base!X93,"")</f>
        <v>-250.5663191217609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10.388837274041265</v>
      </c>
      <c r="D97" s="71">
        <f>IFERROR(Change!D97-Base!D97,"")</f>
        <v>2.1779421370382579E-5</v>
      </c>
      <c r="E97" s="71">
        <f>IFERROR(Change!E97-Base!E97,"")</f>
        <v>2.7450981407994846E-5</v>
      </c>
      <c r="F97" s="71">
        <f>IFERROR(Change!F97-Base!F97,"")</f>
        <v>-2.0001875686936899E-4</v>
      </c>
      <c r="G97" s="71">
        <f>IFERROR(Change!G97-Base!G97,"")</f>
        <v>1.2819434170379784E-2</v>
      </c>
      <c r="H97" s="71">
        <f>IFERROR(Change!H97-Base!H97,"")</f>
        <v>1.0409750120240008E-2</v>
      </c>
      <c r="I97" s="71">
        <f>IFERROR(Change!I97-Base!I97,"")</f>
        <v>1.9388261474365402</v>
      </c>
      <c r="J97" s="71">
        <f>IFERROR(Change!J97-Base!J97,"")</f>
        <v>1.13607791905538</v>
      </c>
      <c r="K97" s="71">
        <f>IFERROR(Change!K97-Base!K97,"")</f>
        <v>3.3013093126168602</v>
      </c>
      <c r="L97" s="71">
        <f>IFERROR(Change!L97-Base!L97,"")</f>
        <v>2.01259672751479</v>
      </c>
      <c r="M97" s="71">
        <f>IFERROR(Change!M97-Base!M97,"")</f>
        <v>1.9714752810943199</v>
      </c>
      <c r="N97" s="71">
        <f>IFERROR(Change!N97-Base!N97,"")</f>
        <v>2.1093114928318499</v>
      </c>
      <c r="O97" s="71">
        <f>IFERROR(Change!O97-Base!O97,"")</f>
        <v>2.0775325822758095</v>
      </c>
      <c r="P97" s="71">
        <f>IFERROR(Change!P97-Base!P97,"")</f>
        <v>1.9519533854849</v>
      </c>
      <c r="Q97" s="71">
        <f>IFERROR(Change!Q97-Base!Q97,"")</f>
        <v>0.95509693226578996</v>
      </c>
      <c r="R97" s="71">
        <f>IFERROR(Change!R97-Base!R97,"")</f>
        <v>1.53365931282335</v>
      </c>
      <c r="S97" s="71">
        <f>IFERROR(Change!S97-Base!S97,"")</f>
        <v>0.27901130956665005</v>
      </c>
      <c r="T97" s="71">
        <f>IFERROR(Change!T97-Base!T97,"")</f>
        <v>7.2345654048360006E-2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10.388837274041265</v>
      </c>
      <c r="D101" s="76">
        <f>IFERROR(Change!D101-Base!D101,"")</f>
        <v>2.1779421370382579E-5</v>
      </c>
      <c r="E101" s="76">
        <f>IFERROR(Change!E101-Base!E101,"")</f>
        <v>2.7450981407994846E-5</v>
      </c>
      <c r="F101" s="76">
        <f>IFERROR(Change!F101-Base!F101,"")</f>
        <v>-2.0001875686936899E-4</v>
      </c>
      <c r="G101" s="76">
        <f>IFERROR(Change!G101-Base!G101,"")</f>
        <v>1.2819434170379784E-2</v>
      </c>
      <c r="H101" s="76">
        <f>IFERROR(Change!H101-Base!H101,"")</f>
        <v>1.0409750120240008E-2</v>
      </c>
      <c r="I101" s="76">
        <f>IFERROR(Change!I101-Base!I101,"")</f>
        <v>1.9388261474365402</v>
      </c>
      <c r="J101" s="76">
        <f>IFERROR(Change!J101-Base!J101,"")</f>
        <v>1.13607791905538</v>
      </c>
      <c r="K101" s="76">
        <f>IFERROR(Change!K101-Base!K101,"")</f>
        <v>3.3013093126168602</v>
      </c>
      <c r="L101" s="76">
        <f>IFERROR(Change!L101-Base!L101,"")</f>
        <v>2.01259672751479</v>
      </c>
      <c r="M101" s="76">
        <f>IFERROR(Change!M101-Base!M101,"")</f>
        <v>1.9714752810943199</v>
      </c>
      <c r="N101" s="76">
        <f>IFERROR(Change!N101-Base!N101,"")</f>
        <v>2.1093114928318499</v>
      </c>
      <c r="O101" s="76">
        <f>IFERROR(Change!O101-Base!O101,"")</f>
        <v>2.0775325822758095</v>
      </c>
      <c r="P101" s="76">
        <f>IFERROR(Change!P101-Base!P101,"")</f>
        <v>1.9519533854849</v>
      </c>
      <c r="Q101" s="76">
        <f>IFERROR(Change!Q101-Base!Q101,"")</f>
        <v>0.95509693226578996</v>
      </c>
      <c r="R101" s="76">
        <f>IFERROR(Change!R101-Base!R101,"")</f>
        <v>1.53365931282335</v>
      </c>
      <c r="S101" s="76">
        <f>IFERROR(Change!S101-Base!S101,"")</f>
        <v>0.27901130956665005</v>
      </c>
      <c r="T101" s="76">
        <f>IFERROR(Change!T101-Base!T101,"")</f>
        <v>7.2345654048360006E-2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2901.3809253993059</v>
      </c>
      <c r="D7" s="8">
        <v>903.10767296212578</v>
      </c>
      <c r="E7" s="8">
        <v>873.21592734006435</v>
      </c>
      <c r="F7" s="8">
        <v>941.24714508413638</v>
      </c>
      <c r="G7" s="8">
        <v>963.73902636295531</v>
      </c>
      <c r="H7" s="8">
        <v>951.25784245212787</v>
      </c>
      <c r="I7" s="8">
        <v>-39.338439919932704</v>
      </c>
      <c r="J7" s="8">
        <v>-41.1630333502806</v>
      </c>
      <c r="K7" s="8">
        <v>-191.56303382856109</v>
      </c>
      <c r="L7" s="8">
        <v>-125.04507437568316</v>
      </c>
      <c r="M7" s="8">
        <v>-237.19316361369502</v>
      </c>
      <c r="N7" s="8">
        <v>-228.44049023730943</v>
      </c>
      <c r="O7" s="8">
        <v>-239.53778699544708</v>
      </c>
      <c r="P7" s="8">
        <v>-161.47979423126569</v>
      </c>
      <c r="Q7" s="8">
        <v>-242.0503768687376</v>
      </c>
      <c r="R7" s="8">
        <v>-233.02233555247253</v>
      </c>
      <c r="S7" s="8">
        <v>-299.31952508544111</v>
      </c>
      <c r="T7" s="8">
        <v>-220.80269073528774</v>
      </c>
      <c r="U7" s="8">
        <v>311.01216260988519</v>
      </c>
      <c r="V7" s="8">
        <v>0.29836049110540819</v>
      </c>
      <c r="W7" s="8">
        <v>0.80176289418320967</v>
      </c>
      <c r="X7" s="8">
        <v>0.85287018896856071</v>
      </c>
      <c r="Y7" s="23"/>
      <c r="Z7" s="23">
        <v>2686.5770255914385</v>
      </c>
    </row>
    <row r="8" spans="1:26" ht="15.75" outlineLevel="1" x14ac:dyDescent="0.25">
      <c r="B8" s="4" t="s">
        <v>77</v>
      </c>
      <c r="C8" s="6">
        <v>178.31915400700871</v>
      </c>
      <c r="D8" s="43">
        <v>39.847194102951789</v>
      </c>
      <c r="E8" s="43">
        <v>38.121733053238344</v>
      </c>
      <c r="F8" s="43">
        <v>40.566164036459021</v>
      </c>
      <c r="G8" s="43">
        <v>41.993834952648704</v>
      </c>
      <c r="H8" s="43">
        <v>42.007916625690413</v>
      </c>
      <c r="I8" s="43">
        <v>7.220302857982535</v>
      </c>
      <c r="J8" s="43">
        <v>7.4561487974129097</v>
      </c>
      <c r="K8" s="43">
        <v>4.7300575715300006E-3</v>
      </c>
      <c r="L8" s="43">
        <v>4.7989340186000004E-3</v>
      </c>
      <c r="M8" s="43">
        <v>4.8285802347499997E-3</v>
      </c>
      <c r="N8" s="43">
        <v>4.6159581286599992E-3</v>
      </c>
      <c r="O8" s="43">
        <v>4.6250847161000003E-3</v>
      </c>
      <c r="P8" s="43">
        <v>5.1094415770000009E-3</v>
      </c>
      <c r="Q8" s="43">
        <v>5.5808787716799995E-3</v>
      </c>
      <c r="R8" s="43">
        <v>6.4086950626400007E-3</v>
      </c>
      <c r="S8" s="43">
        <v>6.3342694193299987E-3</v>
      </c>
      <c r="T8" s="43">
        <v>6.9919587390600002E-3</v>
      </c>
      <c r="U8" s="43">
        <v>8.4056505939200006E-3</v>
      </c>
      <c r="V8" s="43">
        <v>9.3797101668199982E-3</v>
      </c>
      <c r="W8" s="43">
        <v>1.0496465082540003E-2</v>
      </c>
      <c r="X8" s="43">
        <v>1.1725445637460001E-2</v>
      </c>
      <c r="Y8" s="23"/>
      <c r="Z8" s="23">
        <v>217.30732555610385</v>
      </c>
    </row>
    <row r="9" spans="1:26" ht="15.75" outlineLevel="1" x14ac:dyDescent="0.25">
      <c r="B9" s="5" t="s">
        <v>78</v>
      </c>
      <c r="C9" s="44">
        <v>1048.8978061276036</v>
      </c>
      <c r="D9" s="45">
        <v>208.44721197611537</v>
      </c>
      <c r="E9" s="45">
        <v>226.5042297406431</v>
      </c>
      <c r="F9" s="45">
        <v>258.78892606187367</v>
      </c>
      <c r="G9" s="45">
        <v>240.01530796390426</v>
      </c>
      <c r="H9" s="45">
        <v>230.5324197647092</v>
      </c>
      <c r="I9" s="45">
        <v>65.886700934527298</v>
      </c>
      <c r="J9" s="45">
        <v>54.379079089950174</v>
      </c>
      <c r="K9" s="45">
        <v>8.3748480572120171E-2</v>
      </c>
      <c r="L9" s="45">
        <v>8.2690468824600002E-2</v>
      </c>
      <c r="M9" s="45">
        <v>7.7795329360840076E-2</v>
      </c>
      <c r="N9" s="45">
        <v>7.7683974342520334E-2</v>
      </c>
      <c r="O9" s="45">
        <v>7.188394707312018E-2</v>
      </c>
      <c r="P9" s="45">
        <v>7.7125491344720035E-2</v>
      </c>
      <c r="Q9" s="45">
        <v>8.1073963279399835E-2</v>
      </c>
      <c r="R9" s="45">
        <v>8.4669740664599785E-2</v>
      </c>
      <c r="S9" s="45">
        <v>7.7115373709919999E-2</v>
      </c>
      <c r="T9" s="45">
        <v>7.9761834519640265E-2</v>
      </c>
      <c r="U9" s="45">
        <v>9.2544343393319808E-2</v>
      </c>
      <c r="V9" s="45">
        <v>9.2356448944759972E-2</v>
      </c>
      <c r="W9" s="45">
        <v>8.6550405639880035E-2</v>
      </c>
      <c r="X9" s="45">
        <v>8.9856420239039808E-2</v>
      </c>
      <c r="Y9" s="23"/>
      <c r="Z9" s="23">
        <v>1285.7087317536311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274.89822181734758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50.379910728474655</v>
      </c>
      <c r="L11" s="45">
        <v>43.908727676126219</v>
      </c>
      <c r="M11" s="45">
        <v>52.476534600308163</v>
      </c>
      <c r="N11" s="45">
        <v>53.489443697314748</v>
      </c>
      <c r="O11" s="45">
        <v>54.343505624688021</v>
      </c>
      <c r="P11" s="45">
        <v>46.812981912115532</v>
      </c>
      <c r="Q11" s="45">
        <v>56.336259501638494</v>
      </c>
      <c r="R11" s="45">
        <v>57.43629534803086</v>
      </c>
      <c r="S11" s="45">
        <v>6.0259143704070546</v>
      </c>
      <c r="T11" s="45">
        <v>5.3893096179187499</v>
      </c>
      <c r="U11" s="45">
        <v>2.5372958444638694</v>
      </c>
      <c r="V11" s="45">
        <v>1.609162423939996E-2</v>
      </c>
      <c r="W11" s="45">
        <v>5.9021561395899997E-3</v>
      </c>
      <c r="X11" s="45">
        <v>6.8241714228399969E-3</v>
      </c>
      <c r="Y11" s="23"/>
      <c r="Z11" s="23">
        <v>526.98640134710843</v>
      </c>
    </row>
    <row r="12" spans="1:26" ht="15.75" outlineLevel="1" x14ac:dyDescent="0.25">
      <c r="B12" s="5" t="s">
        <v>109</v>
      </c>
      <c r="C12" s="44">
        <v>-3842.9662907811608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-630.11096924096557</v>
      </c>
      <c r="L12" s="45">
        <v>-548.47724255573223</v>
      </c>
      <c r="M12" s="45">
        <v>-651.40022539360314</v>
      </c>
      <c r="N12" s="45">
        <v>-661.62345524120417</v>
      </c>
      <c r="O12" s="45">
        <v>-670.65773144581851</v>
      </c>
      <c r="P12" s="45">
        <v>-577.33600296394172</v>
      </c>
      <c r="Q12" s="45">
        <v>-691.76244922952355</v>
      </c>
      <c r="R12" s="45">
        <v>-704.00809227240848</v>
      </c>
      <c r="S12" s="45">
        <v>-715.12295541461162</v>
      </c>
      <c r="T12" s="45">
        <v>-631.75821420028421</v>
      </c>
      <c r="U12" s="45">
        <v>-0.7057903983010515</v>
      </c>
      <c r="V12" s="45">
        <v>-0.71901081501123132</v>
      </c>
      <c r="W12" s="45">
        <v>0</v>
      </c>
      <c r="X12" s="45">
        <v>0</v>
      </c>
      <c r="Z12" s="23">
        <v>-7715.4882788339364</v>
      </c>
    </row>
    <row r="13" spans="1:26" ht="15.75" outlineLevel="1" x14ac:dyDescent="0.25">
      <c r="B13" s="5" t="s">
        <v>31</v>
      </c>
      <c r="C13" s="44">
        <v>3740.9115918237017</v>
      </c>
      <c r="D13" s="45">
        <v>639.8399582381486</v>
      </c>
      <c r="E13" s="45">
        <v>592.60873696971282</v>
      </c>
      <c r="F13" s="45">
        <v>625.47884475922376</v>
      </c>
      <c r="G13" s="45">
        <v>665.62190151139237</v>
      </c>
      <c r="H13" s="45">
        <v>662.07627452027828</v>
      </c>
      <c r="I13" s="45">
        <v>220.39416878417109</v>
      </c>
      <c r="J13" s="45">
        <v>225.45495700643269</v>
      </c>
      <c r="K13" s="45">
        <v>155.26682191323721</v>
      </c>
      <c r="L13" s="45">
        <v>135.9050587677896</v>
      </c>
      <c r="M13" s="45">
        <v>162.83423954013386</v>
      </c>
      <c r="N13" s="45">
        <v>166.72579227620673</v>
      </c>
      <c r="O13" s="45">
        <v>170.0072430715735</v>
      </c>
      <c r="P13" s="45">
        <v>147.3911333633387</v>
      </c>
      <c r="Q13" s="45">
        <v>177.91927020660535</v>
      </c>
      <c r="R13" s="45">
        <v>182.38255559686507</v>
      </c>
      <c r="S13" s="45">
        <v>186.49982479462383</v>
      </c>
      <c r="T13" s="45">
        <v>165.87598946317505</v>
      </c>
      <c r="U13" s="45">
        <v>79.223386818128347</v>
      </c>
      <c r="V13" s="45">
        <v>0.46294350771637915</v>
      </c>
      <c r="W13" s="45">
        <v>0.26475032722575997</v>
      </c>
      <c r="X13" s="45">
        <v>0.30098088088418007</v>
      </c>
      <c r="Y13" s="23"/>
      <c r="Z13" s="23">
        <v>5362.5348323168637</v>
      </c>
    </row>
    <row r="14" spans="1:26" ht="15.75" outlineLevel="1" x14ac:dyDescent="0.25">
      <c r="B14" s="5" t="s">
        <v>60</v>
      </c>
      <c r="C14" s="44">
        <v>104.6448219023986</v>
      </c>
      <c r="D14" s="45">
        <v>14.973308644910002</v>
      </c>
      <c r="E14" s="45">
        <v>15.981227576469999</v>
      </c>
      <c r="F14" s="45">
        <v>16.413210226579999</v>
      </c>
      <c r="G14" s="45">
        <v>16.107981935010002</v>
      </c>
      <c r="H14" s="45">
        <v>16.641231541450004</v>
      </c>
      <c r="I14" s="45">
        <v>8.0153507997500029</v>
      </c>
      <c r="J14" s="45">
        <v>8.0392956556899993</v>
      </c>
      <c r="K14" s="45">
        <v>5.0817497832899985</v>
      </c>
      <c r="L14" s="45">
        <v>5.041985249469997</v>
      </c>
      <c r="M14" s="45">
        <v>5.3489183530899966</v>
      </c>
      <c r="N14" s="45">
        <v>5.3367175372599984</v>
      </c>
      <c r="O14" s="45">
        <v>5.574261171219999</v>
      </c>
      <c r="P14" s="45">
        <v>5.2171695700100065</v>
      </c>
      <c r="Q14" s="45">
        <v>5.939140368430003</v>
      </c>
      <c r="R14" s="45">
        <v>5.9723787524500018</v>
      </c>
      <c r="S14" s="45">
        <v>6.0503738560600056</v>
      </c>
      <c r="T14" s="45">
        <v>5.8915497424700023</v>
      </c>
      <c r="U14" s="45">
        <v>4.6710498524100013</v>
      </c>
      <c r="V14" s="45">
        <v>1.5950092440000001E-2</v>
      </c>
      <c r="W14" s="45">
        <v>1.3430616489999998E-2</v>
      </c>
      <c r="X14" s="45">
        <v>1.4140102400000003E-2</v>
      </c>
      <c r="Y14" s="23"/>
      <c r="Z14" s="23">
        <v>156.34042142735004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7622.2143599841547</v>
      </c>
      <c r="D16" s="8">
        <v>451.50314503554381</v>
      </c>
      <c r="E16" s="8">
        <v>553.09303198305952</v>
      </c>
      <c r="F16" s="8">
        <v>542.063417853636</v>
      </c>
      <c r="G16" s="8">
        <v>564.30078549376105</v>
      </c>
      <c r="H16" s="8">
        <v>496.9066695818089</v>
      </c>
      <c r="I16" s="8">
        <v>718.6160228368924</v>
      </c>
      <c r="J16" s="8">
        <v>685.25437155935197</v>
      </c>
      <c r="K16" s="8">
        <v>630.89720506231833</v>
      </c>
      <c r="L16" s="8">
        <v>662.00633771216894</v>
      </c>
      <c r="M16" s="8">
        <v>679.81590431446568</v>
      </c>
      <c r="N16" s="8">
        <v>658.09733755931336</v>
      </c>
      <c r="O16" s="8">
        <v>653.2252107179238</v>
      </c>
      <c r="P16" s="8">
        <v>660.23876957896334</v>
      </c>
      <c r="Q16" s="8">
        <v>686.98592837520744</v>
      </c>
      <c r="R16" s="8">
        <v>772.57944292972854</v>
      </c>
      <c r="S16" s="8">
        <v>813.40267497841421</v>
      </c>
      <c r="T16" s="8">
        <v>872.13506550876264</v>
      </c>
      <c r="U16" s="8">
        <v>885.05391193975504</v>
      </c>
      <c r="V16" s="8">
        <v>1000.9774508606566</v>
      </c>
      <c r="W16" s="8">
        <v>1098.6360401085758</v>
      </c>
      <c r="X16" s="8">
        <v>1182.4240888861561</v>
      </c>
      <c r="Y16" s="23"/>
      <c r="Z16" s="23">
        <v>15268.212812876463</v>
      </c>
    </row>
    <row r="17" spans="1:26" ht="15.75" outlineLevel="1" x14ac:dyDescent="0.25">
      <c r="B17" s="4" t="s">
        <v>81</v>
      </c>
      <c r="C17" s="6">
        <v>62.238317069782184</v>
      </c>
      <c r="D17" s="43">
        <v>5.8925467125650712</v>
      </c>
      <c r="E17" s="43">
        <v>6.042916499084023</v>
      </c>
      <c r="F17" s="43">
        <v>5.7634608543741583</v>
      </c>
      <c r="G17" s="43">
        <v>5.1947221716540701</v>
      </c>
      <c r="H17" s="43">
        <v>4.2020041794314515</v>
      </c>
      <c r="I17" s="43">
        <v>5.2154437694129099</v>
      </c>
      <c r="J17" s="43">
        <v>5.0539577987525366</v>
      </c>
      <c r="K17" s="43">
        <v>4.7505280113053816</v>
      </c>
      <c r="L17" s="43">
        <v>4.8367628291737841</v>
      </c>
      <c r="M17" s="43">
        <v>4.6018634787818806</v>
      </c>
      <c r="N17" s="43">
        <v>4.3413122309954968</v>
      </c>
      <c r="O17" s="43">
        <v>4.2873974387970089</v>
      </c>
      <c r="P17" s="43">
        <v>4.2691930283105712</v>
      </c>
      <c r="Q17" s="43">
        <v>4.8390534218470265</v>
      </c>
      <c r="R17" s="43">
        <v>5.5770121309625429</v>
      </c>
      <c r="S17" s="43">
        <v>6.0936127541997243</v>
      </c>
      <c r="T17" s="43">
        <v>6.3657962086593534</v>
      </c>
      <c r="U17" s="43">
        <v>6.5019923129500432</v>
      </c>
      <c r="V17" s="43">
        <v>7.7074990138771122</v>
      </c>
      <c r="W17" s="43">
        <v>8.737720243663297</v>
      </c>
      <c r="X17" s="43">
        <v>9.0648303462589279</v>
      </c>
      <c r="Y17" s="23"/>
      <c r="Z17" s="23">
        <v>119.33962543505638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13.382333689570151</v>
      </c>
      <c r="D19" s="45">
        <v>1.0436112528522798</v>
      </c>
      <c r="E19" s="45">
        <v>0.8819726642354101</v>
      </c>
      <c r="F19" s="45">
        <v>0.89269094922117997</v>
      </c>
      <c r="G19" s="45">
        <v>0.61757822103525017</v>
      </c>
      <c r="H19" s="45">
        <v>0.35922684154920004</v>
      </c>
      <c r="I19" s="45">
        <v>1.6186608648033005</v>
      </c>
      <c r="J19" s="45">
        <v>1.5245020617479301</v>
      </c>
      <c r="K19" s="45">
        <v>1.3474943917326401</v>
      </c>
      <c r="L19" s="45">
        <v>1.3501316868500395</v>
      </c>
      <c r="M19" s="45">
        <v>1.3202497509540505</v>
      </c>
      <c r="N19" s="45">
        <v>1.2107847364111903</v>
      </c>
      <c r="O19" s="45">
        <v>1.1319158985320898</v>
      </c>
      <c r="P19" s="45">
        <v>1.0330271553832302</v>
      </c>
      <c r="Q19" s="45">
        <v>1.2675761196848703</v>
      </c>
      <c r="R19" s="45">
        <v>1.6336454703967305</v>
      </c>
      <c r="S19" s="45">
        <v>1.3001783854900393</v>
      </c>
      <c r="T19" s="45">
        <v>1.1787722496772099</v>
      </c>
      <c r="U19" s="45">
        <v>0.95644736267632013</v>
      </c>
      <c r="V19" s="45">
        <v>1.6946704410209998</v>
      </c>
      <c r="W19" s="45">
        <v>2.0701696281523696</v>
      </c>
      <c r="X19" s="45">
        <v>2.1801381478606001</v>
      </c>
      <c r="Y19" s="23"/>
      <c r="Z19" s="23">
        <v>26.613444280266933</v>
      </c>
    </row>
    <row r="20" spans="1:26" ht="15.75" outlineLevel="1" x14ac:dyDescent="0.25">
      <c r="B20" s="5" t="s">
        <v>84</v>
      </c>
      <c r="C20" s="44">
        <v>1956.4130788194429</v>
      </c>
      <c r="D20" s="45">
        <v>37.423381707151528</v>
      </c>
      <c r="E20" s="45">
        <v>76.884705148658753</v>
      </c>
      <c r="F20" s="45">
        <v>62.852913964717338</v>
      </c>
      <c r="G20" s="45">
        <v>73.489586365056837</v>
      </c>
      <c r="H20" s="45">
        <v>99.182972066221481</v>
      </c>
      <c r="I20" s="45">
        <v>235.17589167674794</v>
      </c>
      <c r="J20" s="45">
        <v>201.95265942272852</v>
      </c>
      <c r="K20" s="45">
        <v>200.04947234165382</v>
      </c>
      <c r="L20" s="45">
        <v>230.79023860133702</v>
      </c>
      <c r="M20" s="45">
        <v>241.9228613634595</v>
      </c>
      <c r="N20" s="45">
        <v>237.73704434086773</v>
      </c>
      <c r="O20" s="45">
        <v>223.78511504422613</v>
      </c>
      <c r="P20" s="45">
        <v>232.54838446124003</v>
      </c>
      <c r="Q20" s="45">
        <v>235.59385913088121</v>
      </c>
      <c r="R20" s="45">
        <v>245.0673910283333</v>
      </c>
      <c r="S20" s="45">
        <v>231.54874073970143</v>
      </c>
      <c r="T20" s="45">
        <v>240.0192707047369</v>
      </c>
      <c r="U20" s="45">
        <v>252.38274253008572</v>
      </c>
      <c r="V20" s="45">
        <v>235.71836147460357</v>
      </c>
      <c r="W20" s="45">
        <v>253.32756465603097</v>
      </c>
      <c r="X20" s="45">
        <v>244.98087093317298</v>
      </c>
      <c r="Y20" s="23"/>
      <c r="Z20" s="23">
        <v>4092.4340277016122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4224.8892147007782</v>
      </c>
      <c r="D23" s="45">
        <v>317.77262236999775</v>
      </c>
      <c r="E23" s="45">
        <v>340.15697978312824</v>
      </c>
      <c r="F23" s="45">
        <v>324.00930791409968</v>
      </c>
      <c r="G23" s="45">
        <v>317.90950218828738</v>
      </c>
      <c r="H23" s="45">
        <v>265.42122024212523</v>
      </c>
      <c r="I23" s="45">
        <v>367.56145583465934</v>
      </c>
      <c r="J23" s="45">
        <v>356.3964710280959</v>
      </c>
      <c r="K23" s="45">
        <v>323.81949170912583</v>
      </c>
      <c r="L23" s="45">
        <v>328.13043836152201</v>
      </c>
      <c r="M23" s="45">
        <v>321.63853395243876</v>
      </c>
      <c r="N23" s="45">
        <v>307.56123721465696</v>
      </c>
      <c r="O23" s="45">
        <v>296.33250901156549</v>
      </c>
      <c r="P23" s="45">
        <v>300.56415654208638</v>
      </c>
      <c r="Q23" s="45">
        <v>336.99408147392353</v>
      </c>
      <c r="R23" s="45">
        <v>403.79188128343958</v>
      </c>
      <c r="S23" s="45">
        <v>475.68977001135363</v>
      </c>
      <c r="T23" s="45">
        <v>489.00444656872099</v>
      </c>
      <c r="U23" s="45">
        <v>504.06921870101621</v>
      </c>
      <c r="V23" s="45">
        <v>642.4079657164466</v>
      </c>
      <c r="W23" s="45">
        <v>726.83837710725936</v>
      </c>
      <c r="X23" s="45">
        <v>785.72043729082657</v>
      </c>
      <c r="Y23" s="23"/>
      <c r="Z23" s="23">
        <v>8531.790104304775</v>
      </c>
    </row>
    <row r="24" spans="1:26" ht="15.75" outlineLevel="1" x14ac:dyDescent="0.25">
      <c r="B24" s="5" t="s">
        <v>9</v>
      </c>
      <c r="C24" s="44">
        <v>106.14462955367354</v>
      </c>
      <c r="D24" s="45">
        <v>7.3053771910299981</v>
      </c>
      <c r="E24" s="45">
        <v>8.2133643481000007</v>
      </c>
      <c r="F24" s="45">
        <v>8.2924231226400007</v>
      </c>
      <c r="G24" s="45">
        <v>7.1846026231100026</v>
      </c>
      <c r="H24" s="45">
        <v>6.3122492351499986</v>
      </c>
      <c r="I24" s="45">
        <v>6.6707630265000004</v>
      </c>
      <c r="J24" s="45">
        <v>7.1764954034199997</v>
      </c>
      <c r="K24" s="45">
        <v>9.7723273363000018</v>
      </c>
      <c r="L24" s="45">
        <v>10.544380500619994</v>
      </c>
      <c r="M24" s="45">
        <v>10.538612312809999</v>
      </c>
      <c r="N24" s="45">
        <v>11.180570531669998</v>
      </c>
      <c r="O24" s="45">
        <v>11.432484104840004</v>
      </c>
      <c r="P24" s="45">
        <v>10.126099731190001</v>
      </c>
      <c r="Q24" s="45">
        <v>11.181091119670002</v>
      </c>
      <c r="R24" s="45">
        <v>12.600512354889998</v>
      </c>
      <c r="S24" s="45">
        <v>12.327377130650003</v>
      </c>
      <c r="T24" s="45">
        <v>11.063929783290003</v>
      </c>
      <c r="U24" s="45">
        <v>11.546522630229997</v>
      </c>
      <c r="V24" s="45">
        <v>11.054802753110001</v>
      </c>
      <c r="W24" s="45">
        <v>12.186393717849995</v>
      </c>
      <c r="X24" s="45">
        <v>12.58900338876</v>
      </c>
      <c r="Y24" s="23"/>
      <c r="Z24" s="23">
        <v>209.29938234583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188.39737821265305</v>
      </c>
      <c r="D26" s="8">
        <v>20.199869709999948</v>
      </c>
      <c r="E26" s="8">
        <v>23.239091355599946</v>
      </c>
      <c r="F26" s="8">
        <v>20.199869709999948</v>
      </c>
      <c r="G26" s="8">
        <v>31.461235571694466</v>
      </c>
      <c r="H26" s="8">
        <v>16.369918999999999</v>
      </c>
      <c r="I26" s="8">
        <v>78.60999000000001</v>
      </c>
      <c r="J26" s="8">
        <v>0.56235999999999997</v>
      </c>
      <c r="K26" s="8">
        <v>58.432220000000001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266.18010534729433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118.96425970173048</v>
      </c>
      <c r="D28" s="45">
        <v>0</v>
      </c>
      <c r="E28" s="45">
        <v>3.0392216455999996</v>
      </c>
      <c r="F28" s="45">
        <v>0</v>
      </c>
      <c r="G28" s="45">
        <v>11.2060237529</v>
      </c>
      <c r="H28" s="45">
        <v>16.369918999999999</v>
      </c>
      <c r="I28" s="45">
        <v>78.60999000000001</v>
      </c>
      <c r="J28" s="45">
        <v>0.56235999999999997</v>
      </c>
      <c r="K28" s="45">
        <v>58.432220000000001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185.3252843985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42.11011593124406</v>
      </c>
      <c r="D30" s="8">
        <v>11.270131051571282</v>
      </c>
      <c r="E30" s="8">
        <v>10.149940723542919</v>
      </c>
      <c r="F30" s="8">
        <v>13.349800351679919</v>
      </c>
      <c r="G30" s="8">
        <v>0.67446337558127989</v>
      </c>
      <c r="H30" s="8">
        <v>6.4119394009210004E-2</v>
      </c>
      <c r="I30" s="8">
        <v>1.9388261474365402</v>
      </c>
      <c r="J30" s="8">
        <v>1.13607791905538</v>
      </c>
      <c r="K30" s="8">
        <v>3.3013093126168602</v>
      </c>
      <c r="L30" s="8">
        <v>2.1937140147660501</v>
      </c>
      <c r="M30" s="8">
        <v>1.9848305559503898</v>
      </c>
      <c r="N30" s="8">
        <v>2.2565996479316501</v>
      </c>
      <c r="O30" s="8">
        <v>2.0775325822758095</v>
      </c>
      <c r="P30" s="8">
        <v>2.38795188322407</v>
      </c>
      <c r="Q30" s="8">
        <v>0.95509693226578996</v>
      </c>
      <c r="R30" s="8">
        <v>1.8677266944804101</v>
      </c>
      <c r="S30" s="8">
        <v>0.27901130956665005</v>
      </c>
      <c r="T30" s="8">
        <v>7.2345654048360006E-2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55.959477550002575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42.11011593124406</v>
      </c>
      <c r="D32" s="44">
        <v>11.270131051571282</v>
      </c>
      <c r="E32" s="44">
        <v>10.149940723542919</v>
      </c>
      <c r="F32" s="44">
        <v>13.349800351679919</v>
      </c>
      <c r="G32" s="44">
        <v>0.67446337558127989</v>
      </c>
      <c r="H32" s="44">
        <v>6.4119394009210004E-2</v>
      </c>
      <c r="I32" s="44">
        <v>1.9388261474365402</v>
      </c>
      <c r="J32" s="44">
        <v>1.13607791905538</v>
      </c>
      <c r="K32" s="44">
        <v>3.3013093126168602</v>
      </c>
      <c r="L32" s="44">
        <v>2.1937140147660501</v>
      </c>
      <c r="M32" s="44">
        <v>1.9848305559503898</v>
      </c>
      <c r="N32" s="44">
        <v>2.2565996479316501</v>
      </c>
      <c r="O32" s="44">
        <v>2.0775325822758095</v>
      </c>
      <c r="P32" s="44">
        <v>2.38795188322407</v>
      </c>
      <c r="Q32" s="44">
        <v>0.95509693226578996</v>
      </c>
      <c r="R32" s="44">
        <v>1.8677266944804101</v>
      </c>
      <c r="S32" s="44">
        <v>0.27901130956665005</v>
      </c>
      <c r="T32" s="44">
        <v>7.2345654048360006E-2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-8584.4398954515218</v>
      </c>
      <c r="D34" s="8">
        <v>-223.07660756218357</v>
      </c>
      <c r="E34" s="8">
        <v>-353.48295245860857</v>
      </c>
      <c r="F34" s="8">
        <v>-397.91436632471175</v>
      </c>
      <c r="G34" s="8">
        <v>-455.94890689909403</v>
      </c>
      <c r="H34" s="8">
        <v>-583.34621912452883</v>
      </c>
      <c r="I34" s="8">
        <v>-1004.8715796203614</v>
      </c>
      <c r="J34" s="8">
        <v>-904.66197777202603</v>
      </c>
      <c r="K34" s="8">
        <v>-1231.0612103542906</v>
      </c>
      <c r="L34" s="8">
        <v>-1319.5585506176694</v>
      </c>
      <c r="M34" s="8">
        <v>-1403.1847003458388</v>
      </c>
      <c r="N34" s="8">
        <v>-1260.9527504152109</v>
      </c>
      <c r="O34" s="8">
        <v>-1249.2552478550263</v>
      </c>
      <c r="P34" s="8">
        <v>-1336.4776459277953</v>
      </c>
      <c r="Q34" s="8">
        <v>-1378.173358843615</v>
      </c>
      <c r="R34" s="8">
        <v>-1344.7236470119335</v>
      </c>
      <c r="S34" s="8">
        <v>-882.72184738095609</v>
      </c>
      <c r="T34" s="8">
        <v>-542.943452945952</v>
      </c>
      <c r="U34" s="8">
        <v>-119.60148295869001</v>
      </c>
      <c r="V34" s="8">
        <v>20.692461722331913</v>
      </c>
      <c r="W34" s="8">
        <v>118.54042247930508</v>
      </c>
      <c r="X34" s="8">
        <v>200.5401592985707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-4301.8236733643516</v>
      </c>
      <c r="D35" s="43">
        <v>-0.4381280793641199</v>
      </c>
      <c r="E35" s="43">
        <v>-94.934350908285637</v>
      </c>
      <c r="F35" s="43">
        <v>-113.67458967669113</v>
      </c>
      <c r="G35" s="43">
        <v>-152.40547480290559</v>
      </c>
      <c r="H35" s="43">
        <v>-175.29688217575963</v>
      </c>
      <c r="I35" s="43">
        <v>-385.50514139208371</v>
      </c>
      <c r="J35" s="43">
        <v>-500.5282157225214</v>
      </c>
      <c r="K35" s="43">
        <v>-617.11194827685949</v>
      </c>
      <c r="L35" s="43">
        <v>-676.11152856484819</v>
      </c>
      <c r="M35" s="43">
        <v>-749.27623597193042</v>
      </c>
      <c r="N35" s="43">
        <v>-706.232726886107</v>
      </c>
      <c r="O35" s="43">
        <v>-707.03728840228007</v>
      </c>
      <c r="P35" s="43">
        <v>-720.5765389252914</v>
      </c>
      <c r="Q35" s="43">
        <v>-748.13643135490975</v>
      </c>
      <c r="R35" s="43">
        <v>-814.9047914062769</v>
      </c>
      <c r="S35" s="43">
        <v>-597.64765031851448</v>
      </c>
      <c r="T35" s="43">
        <v>-382.73908565247046</v>
      </c>
      <c r="U35" s="43">
        <v>-197.20481443715235</v>
      </c>
      <c r="V35" s="43">
        <v>-102.06073080007315</v>
      </c>
      <c r="W35" s="43">
        <v>-46.675608859943281</v>
      </c>
      <c r="X35" s="43">
        <v>7.9549351879478545</v>
      </c>
      <c r="Y35" s="23"/>
      <c r="Z35" s="23">
        <v>-8480.5432274263185</v>
      </c>
    </row>
    <row r="36" spans="1:26" ht="15.75" outlineLevel="1" x14ac:dyDescent="0.25">
      <c r="B36" s="5" t="s">
        <v>88</v>
      </c>
      <c r="C36" s="44">
        <v>-6264.0524895696599</v>
      </c>
      <c r="D36" s="45">
        <v>-487.28090696302974</v>
      </c>
      <c r="E36" s="45">
        <v>-521.99812038282198</v>
      </c>
      <c r="F36" s="45">
        <v>-541.34036800188392</v>
      </c>
      <c r="G36" s="45">
        <v>-559.61734207842937</v>
      </c>
      <c r="H36" s="45">
        <v>-660.04570146073127</v>
      </c>
      <c r="I36" s="45">
        <v>-868.94630804607436</v>
      </c>
      <c r="J36" s="45">
        <v>-652.91643471041778</v>
      </c>
      <c r="K36" s="45">
        <v>-717.38581476598233</v>
      </c>
      <c r="L36" s="45">
        <v>-740.70066463013416</v>
      </c>
      <c r="M36" s="45">
        <v>-745.94873596571881</v>
      </c>
      <c r="N36" s="45">
        <v>-642.1868118179658</v>
      </c>
      <c r="O36" s="45">
        <v>-616.20602418604585</v>
      </c>
      <c r="P36" s="45">
        <v>-664.68089730053123</v>
      </c>
      <c r="Q36" s="45">
        <v>-676.58723373996099</v>
      </c>
      <c r="R36" s="45">
        <v>-570.70350918949885</v>
      </c>
      <c r="S36" s="45">
        <v>-319.75912688689556</v>
      </c>
      <c r="T36" s="45">
        <v>-226.0899886768554</v>
      </c>
      <c r="U36" s="45">
        <v>-118.48355134148619</v>
      </c>
      <c r="V36" s="45">
        <v>-67.763431264067407</v>
      </c>
      <c r="W36" s="45">
        <v>-22.087028135737672</v>
      </c>
      <c r="X36" s="45">
        <v>13.757168132595773</v>
      </c>
      <c r="Y36" s="23"/>
      <c r="Z36" s="23">
        <v>-10406.970831411674</v>
      </c>
    </row>
    <row r="37" spans="1:26" ht="15.75" outlineLevel="1" x14ac:dyDescent="0.25">
      <c r="B37" s="5" t="s">
        <v>89</v>
      </c>
      <c r="C37" s="44">
        <v>1.2554115884819583E-2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1.0024848470500003E-3</v>
      </c>
      <c r="J37" s="45">
        <v>1.710541203459999E-3</v>
      </c>
      <c r="K37" s="45">
        <v>2.6961104189500026E-3</v>
      </c>
      <c r="L37" s="45">
        <v>2.6528532251500017E-3</v>
      </c>
      <c r="M37" s="45">
        <v>2.6921251746700034E-3</v>
      </c>
      <c r="N37" s="45">
        <v>2.0304026355299977E-3</v>
      </c>
      <c r="O37" s="45">
        <v>1.8120968499999979E-3</v>
      </c>
      <c r="P37" s="45">
        <v>1.7594108134200001E-3</v>
      </c>
      <c r="Q37" s="45">
        <v>1.9282523497400003E-3</v>
      </c>
      <c r="R37" s="45">
        <v>1.9306575955899995E-3</v>
      </c>
      <c r="S37" s="45">
        <v>1.3508805219099996E-3</v>
      </c>
      <c r="T37" s="45">
        <v>1.0539702445800003E-3</v>
      </c>
      <c r="U37" s="45">
        <v>5.5100573895999977E-4</v>
      </c>
      <c r="V37" s="45">
        <v>1.0162831893300002E-3</v>
      </c>
      <c r="W37" s="45">
        <v>9.8963080506000046E-4</v>
      </c>
      <c r="X37" s="45">
        <v>8.5244756720000028E-4</v>
      </c>
      <c r="Y37" s="23"/>
      <c r="Z37" s="23">
        <v>2.6029153180600003E-2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-588.51613597137498</v>
      </c>
      <c r="D40" s="45">
        <v>10.235146861268523</v>
      </c>
      <c r="E40" s="45">
        <v>10.22635910007306</v>
      </c>
      <c r="F40" s="45">
        <v>10.138261075978241</v>
      </c>
      <c r="G40" s="45">
        <v>10.177103924051345</v>
      </c>
      <c r="H40" s="45">
        <v>10.187701303171044</v>
      </c>
      <c r="I40" s="45">
        <v>10.179486001022246</v>
      </c>
      <c r="J40" s="45">
        <v>10.179100229598932</v>
      </c>
      <c r="K40" s="45">
        <v>-131.04905694802193</v>
      </c>
      <c r="L40" s="45">
        <v>-131.09618607197584</v>
      </c>
      <c r="M40" s="45">
        <v>-134.63846571049268</v>
      </c>
      <c r="N40" s="45">
        <v>-138.70829013557943</v>
      </c>
      <c r="O40" s="45">
        <v>-142.54276109409881</v>
      </c>
      <c r="P40" s="45">
        <v>-146.49549690527857</v>
      </c>
      <c r="Q40" s="45">
        <v>-147.15888644362681</v>
      </c>
      <c r="R40" s="45">
        <v>-150.89906583290653</v>
      </c>
      <c r="S40" s="45">
        <v>-154.64535271417233</v>
      </c>
      <c r="T40" s="45">
        <v>-121.81498342573806</v>
      </c>
      <c r="U40" s="45">
        <v>9.1924222404034932</v>
      </c>
      <c r="V40" s="45">
        <v>9.2969272452846035</v>
      </c>
      <c r="W40" s="45">
        <v>7.950190709955498</v>
      </c>
      <c r="X40" s="45">
        <v>0.15567530107943978</v>
      </c>
      <c r="Y40" s="23"/>
      <c r="Z40" s="23">
        <v>-1301.1301712900047</v>
      </c>
    </row>
    <row r="41" spans="1:26" ht="15.75" outlineLevel="1" x14ac:dyDescent="0.25">
      <c r="B41" s="5" t="s">
        <v>8</v>
      </c>
      <c r="C41" s="44">
        <v>3.2714963471724381E-2</v>
      </c>
      <c r="D41" s="45">
        <v>6.7855639885499907E-3</v>
      </c>
      <c r="E41" s="45">
        <v>5.5446078023699951E-3</v>
      </c>
      <c r="F41" s="45">
        <v>1.8400993846999993E-3</v>
      </c>
      <c r="G41" s="45">
        <v>2.4575405105000005E-4</v>
      </c>
      <c r="H41" s="45">
        <v>6.377434560000001E-5</v>
      </c>
      <c r="I41" s="45">
        <v>3.6247823775000009E-4</v>
      </c>
      <c r="J41" s="45">
        <v>2.1432115465199976E-3</v>
      </c>
      <c r="K41" s="45">
        <v>5.1112625524199953E-3</v>
      </c>
      <c r="L41" s="45">
        <v>4.9446082098999998E-3</v>
      </c>
      <c r="M41" s="45">
        <v>4.6401381571400044E-3</v>
      </c>
      <c r="N41" s="45">
        <v>3.8741754992800029E-3</v>
      </c>
      <c r="O41" s="45">
        <v>3.856653742960005E-3</v>
      </c>
      <c r="P41" s="45">
        <v>3.1876328464300022E-3</v>
      </c>
      <c r="Q41" s="45">
        <v>2.8140969149900007E-3</v>
      </c>
      <c r="R41" s="45">
        <v>3.4517587293799988E-3</v>
      </c>
      <c r="S41" s="45">
        <v>1.3794740833399991E-3</v>
      </c>
      <c r="T41" s="45">
        <v>3.2184185386199995E-3</v>
      </c>
      <c r="U41" s="45">
        <v>2.1102926040000001E-5</v>
      </c>
      <c r="V41" s="45">
        <v>1.0781485034E-4</v>
      </c>
      <c r="W41" s="45">
        <v>4.4066087972000002E-4</v>
      </c>
      <c r="X41" s="45">
        <v>0</v>
      </c>
      <c r="Y41" s="23"/>
      <c r="Z41" s="23">
        <v>5.4033287287099996E-2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1.7729006950328792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0.27468452749061006</v>
      </c>
      <c r="L45" s="45">
        <v>0.97260107319181999</v>
      </c>
      <c r="M45" s="45">
        <v>6.3859175559500006E-2</v>
      </c>
      <c r="N45" s="45">
        <v>0.72006056975283994</v>
      </c>
      <c r="O45" s="45">
        <v>1.8984241379309999E-2</v>
      </c>
      <c r="P45" s="45">
        <v>0</v>
      </c>
      <c r="Q45" s="45">
        <v>0</v>
      </c>
      <c r="R45" s="45">
        <v>1.33054696513105</v>
      </c>
      <c r="S45" s="45">
        <v>0.30583703981558996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3.6865735923207192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19950.695919952628</v>
      </c>
      <c r="D47" s="8">
        <v>231.73608230236096</v>
      </c>
      <c r="E47" s="8">
        <v>344.63805673965498</v>
      </c>
      <c r="F47" s="8">
        <v>406.58971418133928</v>
      </c>
      <c r="G47" s="8">
        <v>610.61754282246557</v>
      </c>
      <c r="H47" s="8">
        <v>825.50887163844982</v>
      </c>
      <c r="I47" s="8">
        <v>3257.2936919193135</v>
      </c>
      <c r="J47" s="8">
        <v>1604.3572900196523</v>
      </c>
      <c r="K47" s="8">
        <v>1804.3262979130632</v>
      </c>
      <c r="L47" s="8">
        <v>1897.1129405997006</v>
      </c>
      <c r="M47" s="8">
        <v>2027.0009895057003</v>
      </c>
      <c r="N47" s="8">
        <v>2163.6919048290893</v>
      </c>
      <c r="O47" s="8">
        <v>2203.8036503425419</v>
      </c>
      <c r="P47" s="8">
        <v>2294.6637411233373</v>
      </c>
      <c r="Q47" s="8">
        <v>2461.7310877325626</v>
      </c>
      <c r="R47" s="8">
        <v>2571.2335849861029</v>
      </c>
      <c r="S47" s="8">
        <v>2858.086976919034</v>
      </c>
      <c r="T47" s="8">
        <v>3044.5751006821747</v>
      </c>
      <c r="U47" s="8">
        <v>3180.3735286589986</v>
      </c>
      <c r="V47" s="8">
        <v>3296.2997439437368</v>
      </c>
      <c r="W47" s="8">
        <v>3485.4492282787614</v>
      </c>
      <c r="X47" s="8">
        <v>3720.7778028645016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8905.2148798192993</v>
      </c>
      <c r="D48" s="6">
        <v>0</v>
      </c>
      <c r="E48" s="6">
        <v>12.720920779111374</v>
      </c>
      <c r="F48" s="6">
        <v>0</v>
      </c>
      <c r="G48" s="6">
        <v>24.13677629722276</v>
      </c>
      <c r="H48" s="6">
        <v>173.07473766775769</v>
      </c>
      <c r="I48" s="6">
        <v>2365.7835911647535</v>
      </c>
      <c r="J48" s="6">
        <v>686.44726485684498</v>
      </c>
      <c r="K48" s="6">
        <v>817.3653008128781</v>
      </c>
      <c r="L48" s="6">
        <v>874.4779898355788</v>
      </c>
      <c r="M48" s="6">
        <v>937.89516752681425</v>
      </c>
      <c r="N48" s="6">
        <v>1029.1455435537466</v>
      </c>
      <c r="O48" s="6">
        <v>1082.9608183139571</v>
      </c>
      <c r="P48" s="6">
        <v>1108.8723209825657</v>
      </c>
      <c r="Q48" s="6">
        <v>1201.1841167927014</v>
      </c>
      <c r="R48" s="6">
        <v>1251.938977761464</v>
      </c>
      <c r="S48" s="6">
        <v>1314.4198833014216</v>
      </c>
      <c r="T48" s="6">
        <v>1359.6405869927332</v>
      </c>
      <c r="U48" s="6">
        <v>1358.6539187891854</v>
      </c>
      <c r="V48" s="6">
        <v>1360.0365345407101</v>
      </c>
      <c r="W48" s="6">
        <v>1407.7569648021918</v>
      </c>
      <c r="X48" s="6">
        <v>1442.3149884941399</v>
      </c>
      <c r="Y48" s="23"/>
      <c r="Z48" s="23">
        <v>19808.826403265779</v>
      </c>
    </row>
    <row r="49" spans="1:26" ht="15.75" outlineLevel="1" x14ac:dyDescent="0.25">
      <c r="B49" s="5" t="s">
        <v>94</v>
      </c>
      <c r="C49" s="44">
        <v>3293.930544828916</v>
      </c>
      <c r="D49" s="44">
        <v>0</v>
      </c>
      <c r="E49" s="44">
        <v>0</v>
      </c>
      <c r="F49" s="44">
        <v>0</v>
      </c>
      <c r="G49" s="44">
        <v>117.11588102315683</v>
      </c>
      <c r="H49" s="44">
        <v>138.8486108399444</v>
      </c>
      <c r="I49" s="44">
        <v>261.35397989794507</v>
      </c>
      <c r="J49" s="44">
        <v>275.7453355756611</v>
      </c>
      <c r="K49" s="44">
        <v>288.55578706353464</v>
      </c>
      <c r="L49" s="44">
        <v>293.15923534993715</v>
      </c>
      <c r="M49" s="44">
        <v>315.49470304691783</v>
      </c>
      <c r="N49" s="44">
        <v>318.17825214082325</v>
      </c>
      <c r="O49" s="44">
        <v>323.72346763746361</v>
      </c>
      <c r="P49" s="44">
        <v>354.02827028684112</v>
      </c>
      <c r="Q49" s="44">
        <v>387.09424330371365</v>
      </c>
      <c r="R49" s="44">
        <v>400.69921779395844</v>
      </c>
      <c r="S49" s="44">
        <v>570.21855115810661</v>
      </c>
      <c r="T49" s="44">
        <v>639.70354676560805</v>
      </c>
      <c r="U49" s="44">
        <v>727.59415445863249</v>
      </c>
      <c r="V49" s="44">
        <v>796.48942367692644</v>
      </c>
      <c r="W49" s="44">
        <v>857.92839891589074</v>
      </c>
      <c r="X49" s="44">
        <v>963.68436324151492</v>
      </c>
      <c r="Y49" s="23"/>
      <c r="Z49" s="23">
        <v>8029.6154221765755</v>
      </c>
    </row>
    <row r="50" spans="1:26" ht="15.75" outlineLevel="1" x14ac:dyDescent="0.25">
      <c r="B50" s="5" t="s">
        <v>95</v>
      </c>
      <c r="C50" s="44">
        <v>1871.0376266638305</v>
      </c>
      <c r="D50" s="45">
        <v>0</v>
      </c>
      <c r="E50" s="45">
        <v>50.152219178081587</v>
      </c>
      <c r="F50" s="45">
        <v>86.110879848911537</v>
      </c>
      <c r="G50" s="45">
        <v>93.624437205858044</v>
      </c>
      <c r="H50" s="45">
        <v>98.795778504363852</v>
      </c>
      <c r="I50" s="45">
        <v>147.50491240398625</v>
      </c>
      <c r="J50" s="45">
        <v>171.86025875704013</v>
      </c>
      <c r="K50" s="45">
        <v>197.88684202763935</v>
      </c>
      <c r="L50" s="45">
        <v>212.22536212619306</v>
      </c>
      <c r="M50" s="45">
        <v>229.74638110148297</v>
      </c>
      <c r="N50" s="45">
        <v>241.52257020519113</v>
      </c>
      <c r="O50" s="45">
        <v>205.5263479658544</v>
      </c>
      <c r="P50" s="45">
        <v>210.51756781171133</v>
      </c>
      <c r="Q50" s="45">
        <v>223.10534064609931</v>
      </c>
      <c r="R50" s="45">
        <v>244.09433743764004</v>
      </c>
      <c r="S50" s="45">
        <v>252.89649083891399</v>
      </c>
      <c r="T50" s="45">
        <v>262.11098309479792</v>
      </c>
      <c r="U50" s="45">
        <v>268.32551714781863</v>
      </c>
      <c r="V50" s="45">
        <v>274.6931069399692</v>
      </c>
      <c r="W50" s="45">
        <v>291.40587547204058</v>
      </c>
      <c r="X50" s="45">
        <v>301.75077161114774</v>
      </c>
      <c r="Y50" s="23"/>
      <c r="Z50" s="23">
        <v>4063.8559803247413</v>
      </c>
    </row>
    <row r="51" spans="1:26" ht="15.75" outlineLevel="1" x14ac:dyDescent="0.25">
      <c r="B51" s="5" t="s">
        <v>96</v>
      </c>
      <c r="C51" s="44">
        <v>3912.0573467906215</v>
      </c>
      <c r="D51" s="45">
        <v>231.69074147397353</v>
      </c>
      <c r="E51" s="45">
        <v>235.48741176109155</v>
      </c>
      <c r="F51" s="45">
        <v>239.41412015346972</v>
      </c>
      <c r="G51" s="45">
        <v>244.12433626932972</v>
      </c>
      <c r="H51" s="45">
        <v>270.92407694677161</v>
      </c>
      <c r="I51" s="45">
        <v>316.26747423341112</v>
      </c>
      <c r="J51" s="45">
        <v>300.24609801867001</v>
      </c>
      <c r="K51" s="45">
        <v>321.19209967314316</v>
      </c>
      <c r="L51" s="45">
        <v>332.1044341514858</v>
      </c>
      <c r="M51" s="45">
        <v>344.48754094329161</v>
      </c>
      <c r="N51" s="45">
        <v>369.97711272639998</v>
      </c>
      <c r="O51" s="45">
        <v>379.85157041211738</v>
      </c>
      <c r="P51" s="45">
        <v>399.31033468297949</v>
      </c>
      <c r="Q51" s="45">
        <v>414.34675223826918</v>
      </c>
      <c r="R51" s="45">
        <v>429.64602665460905</v>
      </c>
      <c r="S51" s="45">
        <v>464.10101395684154</v>
      </c>
      <c r="T51" s="45">
        <v>487.46841362440313</v>
      </c>
      <c r="U51" s="45">
        <v>512.75510183176539</v>
      </c>
      <c r="V51" s="45">
        <v>544.49042720451257</v>
      </c>
      <c r="W51" s="45">
        <v>582.66386182737074</v>
      </c>
      <c r="X51" s="45">
        <v>635.4431014988935</v>
      </c>
      <c r="Y51" s="23"/>
      <c r="Z51" s="23">
        <v>8055.992050282799</v>
      </c>
    </row>
    <row r="52" spans="1:26" ht="15.75" outlineLevel="1" x14ac:dyDescent="0.25">
      <c r="B52" s="5" t="s">
        <v>97</v>
      </c>
      <c r="C52" s="44">
        <v>1967.9476370103444</v>
      </c>
      <c r="D52" s="45">
        <v>2.788738630131999E-2</v>
      </c>
      <c r="E52" s="45">
        <v>46.261811034435468</v>
      </c>
      <c r="F52" s="45">
        <v>81.007817991475392</v>
      </c>
      <c r="G52" s="45">
        <v>131.61014414775468</v>
      </c>
      <c r="H52" s="45">
        <v>143.84962508308016</v>
      </c>
      <c r="I52" s="45">
        <v>166.38520705234419</v>
      </c>
      <c r="J52" s="45">
        <v>170.10491532557111</v>
      </c>
      <c r="K52" s="45">
        <v>179.36597084541054</v>
      </c>
      <c r="L52" s="45">
        <v>185.19756384783528</v>
      </c>
      <c r="M52" s="45">
        <v>199.38291744346949</v>
      </c>
      <c r="N52" s="45">
        <v>204.7837963535398</v>
      </c>
      <c r="O52" s="45">
        <v>211.68532596647412</v>
      </c>
      <c r="P52" s="45">
        <v>222.38665222120304</v>
      </c>
      <c r="Q52" s="45">
        <v>236.47936908950132</v>
      </c>
      <c r="R52" s="45">
        <v>245.2917057855301</v>
      </c>
      <c r="S52" s="45">
        <v>256.92719006159712</v>
      </c>
      <c r="T52" s="45">
        <v>295.10270379035705</v>
      </c>
      <c r="U52" s="45">
        <v>312.67979254216391</v>
      </c>
      <c r="V52" s="45">
        <v>319.91610540787019</v>
      </c>
      <c r="W52" s="45">
        <v>345.16369719111526</v>
      </c>
      <c r="X52" s="45">
        <v>375.70920761170146</v>
      </c>
      <c r="Y52" s="23"/>
      <c r="Z52" s="23">
        <v>4329.3194061787308</v>
      </c>
    </row>
    <row r="53" spans="1:26" ht="15.75" outlineLevel="1" x14ac:dyDescent="0.25">
      <c r="B53" s="5" t="s">
        <v>98</v>
      </c>
      <c r="C53" s="44">
        <v>3.8519002627283023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1.4285406478797935</v>
      </c>
      <c r="U53" s="45">
        <v>1.4596827371890428</v>
      </c>
      <c r="V53" s="45">
        <v>1.7221804721539553</v>
      </c>
      <c r="W53" s="45">
        <v>1.7597240999702082</v>
      </c>
      <c r="X53" s="45">
        <v>3.1015571525302019</v>
      </c>
      <c r="Y53" s="23"/>
      <c r="Z53" s="23">
        <v>11.4139583200188</v>
      </c>
    </row>
    <row r="54" spans="1:26" ht="15.75" outlineLevel="1" x14ac:dyDescent="0.25">
      <c r="B54" s="5" t="s">
        <v>13</v>
      </c>
      <c r="C54" s="44">
        <v>-3.3440154231103878</v>
      </c>
      <c r="D54" s="45">
        <v>0</v>
      </c>
      <c r="E54" s="45">
        <v>-2.1399396481999997E-3</v>
      </c>
      <c r="F54" s="45">
        <v>-2.6064374081899997E-3</v>
      </c>
      <c r="G54" s="45">
        <v>-5.483190240809005E-2</v>
      </c>
      <c r="H54" s="45">
        <v>-4.6082619362430015E-2</v>
      </c>
      <c r="I54" s="45">
        <v>-7.183060698704001E-2</v>
      </c>
      <c r="J54" s="45">
        <v>-0.12081680870565994</v>
      </c>
      <c r="K54" s="45">
        <v>-0.11794890964703002</v>
      </c>
      <c r="L54" s="45">
        <v>-0.13159688346919998</v>
      </c>
      <c r="M54" s="45">
        <v>-8.7415683982830047E-2</v>
      </c>
      <c r="N54" s="45">
        <v>-8.5060759102789985E-2</v>
      </c>
      <c r="O54" s="45">
        <v>-0.11726981902478001</v>
      </c>
      <c r="P54" s="45">
        <v>-0.69264891300785969</v>
      </c>
      <c r="Q54" s="45">
        <v>-0.72523748976668978</v>
      </c>
      <c r="R54" s="45">
        <v>-0.68855737799691974</v>
      </c>
      <c r="S54" s="45">
        <v>-0.73352024057522047</v>
      </c>
      <c r="T54" s="45">
        <v>-0.87967423360476038</v>
      </c>
      <c r="U54" s="45">
        <v>-1.0946388477565308</v>
      </c>
      <c r="V54" s="45">
        <v>-1.0480342984066704</v>
      </c>
      <c r="W54" s="45">
        <v>-1.2292940298180297</v>
      </c>
      <c r="X54" s="45">
        <v>-1.2261867454263895</v>
      </c>
      <c r="Y54" s="23"/>
      <c r="Z54" s="23">
        <v>-9.1553925461053112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2490.986565517162</v>
      </c>
      <c r="D56" s="8">
        <v>10.085855954045932</v>
      </c>
      <c r="E56" s="8">
        <v>20.101892753559572</v>
      </c>
      <c r="F56" s="8">
        <v>37.879171023513877</v>
      </c>
      <c r="G56" s="8">
        <v>59.945425536683118</v>
      </c>
      <c r="H56" s="8">
        <v>81.401389119867773</v>
      </c>
      <c r="I56" s="8">
        <v>104.90503531624867</v>
      </c>
      <c r="J56" s="8">
        <v>123.13648553812416</v>
      </c>
      <c r="K56" s="8">
        <v>157.74972169399231</v>
      </c>
      <c r="L56" s="8">
        <v>197.99549309620875</v>
      </c>
      <c r="M56" s="8">
        <v>236.89129253695251</v>
      </c>
      <c r="N56" s="8">
        <v>274.40379635314122</v>
      </c>
      <c r="O56" s="8">
        <v>309.42861440365868</v>
      </c>
      <c r="P56" s="8">
        <v>349.6842338391312</v>
      </c>
      <c r="Q56" s="8">
        <v>397.10099439534616</v>
      </c>
      <c r="R56" s="8">
        <v>438.64553866680262</v>
      </c>
      <c r="S56" s="8">
        <v>480.39290846312332</v>
      </c>
      <c r="T56" s="8">
        <v>528.00079867839656</v>
      </c>
      <c r="U56" s="8">
        <v>522.18179136783658</v>
      </c>
      <c r="V56" s="8">
        <v>559.58659331685533</v>
      </c>
      <c r="W56" s="8">
        <v>591.31220697622257</v>
      </c>
      <c r="X56" s="8">
        <v>637.06109376817108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104.22424128643711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4.3160926027601283</v>
      </c>
      <c r="I58" s="45">
        <v>5.0717765479690122</v>
      </c>
      <c r="J58" s="45">
        <v>5.1066008767373328</v>
      </c>
      <c r="K58" s="45">
        <v>5.3349335890614409</v>
      </c>
      <c r="L58" s="45">
        <v>5.3683816986508859</v>
      </c>
      <c r="M58" s="45">
        <v>5.5879625670195736</v>
      </c>
      <c r="N58" s="45">
        <v>5.7282770875693796</v>
      </c>
      <c r="O58" s="45">
        <v>6.6598478272980941</v>
      </c>
      <c r="P58" s="45">
        <v>17.589437369813346</v>
      </c>
      <c r="Q58" s="45">
        <v>18.605924821873444</v>
      </c>
      <c r="R58" s="45">
        <v>18.842295452016369</v>
      </c>
      <c r="S58" s="45">
        <v>20.78175726023121</v>
      </c>
      <c r="T58" s="45">
        <v>24.399947178031912</v>
      </c>
      <c r="U58" s="45">
        <v>26.573675397210803</v>
      </c>
      <c r="V58" s="45">
        <v>28.007157260227601</v>
      </c>
      <c r="W58" s="45">
        <v>28.76215309583975</v>
      </c>
      <c r="X58" s="45">
        <v>38.829974246518077</v>
      </c>
      <c r="Y58" s="23"/>
      <c r="Z58" s="23">
        <v>269.49370501586247</v>
      </c>
    </row>
    <row r="59" spans="1:26" ht="15.75" outlineLevel="1" x14ac:dyDescent="0.25">
      <c r="B59" s="5" t="s">
        <v>101</v>
      </c>
      <c r="C59" s="44">
        <v>2386.762324230725</v>
      </c>
      <c r="D59" s="45">
        <v>10.085855954045932</v>
      </c>
      <c r="E59" s="45">
        <v>19.82487379464105</v>
      </c>
      <c r="F59" s="45">
        <v>37.601384174184794</v>
      </c>
      <c r="G59" s="45">
        <v>56.572721207896606</v>
      </c>
      <c r="H59" s="45">
        <v>77.085296517107651</v>
      </c>
      <c r="I59" s="45">
        <v>99.833258768279663</v>
      </c>
      <c r="J59" s="45">
        <v>118.02988466138683</v>
      </c>
      <c r="K59" s="45">
        <v>152.41478810493086</v>
      </c>
      <c r="L59" s="45">
        <v>192.62711139755785</v>
      </c>
      <c r="M59" s="45">
        <v>231.30332996993292</v>
      </c>
      <c r="N59" s="45">
        <v>268.67551926557184</v>
      </c>
      <c r="O59" s="45">
        <v>302.76876657636058</v>
      </c>
      <c r="P59" s="45">
        <v>332.09479646931783</v>
      </c>
      <c r="Q59" s="45">
        <v>378.49506957347273</v>
      </c>
      <c r="R59" s="45">
        <v>419.80324321478628</v>
      </c>
      <c r="S59" s="45">
        <v>459.61115120289213</v>
      </c>
      <c r="T59" s="45">
        <v>503.60085150036463</v>
      </c>
      <c r="U59" s="45">
        <v>495.60811597062576</v>
      </c>
      <c r="V59" s="45">
        <v>531.57943605662774</v>
      </c>
      <c r="W59" s="45">
        <v>562.55005388038285</v>
      </c>
      <c r="X59" s="45">
        <v>598.231119521653</v>
      </c>
      <c r="Y59" s="23"/>
      <c r="Z59" s="23">
        <v>5848.3966277820182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1485.4094178489404</v>
      </c>
      <c r="D62" s="8">
        <v>-27.003967666088769</v>
      </c>
      <c r="E62" s="8">
        <v>-56.534771338545696</v>
      </c>
      <c r="F62" s="8">
        <v>-70.589528039181133</v>
      </c>
      <c r="G62" s="8">
        <v>-31.632704809065203</v>
      </c>
      <c r="H62" s="8">
        <v>42.525804647338859</v>
      </c>
      <c r="I62" s="8">
        <v>203.34319283939277</v>
      </c>
      <c r="J62" s="8">
        <v>180.12551400244192</v>
      </c>
      <c r="K62" s="8">
        <v>180.11787871542901</v>
      </c>
      <c r="L62" s="8">
        <v>196.79110645274454</v>
      </c>
      <c r="M62" s="8">
        <v>184.35392698124801</v>
      </c>
      <c r="N62" s="8">
        <v>188.06242906588409</v>
      </c>
      <c r="O62" s="8">
        <v>209.06557547876153</v>
      </c>
      <c r="P62" s="8">
        <v>232.06681935164823</v>
      </c>
      <c r="Q62" s="8">
        <v>244.69542953142167</v>
      </c>
      <c r="R62" s="8">
        <v>250.4663198640109</v>
      </c>
      <c r="S62" s="8">
        <v>131.7266752107858</v>
      </c>
      <c r="T62" s="8">
        <v>179.54495531325324</v>
      </c>
      <c r="U62" s="8">
        <v>256.46431749011759</v>
      </c>
      <c r="V62" s="8">
        <v>349.4801057856713</v>
      </c>
      <c r="W62" s="8">
        <v>388.3914339047671</v>
      </c>
      <c r="X62" s="8">
        <v>427.23608708410023</v>
      </c>
      <c r="Y62" s="23"/>
      <c r="Z62" s="23">
        <v>3658.6965998661362</v>
      </c>
    </row>
    <row r="63" spans="1:26" ht="15.75" outlineLevel="1" x14ac:dyDescent="0.25">
      <c r="B63" s="4" t="s">
        <v>15</v>
      </c>
      <c r="C63" s="6">
        <v>-920.50226312192103</v>
      </c>
      <c r="D63" s="43">
        <v>-104.87020344469138</v>
      </c>
      <c r="E63" s="43">
        <v>-112.70058805549419</v>
      </c>
      <c r="F63" s="43">
        <v>-124.47663374599416</v>
      </c>
      <c r="G63" s="43">
        <v>-102.14239971618014</v>
      </c>
      <c r="H63" s="43">
        <v>-70.74296911404393</v>
      </c>
      <c r="I63" s="43">
        <v>-56.693518350838801</v>
      </c>
      <c r="J63" s="43">
        <v>-59.158873298089048</v>
      </c>
      <c r="K63" s="43">
        <v>-54.703049532045291</v>
      </c>
      <c r="L63" s="43">
        <v>-55.819602923402741</v>
      </c>
      <c r="M63" s="43">
        <v>-60.215810936323386</v>
      </c>
      <c r="N63" s="43">
        <v>-59.794460600086829</v>
      </c>
      <c r="O63" s="43">
        <v>-58.415472652680272</v>
      </c>
      <c r="P63" s="43">
        <v>-60.999469661024357</v>
      </c>
      <c r="Q63" s="43">
        <v>-66.495485910786201</v>
      </c>
      <c r="R63" s="43">
        <v>-77.917346108402825</v>
      </c>
      <c r="S63" s="43">
        <v>-89.322551366139564</v>
      </c>
      <c r="T63" s="43">
        <v>-88.701084709465363</v>
      </c>
      <c r="U63" s="43">
        <v>-83.108416639533075</v>
      </c>
      <c r="V63" s="43">
        <v>-83.038522726202615</v>
      </c>
      <c r="W63" s="43">
        <v>-84.605796809320168</v>
      </c>
      <c r="X63" s="43">
        <v>-95.646548573248936</v>
      </c>
      <c r="Y63" s="23"/>
      <c r="Z63" s="23">
        <v>-1649.5688048739933</v>
      </c>
    </row>
    <row r="64" spans="1:26" ht="15.75" outlineLevel="1" x14ac:dyDescent="0.25">
      <c r="B64" s="5" t="s">
        <v>16</v>
      </c>
      <c r="C64" s="44">
        <v>2405.9116809708612</v>
      </c>
      <c r="D64" s="45">
        <v>77.866235778602615</v>
      </c>
      <c r="E64" s="45">
        <v>56.165816716948498</v>
      </c>
      <c r="F64" s="45">
        <v>53.887105706813031</v>
      </c>
      <c r="G64" s="45">
        <v>70.509694907114934</v>
      </c>
      <c r="H64" s="45">
        <v>113.26877376138279</v>
      </c>
      <c r="I64" s="45">
        <v>260.03671119023159</v>
      </c>
      <c r="J64" s="45">
        <v>239.28438730053097</v>
      </c>
      <c r="K64" s="45">
        <v>234.82092824747431</v>
      </c>
      <c r="L64" s="45">
        <v>252.6107093761473</v>
      </c>
      <c r="M64" s="45">
        <v>244.56973791757139</v>
      </c>
      <c r="N64" s="45">
        <v>247.85688966597093</v>
      </c>
      <c r="O64" s="45">
        <v>267.48104813144181</v>
      </c>
      <c r="P64" s="45">
        <v>293.0662890126726</v>
      </c>
      <c r="Q64" s="45">
        <v>311.19091544220788</v>
      </c>
      <c r="R64" s="45">
        <v>328.38366597241372</v>
      </c>
      <c r="S64" s="45">
        <v>221.04922657692538</v>
      </c>
      <c r="T64" s="45">
        <v>268.2460400227186</v>
      </c>
      <c r="U64" s="45">
        <v>339.57273412965066</v>
      </c>
      <c r="V64" s="45">
        <v>432.51862851187389</v>
      </c>
      <c r="W64" s="45">
        <v>472.99723071408727</v>
      </c>
      <c r="X64" s="45">
        <v>522.88263565734917</v>
      </c>
      <c r="Y64" s="23"/>
      <c r="Z64" s="23">
        <v>5308.2654047401293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1078.8116239237384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225.90413887711469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1078.8116239237384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225.90413887711469</v>
      </c>
      <c r="Y67" s="23"/>
      <c r="Z67" s="23">
        <v>2570.5267992326035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27175.566411318305</v>
      </c>
      <c r="D70" s="50">
        <v>1377.822181787375</v>
      </c>
      <c r="E70" s="50">
        <v>1415.6429614439537</v>
      </c>
      <c r="F70" s="50">
        <v>1494.1096709234371</v>
      </c>
      <c r="G70" s="50">
        <v>1766.4799909520225</v>
      </c>
      <c r="H70" s="50">
        <v>1854.7329728975426</v>
      </c>
      <c r="I70" s="50">
        <v>3404.3520800171405</v>
      </c>
      <c r="J70" s="50">
        <v>1736.2151786723869</v>
      </c>
      <c r="K70" s="50">
        <v>1514.3504406581694</v>
      </c>
      <c r="L70" s="50">
        <v>1631.5846353749537</v>
      </c>
      <c r="M70" s="50">
        <v>1612.41209732269</v>
      </c>
      <c r="N70" s="50">
        <v>1922.783513402487</v>
      </c>
      <c r="O70" s="50">
        <v>2017.24258973785</v>
      </c>
      <c r="P70" s="50">
        <v>2172.9504595180911</v>
      </c>
      <c r="Q70" s="50">
        <v>2305.9858617780219</v>
      </c>
      <c r="R70" s="50">
        <v>2655.5321305376679</v>
      </c>
      <c r="S70" s="50">
        <v>3304.6593541448269</v>
      </c>
      <c r="T70" s="50">
        <v>4067.8159229875773</v>
      </c>
      <c r="U70" s="50">
        <v>5247.235712751477</v>
      </c>
      <c r="V70" s="50">
        <v>5460.8079345146843</v>
      </c>
      <c r="W70" s="50">
        <v>5904.2155899561367</v>
      </c>
      <c r="X70" s="51">
        <v>6394.796240967582</v>
      </c>
      <c r="Y70" s="23"/>
      <c r="Z70" s="23">
        <v>59261.727520346074</v>
      </c>
    </row>
    <row r="71" spans="1:26" ht="15.75" outlineLevel="1" x14ac:dyDescent="0.25">
      <c r="B71" s="52" t="s">
        <v>20</v>
      </c>
      <c r="C71" s="53">
        <v>13705.305406403866</v>
      </c>
      <c r="D71" s="53">
        <v>579.87215149757503</v>
      </c>
      <c r="E71" s="53">
        <v>779.7352747042172</v>
      </c>
      <c r="F71" s="53">
        <v>888.96183181584297</v>
      </c>
      <c r="G71" s="53">
        <v>977.60851365614576</v>
      </c>
      <c r="H71" s="53">
        <v>985.41592358177013</v>
      </c>
      <c r="I71" s="53">
        <v>1339.3333615475819</v>
      </c>
      <c r="J71" s="53">
        <v>1251.8938589467966</v>
      </c>
      <c r="K71" s="53">
        <v>1281.1944501693974</v>
      </c>
      <c r="L71" s="53">
        <v>1290.5603189994833</v>
      </c>
      <c r="M71" s="53">
        <v>1314.45826702461</v>
      </c>
      <c r="N71" s="53">
        <v>1363.5262146026528</v>
      </c>
      <c r="O71" s="53">
        <v>1345.0104259807822</v>
      </c>
      <c r="P71" s="53">
        <v>1410.0286947913717</v>
      </c>
      <c r="Q71" s="53">
        <v>1434.2746001034434</v>
      </c>
      <c r="R71" s="53">
        <v>1511.6021949002643</v>
      </c>
      <c r="S71" s="53">
        <v>1529.4430194551182</v>
      </c>
      <c r="T71" s="53">
        <v>1667.9447174829736</v>
      </c>
      <c r="U71" s="53">
        <v>1707.9566765838638</v>
      </c>
      <c r="V71" s="53">
        <v>1523.5120122940825</v>
      </c>
      <c r="W71" s="53">
        <v>1597.8365803974145</v>
      </c>
      <c r="X71" s="53">
        <v>1726.9973046764387</v>
      </c>
      <c r="Y71" s="23"/>
      <c r="Z71" s="23">
        <v>27507.166393211824</v>
      </c>
    </row>
    <row r="72" spans="1:26" ht="15.75" outlineLevel="1" x14ac:dyDescent="0.25">
      <c r="B72" s="5" t="s">
        <v>21</v>
      </c>
      <c r="C72" s="44">
        <v>192.30395634248598</v>
      </c>
      <c r="D72" s="44">
        <v>797.95003028980034</v>
      </c>
      <c r="E72" s="44">
        <v>621.9640216149985</v>
      </c>
      <c r="F72" s="44">
        <v>603.86339202456963</v>
      </c>
      <c r="G72" s="44">
        <v>624.29569647845665</v>
      </c>
      <c r="H72" s="44">
        <v>533.34912461960153</v>
      </c>
      <c r="I72" s="44">
        <v>-645.97419309129054</v>
      </c>
      <c r="J72" s="44">
        <v>-565.33937146298354</v>
      </c>
      <c r="K72" s="44">
        <v>-974.91514953124215</v>
      </c>
      <c r="L72" s="44">
        <v>-946.7015773027631</v>
      </c>
      <c r="M72" s="44">
        <v>-1078.1790576635592</v>
      </c>
      <c r="N72" s="44">
        <v>-913.73118349438369</v>
      </c>
      <c r="O72" s="44">
        <v>-862.88716325751466</v>
      </c>
      <c r="P72" s="44">
        <v>-831.84521044353551</v>
      </c>
      <c r="Q72" s="44">
        <v>-851.30815894540729</v>
      </c>
      <c r="R72" s="44">
        <v>-707.19375987896694</v>
      </c>
      <c r="S72" s="44">
        <v>-312.23457950011948</v>
      </c>
      <c r="T72" s="44">
        <v>193.29327091408044</v>
      </c>
      <c r="U72" s="44">
        <v>1241.2794792762211</v>
      </c>
      <c r="V72" s="44">
        <v>1564.4022956086369</v>
      </c>
      <c r="W72" s="44">
        <v>1819.6091505263182</v>
      </c>
      <c r="X72" s="44">
        <v>2035.8954456783747</v>
      </c>
      <c r="Y72" s="23"/>
      <c r="Z72" s="23">
        <v>1345.5925024592921</v>
      </c>
    </row>
    <row r="73" spans="1:26" ht="15.75" outlineLevel="1" x14ac:dyDescent="0.25">
      <c r="B73" s="5" t="s">
        <v>103</v>
      </c>
      <c r="C73" s="44">
        <v>13277.957048571952</v>
      </c>
      <c r="D73" s="44">
        <v>0</v>
      </c>
      <c r="E73" s="44">
        <v>13.943665124737814</v>
      </c>
      <c r="F73" s="44">
        <v>1.2844470830245625</v>
      </c>
      <c r="G73" s="44">
        <v>164.57578081742037</v>
      </c>
      <c r="H73" s="44">
        <v>335.96792469617128</v>
      </c>
      <c r="I73" s="44">
        <v>2710.9929115608493</v>
      </c>
      <c r="J73" s="44">
        <v>1049.6606911885735</v>
      </c>
      <c r="K73" s="44">
        <v>1208.0711400200139</v>
      </c>
      <c r="L73" s="44">
        <v>1287.725893678233</v>
      </c>
      <c r="M73" s="44">
        <v>1376.132887961639</v>
      </c>
      <c r="N73" s="44">
        <v>1472.9884822942179</v>
      </c>
      <c r="O73" s="44">
        <v>1535.1193270145827</v>
      </c>
      <c r="P73" s="44">
        <v>1594.7669751702551</v>
      </c>
      <c r="Q73" s="44">
        <v>1723.0194206199858</v>
      </c>
      <c r="R73" s="44">
        <v>1851.1236955163708</v>
      </c>
      <c r="S73" s="44">
        <v>2087.4509141898284</v>
      </c>
      <c r="T73" s="44">
        <v>2206.577934590523</v>
      </c>
      <c r="U73" s="44">
        <v>2297.9995568913937</v>
      </c>
      <c r="V73" s="44">
        <v>2372.8936266119649</v>
      </c>
      <c r="W73" s="44">
        <v>2486.7698590324044</v>
      </c>
      <c r="X73" s="44">
        <v>2631.9034906127695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25430.680623449516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1345.5925024592798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27913.416967329937</v>
      </c>
      <c r="D78" s="44">
        <v>25.61014779121032</v>
      </c>
      <c r="E78" s="44">
        <v>32.07663076964127</v>
      </c>
      <c r="F78" s="44">
        <v>20.561238303882075</v>
      </c>
      <c r="G78" s="44">
        <v>18.352718055980922</v>
      </c>
      <c r="H78" s="44">
        <v>19.483310633113344</v>
      </c>
      <c r="I78" s="44">
        <v>31.789454491333377</v>
      </c>
      <c r="J78" s="44">
        <v>42.148754208869676</v>
      </c>
      <c r="K78" s="44">
        <v>6.3093417718268858</v>
      </c>
      <c r="L78" s="44">
        <v>31.764726401884399</v>
      </c>
      <c r="M78" s="44">
        <v>11.54848578657581</v>
      </c>
      <c r="N78" s="44">
        <v>34.362981486522784</v>
      </c>
      <c r="O78" s="44">
        <v>119.82101086033606</v>
      </c>
      <c r="P78" s="44">
        <v>124.728698885687</v>
      </c>
      <c r="Q78" s="44">
        <v>169.92427227201321</v>
      </c>
      <c r="R78" s="44">
        <v>142.93293728949604</v>
      </c>
      <c r="S78" s="44">
        <v>144.96953287086248</v>
      </c>
      <c r="T78" s="44">
        <v>126.09151776666505</v>
      </c>
      <c r="U78" s="44">
        <v>150.02425927078417</v>
      </c>
      <c r="V78" s="44">
        <v>200.49507735899073</v>
      </c>
      <c r="W78" s="44">
        <v>163.43612349818395</v>
      </c>
      <c r="X78" s="44">
        <v>173.39630743940455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105004.80925590808</v>
      </c>
      <c r="D82" s="64">
        <v>21925.981949753379</v>
      </c>
      <c r="E82" s="64">
        <v>19525.575369784354</v>
      </c>
      <c r="F82" s="64">
        <v>19980.026393667926</v>
      </c>
      <c r="G82" s="64">
        <v>20056.096193562898</v>
      </c>
      <c r="H82" s="64">
        <v>18636.915034232177</v>
      </c>
      <c r="I82" s="64">
        <v>2419.2700916818794</v>
      </c>
      <c r="J82" s="64">
        <v>2423.1474804263016</v>
      </c>
      <c r="K82" s="64">
        <v>2.4307312403800001</v>
      </c>
      <c r="L82" s="64">
        <v>2.3917902268900004</v>
      </c>
      <c r="M82" s="64">
        <v>2.3125792033199999</v>
      </c>
      <c r="N82" s="64">
        <v>2.1687102713300002</v>
      </c>
      <c r="O82" s="64">
        <v>2.1314156936900002</v>
      </c>
      <c r="P82" s="64">
        <v>2.2667499192500005</v>
      </c>
      <c r="Q82" s="64">
        <v>2.3819135792599999</v>
      </c>
      <c r="R82" s="64">
        <v>2.5938987516300012</v>
      </c>
      <c r="S82" s="64">
        <v>2.5406127257000009</v>
      </c>
      <c r="T82" s="64">
        <v>2.6916143193400011</v>
      </c>
      <c r="U82" s="64">
        <v>3.1339200505600013</v>
      </c>
      <c r="V82" s="64">
        <v>3.3536761224800014</v>
      </c>
      <c r="W82" s="64">
        <v>3.5765882811100016</v>
      </c>
      <c r="X82" s="64">
        <v>3.8225424142200004</v>
      </c>
    </row>
    <row r="83" spans="1:25" ht="15.75" outlineLevel="1" x14ac:dyDescent="0.25">
      <c r="B83" s="5" t="s">
        <v>105</v>
      </c>
      <c r="C83" s="65">
        <v>43813.924591993251</v>
      </c>
      <c r="D83" s="45">
        <v>0.22681932273000011</v>
      </c>
      <c r="E83" s="45">
        <v>0.21965996912999994</v>
      </c>
      <c r="F83" s="45">
        <v>0.19730874011999996</v>
      </c>
      <c r="G83" s="45">
        <v>0.20608299738999988</v>
      </c>
      <c r="H83" s="45">
        <v>0.1928292718799999</v>
      </c>
      <c r="I83" s="45">
        <v>3660.5760317650384</v>
      </c>
      <c r="J83" s="45">
        <v>3657.1478242150079</v>
      </c>
      <c r="K83" s="45">
        <v>3657.6728355540881</v>
      </c>
      <c r="L83" s="45">
        <v>3126.2861266238965</v>
      </c>
      <c r="M83" s="45">
        <v>3665.1750538846873</v>
      </c>
      <c r="N83" s="45">
        <v>3665.864107758337</v>
      </c>
      <c r="O83" s="45">
        <v>3658.1709030999277</v>
      </c>
      <c r="P83" s="45">
        <v>3095.3959711487159</v>
      </c>
      <c r="Q83" s="45">
        <v>3657.1482038864979</v>
      </c>
      <c r="R83" s="45">
        <v>3664.7217746768783</v>
      </c>
      <c r="S83" s="45">
        <v>3665.3391757232675</v>
      </c>
      <c r="T83" s="45">
        <v>3183.4532905415072</v>
      </c>
      <c r="U83" s="45">
        <v>1447.6172919840096</v>
      </c>
      <c r="V83" s="45">
        <v>4.5594672426699967</v>
      </c>
      <c r="W83" s="45">
        <v>1.7726657214499997</v>
      </c>
      <c r="X83" s="45">
        <v>1.9811678660199996</v>
      </c>
    </row>
    <row r="84" spans="1:25" ht="15.75" outlineLevel="1" x14ac:dyDescent="0.25">
      <c r="B84" s="5" t="s">
        <v>106</v>
      </c>
      <c r="C84" s="65">
        <v>28439.671034126914</v>
      </c>
      <c r="D84" s="45">
        <v>1585.4158931253003</v>
      </c>
      <c r="E84" s="45">
        <v>1532.8831455813199</v>
      </c>
      <c r="F84" s="45">
        <v>1554.1045970102</v>
      </c>
      <c r="G84" s="45">
        <v>997.65959950966021</v>
      </c>
      <c r="H84" s="45">
        <v>578.81579159757985</v>
      </c>
      <c r="I84" s="45">
        <v>1973.7381550881701</v>
      </c>
      <c r="J84" s="45">
        <v>1897.2160213949003</v>
      </c>
      <c r="K84" s="45">
        <v>1519.1017041987402</v>
      </c>
      <c r="L84" s="45">
        <v>1430.6832938056905</v>
      </c>
      <c r="M84" s="45">
        <v>1349.6374957784501</v>
      </c>
      <c r="N84" s="45">
        <v>1204.0302180763811</v>
      </c>
      <c r="O84" s="45">
        <v>1090.7608107853102</v>
      </c>
      <c r="P84" s="45">
        <v>980.44172280244004</v>
      </c>
      <c r="Q84" s="45">
        <v>1123.0170914940702</v>
      </c>
      <c r="R84" s="45">
        <v>1339.0303813014398</v>
      </c>
      <c r="S84" s="45">
        <v>1269.57076181719</v>
      </c>
      <c r="T84" s="45">
        <v>1143.5807551091498</v>
      </c>
      <c r="U84" s="45">
        <v>970.86063857586987</v>
      </c>
      <c r="V84" s="45">
        <v>1503.1755716529301</v>
      </c>
      <c r="W84" s="45">
        <v>1702.7437467653103</v>
      </c>
      <c r="X84" s="45">
        <v>1693.2036386568102</v>
      </c>
    </row>
    <row r="85" spans="1:25" ht="15.75" outlineLevel="1" x14ac:dyDescent="0.25">
      <c r="B85" s="5" t="s">
        <v>107</v>
      </c>
      <c r="C85" s="65">
        <v>15895.345717226237</v>
      </c>
      <c r="D85" s="45">
        <v>748.52124609327973</v>
      </c>
      <c r="E85" s="45">
        <v>722.36675459026947</v>
      </c>
      <c r="F85" s="45">
        <v>767.46682150999891</v>
      </c>
      <c r="G85" s="45">
        <v>763.39067235008883</v>
      </c>
      <c r="H85" s="45">
        <v>760.96049641434888</v>
      </c>
      <c r="I85" s="45">
        <v>739.84413597576895</v>
      </c>
      <c r="J85" s="45">
        <v>699.54137530203934</v>
      </c>
      <c r="K85" s="45">
        <v>663.20773799609958</v>
      </c>
      <c r="L85" s="45">
        <v>656.05102490414959</v>
      </c>
      <c r="M85" s="45">
        <v>645.2724971858496</v>
      </c>
      <c r="N85" s="45">
        <v>683.48033993198919</v>
      </c>
      <c r="O85" s="45">
        <v>702.9354013389393</v>
      </c>
      <c r="P85" s="45">
        <v>767.43983051936914</v>
      </c>
      <c r="Q85" s="45">
        <v>764.12870018615911</v>
      </c>
      <c r="R85" s="45">
        <v>758.63667401223904</v>
      </c>
      <c r="S85" s="45">
        <v>799.895291161209</v>
      </c>
      <c r="T85" s="45">
        <v>811.51515547973861</v>
      </c>
      <c r="U85" s="45">
        <v>856.85916116593819</v>
      </c>
      <c r="V85" s="45">
        <v>855.7990619661183</v>
      </c>
      <c r="W85" s="45">
        <v>861.58329981343809</v>
      </c>
      <c r="X85" s="45">
        <v>866.45003932920804</v>
      </c>
    </row>
    <row r="86" spans="1:25" ht="15.75" outlineLevel="1" x14ac:dyDescent="0.25">
      <c r="B86" s="5" t="s">
        <v>108</v>
      </c>
      <c r="C86" s="65">
        <v>164597.04831976615</v>
      </c>
      <c r="D86" s="45">
        <v>1121.2020553855691</v>
      </c>
      <c r="E86" s="45">
        <v>1694.1024538044389</v>
      </c>
      <c r="F86" s="45">
        <v>2289.6747559146297</v>
      </c>
      <c r="G86" s="45">
        <v>2951.9190604797004</v>
      </c>
      <c r="H86" s="45">
        <v>3610.6446293101671</v>
      </c>
      <c r="I86" s="45">
        <v>4278.4308030975299</v>
      </c>
      <c r="J86" s="45">
        <v>4855.8900535585071</v>
      </c>
      <c r="K86" s="45">
        <v>5700.6702788607108</v>
      </c>
      <c r="L86" s="45">
        <v>6609.0282699682884</v>
      </c>
      <c r="M86" s="45">
        <v>7520.186661312744</v>
      </c>
      <c r="N86" s="45">
        <v>8277.2798182663937</v>
      </c>
      <c r="O86" s="45">
        <v>8935.6957164440573</v>
      </c>
      <c r="P86" s="45">
        <v>9389.1942412503886</v>
      </c>
      <c r="Q86" s="45">
        <v>10208.364359856429</v>
      </c>
      <c r="R86" s="45">
        <v>10993.821275989147</v>
      </c>
      <c r="S86" s="45">
        <v>11684.747282007787</v>
      </c>
      <c r="T86" s="45">
        <v>12222.591827492181</v>
      </c>
      <c r="U86" s="45">
        <v>12174.189313948567</v>
      </c>
      <c r="V86" s="45">
        <v>12804.88643833234</v>
      </c>
      <c r="W86" s="45">
        <v>13367.220165632234</v>
      </c>
      <c r="X86" s="45">
        <v>13907.308858854372</v>
      </c>
    </row>
    <row r="87" spans="1:25" ht="15.75" outlineLevel="1" x14ac:dyDescent="0.25">
      <c r="B87" s="5" t="s">
        <v>25</v>
      </c>
      <c r="C87" s="65">
        <v>9010.466068561027</v>
      </c>
      <c r="D87" s="45">
        <v>429.82680701707017</v>
      </c>
      <c r="E87" s="45">
        <v>427.59397628278981</v>
      </c>
      <c r="F87" s="45">
        <v>428.55435820594988</v>
      </c>
      <c r="G87" s="45">
        <v>429.26735756329765</v>
      </c>
      <c r="H87" s="45">
        <v>429.89404435339094</v>
      </c>
      <c r="I87" s="45">
        <v>428.14557086035825</v>
      </c>
      <c r="J87" s="45">
        <v>429.71935949326991</v>
      </c>
      <c r="K87" s="45">
        <v>427.63365450961982</v>
      </c>
      <c r="L87" s="45">
        <v>430.43036435039897</v>
      </c>
      <c r="M87" s="45">
        <v>427.56768296782951</v>
      </c>
      <c r="N87" s="45">
        <v>429.24952933038116</v>
      </c>
      <c r="O87" s="45">
        <v>429.25791645837108</v>
      </c>
      <c r="P87" s="45">
        <v>429.25962694949112</v>
      </c>
      <c r="Q87" s="45">
        <v>429.26194261772116</v>
      </c>
      <c r="R87" s="45">
        <v>429.25752464533116</v>
      </c>
      <c r="S87" s="45">
        <v>429.26389117106112</v>
      </c>
      <c r="T87" s="45">
        <v>429.25207879278116</v>
      </c>
      <c r="U87" s="45">
        <v>429.25586289415116</v>
      </c>
      <c r="V87" s="45">
        <v>429.25435091259112</v>
      </c>
      <c r="W87" s="45">
        <v>429.2679699623211</v>
      </c>
      <c r="X87" s="45">
        <v>429.25219922285112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144396.7526344044</v>
      </c>
      <c r="D89" s="45">
        <v>10391.390795918393</v>
      </c>
      <c r="E89" s="45">
        <v>10330.325727994465</v>
      </c>
      <c r="F89" s="45">
        <v>10023.961180642429</v>
      </c>
      <c r="G89" s="45">
        <v>8528.0613756844214</v>
      </c>
      <c r="H89" s="45">
        <v>6552.4884575719407</v>
      </c>
      <c r="I89" s="45">
        <v>7002.2167675001192</v>
      </c>
      <c r="J89" s="45">
        <v>6730.2537107007292</v>
      </c>
      <c r="K89" s="45">
        <v>5880.7326362377135</v>
      </c>
      <c r="L89" s="45">
        <v>5724.9659433426395</v>
      </c>
      <c r="M89" s="45">
        <v>5390.2017535289015</v>
      </c>
      <c r="N89" s="45">
        <v>4846.1673028178693</v>
      </c>
      <c r="O89" s="45">
        <v>4665.9135222106024</v>
      </c>
      <c r="P89" s="45">
        <v>4658.2398215853873</v>
      </c>
      <c r="Q89" s="45">
        <v>4863.6278131383297</v>
      </c>
      <c r="R89" s="45">
        <v>5327.2173121667711</v>
      </c>
      <c r="S89" s="45">
        <v>6356.487893919465</v>
      </c>
      <c r="T89" s="45">
        <v>6529.5751542163198</v>
      </c>
      <c r="U89" s="45">
        <v>6805.2956333979737</v>
      </c>
      <c r="V89" s="45">
        <v>7596.2106301545928</v>
      </c>
      <c r="W89" s="45">
        <v>7996.5906423144488</v>
      </c>
      <c r="X89" s="45">
        <v>8196.8285593609089</v>
      </c>
    </row>
    <row r="90" spans="1:25" ht="15.75" outlineLevel="1" x14ac:dyDescent="0.25">
      <c r="B90" s="5" t="s">
        <v>28</v>
      </c>
      <c r="C90" s="65">
        <v>333538.75243045425</v>
      </c>
      <c r="D90" s="45">
        <v>3475.8120070993009</v>
      </c>
      <c r="E90" s="45">
        <v>5486.2345763828716</v>
      </c>
      <c r="F90" s="45">
        <v>5835.0730694578187</v>
      </c>
      <c r="G90" s="45">
        <v>6589.0562167418384</v>
      </c>
      <c r="H90" s="45">
        <v>6993.0123628708607</v>
      </c>
      <c r="I90" s="45">
        <v>11687.318347072953</v>
      </c>
      <c r="J90" s="45">
        <v>13830.195044735381</v>
      </c>
      <c r="K90" s="45">
        <v>15900.692647921927</v>
      </c>
      <c r="L90" s="45">
        <v>16903.603520936507</v>
      </c>
      <c r="M90" s="45">
        <v>17919.088788628604</v>
      </c>
      <c r="N90" s="45">
        <v>18189.449371667855</v>
      </c>
      <c r="O90" s="45">
        <v>18629.369162913536</v>
      </c>
      <c r="P90" s="45">
        <v>18885.33100068674</v>
      </c>
      <c r="Q90" s="45">
        <v>19401.417034761784</v>
      </c>
      <c r="R90" s="45">
        <v>20793.143507275585</v>
      </c>
      <c r="S90" s="45">
        <v>21431.230949564866</v>
      </c>
      <c r="T90" s="45">
        <v>21816.523128345769</v>
      </c>
      <c r="U90" s="45">
        <v>22246.857180364164</v>
      </c>
      <c r="V90" s="45">
        <v>22118.25686504857</v>
      </c>
      <c r="W90" s="45">
        <v>22547.692170619186</v>
      </c>
      <c r="X90" s="45">
        <v>22859.395477358157</v>
      </c>
    </row>
    <row r="91" spans="1:25" ht="15.75" outlineLevel="1" x14ac:dyDescent="0.25">
      <c r="B91" s="5" t="s">
        <v>29</v>
      </c>
      <c r="C91" s="65">
        <v>431789.06473340071</v>
      </c>
      <c r="D91" s="45">
        <v>13026.248094114349</v>
      </c>
      <c r="E91" s="45">
        <v>13699.947407216483</v>
      </c>
      <c r="F91" s="45">
        <v>13779.964625300834</v>
      </c>
      <c r="G91" s="45">
        <v>13827.889157641112</v>
      </c>
      <c r="H91" s="45">
        <v>16087.16381190088</v>
      </c>
      <c r="I91" s="45">
        <v>20807.01045145536</v>
      </c>
      <c r="J91" s="45">
        <v>20603.815759951303</v>
      </c>
      <c r="K91" s="45">
        <v>20821.291795181991</v>
      </c>
      <c r="L91" s="45">
        <v>20924.39876025786</v>
      </c>
      <c r="M91" s="45">
        <v>20838.621719147683</v>
      </c>
      <c r="N91" s="45">
        <v>21521.450836657674</v>
      </c>
      <c r="O91" s="45">
        <v>21457.216558030035</v>
      </c>
      <c r="P91" s="45">
        <v>22671.395575263396</v>
      </c>
      <c r="Q91" s="45">
        <v>22676.997152546064</v>
      </c>
      <c r="R91" s="45">
        <v>22257.455100989806</v>
      </c>
      <c r="S91" s="45">
        <v>23398.525853182116</v>
      </c>
      <c r="T91" s="45">
        <v>23455.337950421963</v>
      </c>
      <c r="U91" s="45">
        <v>24824.808706413147</v>
      </c>
      <c r="V91" s="45">
        <v>24905.816355232408</v>
      </c>
      <c r="W91" s="45">
        <v>24934.241013548861</v>
      </c>
      <c r="X91" s="45">
        <v>25269.468048947449</v>
      </c>
    </row>
    <row r="92" spans="1:25" ht="15.75" outlineLevel="1" x14ac:dyDescent="0.25">
      <c r="B92" s="66" t="s">
        <v>30</v>
      </c>
      <c r="C92" s="67">
        <v>136623.58689722029</v>
      </c>
      <c r="D92" s="68">
        <v>4481.1853134208304</v>
      </c>
      <c r="E92" s="68">
        <v>4723.5153714464868</v>
      </c>
      <c r="F92" s="68">
        <v>4839.6488411658684</v>
      </c>
      <c r="G92" s="68">
        <v>4839.9577561544975</v>
      </c>
      <c r="H92" s="68">
        <v>4722.7772206631898</v>
      </c>
      <c r="I92" s="68">
        <v>4669.5129762135075</v>
      </c>
      <c r="J92" s="68">
        <v>4554.1572618595364</v>
      </c>
      <c r="K92" s="68">
        <v>7545.6758854677946</v>
      </c>
      <c r="L92" s="68">
        <v>7605.9706852722447</v>
      </c>
      <c r="M92" s="68">
        <v>7556.3308389812864</v>
      </c>
      <c r="N92" s="68">
        <v>7465.1894780033736</v>
      </c>
      <c r="O92" s="68">
        <v>7364.1063888740364</v>
      </c>
      <c r="P92" s="68">
        <v>7553.7868532966459</v>
      </c>
      <c r="Q92" s="68">
        <v>7381.3369493165637</v>
      </c>
      <c r="R92" s="68">
        <v>7371.8008057384131</v>
      </c>
      <c r="S92" s="68">
        <v>7400.6757520722558</v>
      </c>
      <c r="T92" s="68">
        <v>7298.5703697306071</v>
      </c>
      <c r="U92" s="68">
        <v>7186.1758457908463</v>
      </c>
      <c r="V92" s="68">
        <v>7398.9089366095359</v>
      </c>
      <c r="W92" s="68">
        <v>7388.9672644753564</v>
      </c>
      <c r="X92" s="68">
        <v>7275.3361026674047</v>
      </c>
    </row>
    <row r="93" spans="1:25" ht="15.75" outlineLevel="1" x14ac:dyDescent="0.25">
      <c r="B93" s="38" t="s">
        <v>1</v>
      </c>
      <c r="C93" s="23">
        <v>1507952.7371970257</v>
      </c>
      <c r="D93" s="69">
        <v>62507.037322696611</v>
      </c>
      <c r="E93" s="69">
        <v>63440.19303480332</v>
      </c>
      <c r="F93" s="69">
        <v>64714.782793354258</v>
      </c>
      <c r="G93" s="69">
        <v>64169.70224686338</v>
      </c>
      <c r="H93" s="69">
        <v>63487.908663161114</v>
      </c>
      <c r="I93" s="69">
        <v>62747.691917119577</v>
      </c>
      <c r="J93" s="69">
        <v>64744.648421922335</v>
      </c>
      <c r="K93" s="69">
        <v>67114.268893474189</v>
      </c>
      <c r="L93" s="69">
        <v>68271.981289367264</v>
      </c>
      <c r="M93" s="69">
        <v>70089.86391009306</v>
      </c>
      <c r="N93" s="69">
        <v>71033.028295394339</v>
      </c>
      <c r="O93" s="69">
        <v>71494.039112989878</v>
      </c>
      <c r="P93" s="69">
        <v>72475.212423533492</v>
      </c>
      <c r="Q93" s="69">
        <v>74520.614307869357</v>
      </c>
      <c r="R93" s="69">
        <v>76871.754217402151</v>
      </c>
      <c r="S93" s="69">
        <v>80318.916804613677</v>
      </c>
      <c r="T93" s="69">
        <v>80751.096579464167</v>
      </c>
      <c r="U93" s="69">
        <v>80788.150056886239</v>
      </c>
      <c r="V93" s="69">
        <v>81334.189548705588</v>
      </c>
      <c r="W93" s="69">
        <v>82911.254798558381</v>
      </c>
      <c r="X93" s="69">
        <v>84166.402558753034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42.11011593124406</v>
      </c>
      <c r="D97" s="71">
        <v>11.270131051571282</v>
      </c>
      <c r="E97" s="71">
        <v>10.149940723542919</v>
      </c>
      <c r="F97" s="71">
        <v>13.349800351679919</v>
      </c>
      <c r="G97" s="71">
        <v>0.67446337558127989</v>
      </c>
      <c r="H97" s="71">
        <v>6.4119394009210004E-2</v>
      </c>
      <c r="I97" s="71">
        <v>1.9388261474365402</v>
      </c>
      <c r="J97" s="71">
        <v>1.13607791905538</v>
      </c>
      <c r="K97" s="71">
        <v>3.3013093126168602</v>
      </c>
      <c r="L97" s="71">
        <v>2.1937140147660501</v>
      </c>
      <c r="M97" s="71">
        <v>1.9848305559503898</v>
      </c>
      <c r="N97" s="71">
        <v>2.2565996479316501</v>
      </c>
      <c r="O97" s="71">
        <v>2.0775325822758095</v>
      </c>
      <c r="P97" s="71">
        <v>2.38795188322407</v>
      </c>
      <c r="Q97" s="71">
        <v>0.95509693226578996</v>
      </c>
      <c r="R97" s="71">
        <v>1.8677266944804101</v>
      </c>
      <c r="S97" s="71">
        <v>0.27901130956665005</v>
      </c>
      <c r="T97" s="71">
        <v>7.2345654048360006E-2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42.11011593124406</v>
      </c>
      <c r="D101" s="76">
        <v>11.270131051571282</v>
      </c>
      <c r="E101" s="76">
        <v>10.149940723542919</v>
      </c>
      <c r="F101" s="76">
        <v>13.349800351679919</v>
      </c>
      <c r="G101" s="76">
        <v>0.67446337558127989</v>
      </c>
      <c r="H101" s="76">
        <v>6.4119394009210004E-2</v>
      </c>
      <c r="I101" s="76">
        <v>1.9388261474365402</v>
      </c>
      <c r="J101" s="76">
        <v>1.13607791905538</v>
      </c>
      <c r="K101" s="76">
        <v>3.3013093126168602</v>
      </c>
      <c r="L101" s="76">
        <v>2.1937140147660501</v>
      </c>
      <c r="M101" s="76">
        <v>1.9848305559503898</v>
      </c>
      <c r="N101" s="76">
        <v>2.2565996479316501</v>
      </c>
      <c r="O101" s="76">
        <v>2.0775325822758095</v>
      </c>
      <c r="P101" s="76">
        <v>2.38795188322407</v>
      </c>
      <c r="Q101" s="76">
        <v>0.95509693226578996</v>
      </c>
      <c r="R101" s="76">
        <v>1.8677266944804101</v>
      </c>
      <c r="S101" s="76">
        <v>0.27901130956665005</v>
      </c>
      <c r="T101" s="76">
        <v>7.2345654048360006E-2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2025-04-04T17:41:08Z</dcterms:modified>
</cp:coreProperties>
</file>