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7933DA6F-EA3D-4084-B6FA-7E255D2C9F6F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C26" i="6" l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<sst xmlns="http://schemas.openxmlformats.org/spreadsheetml/2006/main" count="351" uniqueCount="121">
  <si>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</si>
  <si>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</si>
  <si>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</si>
  <si>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</si>
  <si>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</si>
  <si>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</si>
  <si>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</si>
  <si>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</si>
  <si>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</si>
  <si>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</si>
  <si>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</si>
  <si>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</si>
  <si>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</si>
  <si>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</si>
  <si>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</si>
  <si>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</si>
  <si>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</si>
  <si>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</si>
  <si>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</si>
  <si>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</si>
  <si>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</si>
  <si>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</si>
  <si>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</si>
  <si>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</si>
  <si>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</si>
  <si>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</si>
  <si>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</si>
  <si>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</si>
  <si>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</si>
  <si>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</si>
  <si>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</si>
  <si>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</si>
  <si>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</si>
  <si>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</si>
  <si>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</si>
  <si>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</si>
  <si>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</si>
  <si>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</si>
  <si>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</si>
  <si>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</si>
  <si>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</si>
  <si>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</si>
  <si>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</si>
  <si>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</si>
  <si>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</si>
  <si>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</si>
  <si>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</si>
  <si>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</si>
  <si>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</si>
  <si>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</si>
  <si>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</si>
  <si>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</si>
  <si>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</si>
  <si>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</si>
  <si>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</si>
  <si>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</si>
  <si>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</si>
  <si>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</si>
  <si>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</si>
  <si>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</si>
  <si>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</si>
  <si>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</si>
  <si>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</si>
  <si>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</si>
  <si>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</si>
  <si>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</si>
  <si>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</si>
  <si>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</si>
  <si>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</si>
  <si>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</si>
  <si>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</si>
  <si>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</si>
  <si>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</si>
  <si>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</si>
  <si>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</si>
  <si>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</si>
  <si>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</si>
  <si>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</si>
  <si>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</si>
  <si>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</si>
  <si>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</si>
  <si>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</si>
  <si>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</si>
  <si>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</si>
  <si>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</si>
  <si>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</si>
  <si>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</si>
  <si>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</si>
  <si>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</si>
  <si>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</si>
  <si>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</si>
  <si>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</si>
  <si>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</si>
  <si>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</si>
  <si>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</si>
  <si>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</si>
  <si>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</si>
  <si>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</si>
  <si>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</si>
  <si>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</si>
  <si>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</si>
  <si>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</si>
  <si>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</si>
  <si>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</si>
  <si>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</si>
  <si>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</si>
  <si>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</si>
  <si>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</si>
  <si>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</si>
  <si>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</si>
  <si>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</si>
  <si>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</si>
  <si>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</si>
  <si>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</si>
  <si>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</si>
  <si>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</si>
  <si>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</si>
  <si>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-25I.LP.ST.r21.Base.MN.2409SC.Integrated.166550 (LT. 166550 - 168472) v104.9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</si>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</sst>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-0.10301759422145551</c:v>
                </c:pt>
                <c:pt idx="2">
                  <c:v>-0.10301759422162604</c:v>
                </c:pt>
                <c:pt idx="3">
                  <c:v>-44.176070430473374</c:v>
                </c:pt>
                <c:pt idx="4">
                  <c:v>-46.013912240612797</c:v>
                </c:pt>
                <c:pt idx="5">
                  <c:v>-47.553230174693851</c:v>
                </c:pt>
                <c:pt idx="6">
                  <c:v>-47.118730443370339</c:v>
                </c:pt>
                <c:pt idx="7">
                  <c:v>-57.288935349857212</c:v>
                </c:pt>
                <c:pt idx="8">
                  <c:v>-49.941936777682173</c:v>
                </c:pt>
                <c:pt idx="9">
                  <c:v>-63.451456224822579</c:v>
                </c:pt>
                <c:pt idx="10">
                  <c:v>-50.879898185083476</c:v>
                </c:pt>
                <c:pt idx="11">
                  <c:v>-58.709104874590793</c:v>
                </c:pt>
                <c:pt idx="12">
                  <c:v>-72.032001127679848</c:v>
                </c:pt>
                <c:pt idx="13">
                  <c:v>-75.206628450316941</c:v>
                </c:pt>
                <c:pt idx="14">
                  <c:v>-68.28101666830446</c:v>
                </c:pt>
                <c:pt idx="15">
                  <c:v>-70.783412056746556</c:v>
                </c:pt>
                <c:pt idx="16">
                  <c:v>-76.015152117664627</c:v>
                </c:pt>
                <c:pt idx="17">
                  <c:v>-101.01719188254901</c:v>
                </c:pt>
                <c:pt idx="18">
                  <c:v>131.48802830632513</c:v>
                </c:pt>
                <c:pt idx="19">
                  <c:v>126.64459274580909</c:v>
                </c:pt>
                <c:pt idx="20">
                  <c:v>145.10468771033212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10.26510712139816</c:v>
                </c:pt>
                <c:pt idx="1">
                  <c:v>17.903520298954014</c:v>
                </c:pt>
                <c:pt idx="2">
                  <c:v>17.528285247057369</c:v>
                </c:pt>
                <c:pt idx="3">
                  <c:v>-1.5567969944179323</c:v>
                </c:pt>
                <c:pt idx="4">
                  <c:v>-50.129116659467719</c:v>
                </c:pt>
                <c:pt idx="5">
                  <c:v>-46.677040072313886</c:v>
                </c:pt>
                <c:pt idx="6">
                  <c:v>-59.06354625169709</c:v>
                </c:pt>
                <c:pt idx="7">
                  <c:v>-58.727689165294827</c:v>
                </c:pt>
                <c:pt idx="8">
                  <c:v>-60.256343198542204</c:v>
                </c:pt>
                <c:pt idx="9">
                  <c:v>-59.208104045693119</c:v>
                </c:pt>
                <c:pt idx="10">
                  <c:v>-60.649106092635904</c:v>
                </c:pt>
                <c:pt idx="11">
                  <c:v>-64.880601991092405</c:v>
                </c:pt>
                <c:pt idx="12">
                  <c:v>-76.024656790211893</c:v>
                </c:pt>
                <c:pt idx="13">
                  <c:v>-77.010722825444432</c:v>
                </c:pt>
                <c:pt idx="14">
                  <c:v>-101.09106461724305</c:v>
                </c:pt>
                <c:pt idx="15">
                  <c:v>-92.587970574040241</c:v>
                </c:pt>
                <c:pt idx="16">
                  <c:v>-115.31653129648234</c:v>
                </c:pt>
                <c:pt idx="17">
                  <c:v>-106.495205360794</c:v>
                </c:pt>
                <c:pt idx="18">
                  <c:v>-122.40970901005815</c:v>
                </c:pt>
                <c:pt idx="19">
                  <c:v>-122.89649337027481</c:v>
                </c:pt>
                <c:pt idx="20">
                  <c:v>-141.04169798960194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1.5963664391650028</c:v>
                </c:pt>
                <c:pt idx="1">
                  <c:v>7.0054226958996235</c:v>
                </c:pt>
                <c:pt idx="2">
                  <c:v>4.2704527107406047</c:v>
                </c:pt>
                <c:pt idx="3">
                  <c:v>204.2934266810239</c:v>
                </c:pt>
                <c:pt idx="4">
                  <c:v>170.39721902863297</c:v>
                </c:pt>
                <c:pt idx="5">
                  <c:v>350.46596260880875</c:v>
                </c:pt>
                <c:pt idx="6">
                  <c:v>300.07393776243396</c:v>
                </c:pt>
                <c:pt idx="7">
                  <c:v>305.77109736300395</c:v>
                </c:pt>
                <c:pt idx="8">
                  <c:v>305.58925245613125</c:v>
                </c:pt>
                <c:pt idx="9">
                  <c:v>304.17829972978438</c:v>
                </c:pt>
                <c:pt idx="10">
                  <c:v>284.96237505145518</c:v>
                </c:pt>
                <c:pt idx="11">
                  <c:v>267.41346302053961</c:v>
                </c:pt>
                <c:pt idx="12">
                  <c:v>272.24471627791252</c:v>
                </c:pt>
                <c:pt idx="13">
                  <c:v>309.83450832357551</c:v>
                </c:pt>
                <c:pt idx="14">
                  <c:v>489.20903546694495</c:v>
                </c:pt>
                <c:pt idx="15">
                  <c:v>558.389128544453</c:v>
                </c:pt>
                <c:pt idx="16">
                  <c:v>663.62300891881966</c:v>
                </c:pt>
                <c:pt idx="17">
                  <c:v>649.32455430284222</c:v>
                </c:pt>
                <c:pt idx="18">
                  <c:v>654.04180157049495</c:v>
                </c:pt>
                <c:pt idx="19">
                  <c:v>657.70142749748675</c:v>
                </c:pt>
                <c:pt idx="20">
                  <c:v>620.17896069493509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-1.6489138132786962E-2</c:v>
                </c:pt>
                <c:pt idx="1">
                  <c:v>-1.5201554644573179E-2</c:v>
                </c:pt>
                <c:pt idx="2">
                  <c:v>-0.35909440446038765</c:v>
                </c:pt>
                <c:pt idx="3">
                  <c:v>0.77589274823383003</c:v>
                </c:pt>
                <c:pt idx="4">
                  <c:v>0.33496804896837001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-0.18111728725126</c:v>
                </c:pt>
                <c:pt idx="9">
                  <c:v>-1.335527485607E-2</c:v>
                </c:pt>
                <c:pt idx="10">
                  <c:v>-0.14728815509980001</c:v>
                </c:pt>
                <c:pt idx="11">
                  <c:v>0</c:v>
                </c:pt>
                <c:pt idx="12">
                  <c:v>-0.43599849773917004</c:v>
                </c:pt>
                <c:pt idx="13">
                  <c:v>0</c:v>
                </c:pt>
                <c:pt idx="14">
                  <c:v>-0.33406738165706001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-1.8156540941985782</c:v>
                </c:pt>
                <c:pt idx="1">
                  <c:v>-1.3603768240596281</c:v>
                </c:pt>
                <c:pt idx="2">
                  <c:v>-2.0236889812786458</c:v>
                </c:pt>
                <c:pt idx="3">
                  <c:v>18.838489741199979</c:v>
                </c:pt>
                <c:pt idx="4">
                  <c:v>-1.2060233057194267</c:v>
                </c:pt>
                <c:pt idx="5">
                  <c:v>-0.45013232595728425</c:v>
                </c:pt>
                <c:pt idx="6">
                  <c:v>-4.1007649416338978</c:v>
                </c:pt>
                <c:pt idx="7">
                  <c:v>-6.1449762237286123</c:v>
                </c:pt>
                <c:pt idx="8">
                  <c:v>-8.091238900342411</c:v>
                </c:pt>
                <c:pt idx="9">
                  <c:v>-13.704852669132109</c:v>
                </c:pt>
                <c:pt idx="10">
                  <c:v>-18.640804159711521</c:v>
                </c:pt>
                <c:pt idx="11">
                  <c:v>-28.343221473235062</c:v>
                </c:pt>
                <c:pt idx="12">
                  <c:v>-22.498527835162363</c:v>
                </c:pt>
                <c:pt idx="13">
                  <c:v>-24.877049562790134</c:v>
                </c:pt>
                <c:pt idx="14">
                  <c:v>-14.067496488069267</c:v>
                </c:pt>
                <c:pt idx="15">
                  <c:v>-22.381083193625656</c:v>
                </c:pt>
                <c:pt idx="16">
                  <c:v>-18.24888723527566</c:v>
                </c:pt>
                <c:pt idx="17">
                  <c:v>-37.928171515286493</c:v>
                </c:pt>
                <c:pt idx="18">
                  <c:v>-50.279599596912277</c:v>
                </c:pt>
                <c:pt idx="19">
                  <c:v>-61.498524499002713</c:v>
                </c:pt>
                <c:pt idx="20">
                  <c:v>-56.87362465322731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0.14374370939655945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45.042244200957839</c:v>
                </c:pt>
                <c:pt idx="8">
                  <c:v>46.024165420957544</c:v>
                </c:pt>
                <c:pt idx="9">
                  <c:v>47.027491201414307</c:v>
                </c:pt>
                <c:pt idx="10">
                  <c:v>66.252612694828045</c:v>
                </c:pt>
                <c:pt idx="11">
                  <c:v>67.696920404156401</c:v>
                </c:pt>
                <c:pt idx="12">
                  <c:v>72.160817422893814</c:v>
                </c:pt>
                <c:pt idx="13">
                  <c:v>73.73391747148375</c:v>
                </c:pt>
                <c:pt idx="14">
                  <c:v>75.341319898363793</c:v>
                </c:pt>
                <c:pt idx="15">
                  <c:v>76.983759104554878</c:v>
                </c:pt>
                <c:pt idx="16">
                  <c:v>78.662008485875049</c:v>
                </c:pt>
                <c:pt idx="17">
                  <c:v>80.376834938985894</c:v>
                </c:pt>
                <c:pt idx="18">
                  <c:v>82.129050854428442</c:v>
                </c:pt>
                <c:pt idx="19">
                  <c:v>100.15075804967663</c:v>
                </c:pt>
                <c:pt idx="20">
                  <c:v>101.3340452840709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-10.331819191751126</c:v>
                </c:pt>
                <c:pt idx="1">
                  <c:v>-20.061580741711559</c:v>
                </c:pt>
                <c:pt idx="2">
                  <c:v>-21.150071405999292</c:v>
                </c:pt>
                <c:pt idx="3">
                  <c:v>-6.2422068023932251</c:v>
                </c:pt>
                <c:pt idx="4">
                  <c:v>1.071954285980695</c:v>
                </c:pt>
                <c:pt idx="5">
                  <c:v>0.43714440653927156</c:v>
                </c:pt>
                <c:pt idx="6">
                  <c:v>-1.656578771706819</c:v>
                </c:pt>
                <c:pt idx="7">
                  <c:v>-8.0939814127051264</c:v>
                </c:pt>
                <c:pt idx="8">
                  <c:v>-4.5553123702916025</c:v>
                </c:pt>
                <c:pt idx="9">
                  <c:v>-8.2451235829521927</c:v>
                </c:pt>
                <c:pt idx="10">
                  <c:v>-12.533450910208238</c:v>
                </c:pt>
                <c:pt idx="11">
                  <c:v>-15.860540128965521</c:v>
                </c:pt>
                <c:pt idx="12">
                  <c:v>-11.794499192339451</c:v>
                </c:pt>
                <c:pt idx="13">
                  <c:v>-7.2346248273068738</c:v>
                </c:pt>
                <c:pt idx="14">
                  <c:v>-3.3126287416325297</c:v>
                </c:pt>
                <c:pt idx="15">
                  <c:v>-14.662264679440355</c:v>
                </c:pt>
                <c:pt idx="16">
                  <c:v>-12.020051986329378</c:v>
                </c:pt>
                <c:pt idx="17">
                  <c:v>4.2738198763817223</c:v>
                </c:pt>
                <c:pt idx="18">
                  <c:v>5.6322656434417837</c:v>
                </c:pt>
                <c:pt idx="19">
                  <c:v>15.99727935082209</c:v>
                </c:pt>
                <c:pt idx="20">
                  <c:v>9.8007241308792175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-0.30248886351932924</c:v>
                </c:pt>
                <c:pt idx="1">
                  <c:v>3.3687662802164233</c:v>
                </c:pt>
                <c:pt idx="2">
                  <c:v>-1.6933907187654142</c:v>
                </c:pt>
                <c:pt idx="3">
                  <c:v>171.93273494317319</c:v>
                </c:pt>
                <c:pt idx="4">
                  <c:v>74.455089157782098</c:v>
                </c:pt>
                <c:pt idx="5">
                  <c:v>256.22270444238302</c:v>
                </c:pt>
                <c:pt idx="6">
                  <c:v>188.1343173540258</c:v>
                </c:pt>
                <c:pt idx="7">
                  <c:v>220.55775941237604</c:v>
                </c:pt>
                <c:pt idx="8">
                  <c:v>228.58746934297915</c:v>
                </c:pt>
                <c:pt idx="9">
                  <c:v>206.58289913374256</c:v>
                </c:pt>
                <c:pt idx="10">
                  <c:v>208.36444024354429</c:v>
                </c:pt>
                <c:pt idx="11">
                  <c:v>167.31691495681218</c:v>
                </c:pt>
                <c:pt idx="12">
                  <c:v>161.61985025767353</c:v>
                </c:pt>
                <c:pt idx="13">
                  <c:v>199.23940012920085</c:v>
                </c:pt>
                <c:pt idx="14">
                  <c:v>377.46408146840241</c:v>
                </c:pt>
                <c:pt idx="15">
                  <c:v>434.9581571451551</c:v>
                </c:pt>
                <c:pt idx="16">
                  <c:v>520.68439476894275</c:v>
                </c:pt>
                <c:pt idx="17">
                  <c:v>488.53464035958029</c:v>
                </c:pt>
                <c:pt idx="18">
                  <c:v>700.60183776771987</c:v>
                </c:pt>
                <c:pt idx="19">
                  <c:v>716.099039774517</c:v>
                </c:pt>
                <c:pt idx="20">
                  <c:v>678.50309517738799</c:v>
                </c:pt>
                <c:pt idx="21">
                  <c:v>678.50309517738799</c:v>
                </c:pt>
                <c:pt idx="22">
                  <c:v>678.50309517738799</c:v>
                </c:pt>
                <c:pt idx="23">
                  <c:v>678.50309517738799</c:v>
                </c:pt>
                <c:pt idx="24">
                  <c:v>678.50309517738799</c:v>
                </c:pt>
                <c:pt idx="25">
                  <c:v>678.50309517738799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4120370370370369"/>
                  <c:y val="-2.0833333333333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6D-444C-ABA6-9EF56556D8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0.30248886351932924</c:v>
                </c:pt>
                <c:pt idx="1">
                  <c:v>2.6924610907081394</c:v>
                </c:pt>
                <c:pt idx="2">
                  <c:v>1.2858397010646996</c:v>
                </c:pt>
                <c:pt idx="3">
                  <c:v>135.537179216422</c:v>
                </c:pt>
                <c:pt idx="4">
                  <c:v>190.18771928463019</c:v>
                </c:pt>
                <c:pt idx="5">
                  <c:v>366.97771894084258</c:v>
                </c:pt>
                <c:pt idx="6">
                  <c:v>489.00252329638687</c:v>
                </c:pt>
                <c:pt idx="7">
                  <c:v>623.47780209900384</c:v>
                </c:pt>
                <c:pt idx="8">
                  <c:v>754.4902453253635</c:v>
                </c:pt>
                <c:pt idx="9">
                  <c:v>865.79007713888222</c:v>
                </c:pt>
                <c:pt idx="10">
                  <c:v>971.3171174671503</c:v>
                </c:pt>
                <c:pt idx="11">
                  <c:v>1050.9733966956169</c:v>
                </c:pt>
                <c:pt idx="12">
                  <c:v>1123.3027999897547</c:v>
                </c:pt>
                <c:pt idx="13">
                  <c:v>1207.120438674767</c:v>
                </c:pt>
                <c:pt idx="14">
                  <c:v>1356.3915759967485</c:v>
                </c:pt>
                <c:pt idx="15">
                  <c:v>1518.0832674482704</c:v>
                </c:pt>
                <c:pt idx="16">
                  <c:v>1700.0344154476481</c:v>
                </c:pt>
                <c:pt idx="17">
                  <c:v>1860.512457053735</c:v>
                </c:pt>
                <c:pt idx="18">
                  <c:v>2076.8498234539825</c:v>
                </c:pt>
                <c:pt idx="19">
                  <c:v>2284.7109954593402</c:v>
                </c:pt>
                <c:pt idx="20">
                  <c:v>2469.8475288511959</c:v>
                </c:pt>
                <c:pt idx="21">
                  <c:v>2643.8807431695409</c:v>
                </c:pt>
                <c:pt idx="22">
                  <c:v>2807.4765453112459</c:v>
                </c:pt>
                <c:pt idx="23">
                  <c:v>2961.2609052865273</c:v>
                </c:pt>
                <c:pt idx="24">
                  <c:v>3105.8222513809828</c:v>
                </c:pt>
                <c:pt idx="25">
                  <c:v>3241.7137216709393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B5D2-A70F-4E56-8CBB-DA3BC6FC89CA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F9AD01FC-4CD1-429C-97A3-079AC01CFB1E}"/>
    <hyperlink ref="A2" location="'Delta'!A1" display="Delta" xr:uid="{23A3AFD7-D112-470F-8A55-CC299E48E95A}"/>
    <hyperlink ref="A3" location="'Change'!A1" display="Change" xr:uid="{F1A85AC9-73ED-4D93-932A-DD32788C9E5E}"/>
    <hyperlink ref="A4" location="'Base'!A1" display="Base" xr:uid="{90EB3427-D506-46C2-9FC3-0C9DAB4F5D7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-25I.LP.ST.r21.Base.MN.2409SC.Integrated.166550 (LT. 166550 - 168472) v104.9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5582.7020478886097</v>
      </c>
      <c r="D5" s="17">
        <f ca="1">IF(ISNUMBER($Z5),SUM(OFFSET(Change!D$1,$Z5-1,0,$AA5,1)),0)+IF(ISNUMBER($AB5),SUM(OFFSET(Change!D$1,$AB5-1,0,$AC5,1)),0)</f>
        <v>669.68380758239402</v>
      </c>
      <c r="E5" s="17">
        <f ca="1">IF(ISNUMBER($Z5),SUM(OFFSET(Change!E$1,$Z5-1,0,$AA5,1)),0)+IF(ISNUMBER($AB5),SUM(OFFSET(Change!E$1,$AB5-1,0,$AC5,1)),0)</f>
        <v>630.15994630355351</v>
      </c>
      <c r="F5" s="17">
        <f ca="1">IF(ISNUMBER($Z5),SUM(OFFSET(Change!F$1,$Z5-1,0,$AA5,1)),0)+IF(ISNUMBER($AB5),SUM(OFFSET(Change!F$1,$AB5-1,0,$AC5,1)),0)</f>
        <v>661.55518713150457</v>
      </c>
      <c r="G5" s="17">
        <f ca="1">IF(ISNUMBER($Z5),SUM(OFFSET(Change!G$1,$Z5-1,0,$AA5,1)),0)+IF(ISNUMBER($AB5),SUM(OFFSET(Change!G$1,$AB5-1,0,$AC5,1)),0)</f>
        <v>670.32180018395468</v>
      </c>
      <c r="H5" s="17">
        <f ca="1">IF(ISNUMBER($Z5),SUM(OFFSET(Change!H$1,$Z5-1,0,$AA5,1)),0)+IF(ISNUMBER($AB5),SUM(OFFSET(Change!H$1,$AB5-1,0,$AC5,1)),0)</f>
        <v>652.31381304110823</v>
      </c>
      <c r="I5" s="17">
        <f ca="1">IF(ISNUMBER($Z5),SUM(OFFSET(Change!I$1,$Z5-1,0,$AA5,1)),0)+IF(ISNUMBER($AB5),SUM(OFFSET(Change!I$1,$AB5-1,0,$AC5,1)),0)</f>
        <v>380.30604950116162</v>
      </c>
      <c r="J5" s="17">
        <f ca="1">IF(ISNUMBER($Z5),SUM(OFFSET(Change!J$1,$Z5-1,0,$AA5,1)),0)+IF(ISNUMBER($AB5),SUM(OFFSET(Change!J$1,$AB5-1,0,$AC5,1)),0)</f>
        <v>363.92678139286187</v>
      </c>
      <c r="K5" s="17">
        <f ca="1">IF(ISNUMBER($Z5),SUM(OFFSET(Change!K$1,$Z5-1,0,$AA5,1)),0)+IF(ISNUMBER($AB5),SUM(OFFSET(Change!K$1,$AB5-1,0,$AC5,1)),0)</f>
        <v>340.0971804320929</v>
      </c>
      <c r="L5" s="17">
        <f ca="1">IF(ISNUMBER($Z5),SUM(OFFSET(Change!L$1,$Z5-1,0,$AA5,1)),0)+IF(ISNUMBER($AB5),SUM(OFFSET(Change!L$1,$AB5-1,0,$AC5,1)),0)</f>
        <v>329.63550601767145</v>
      </c>
      <c r="M5" s="17">
        <f ca="1">IF(ISNUMBER($Z5),SUM(OFFSET(Change!M$1,$Z5-1,0,$AA5,1)),0)+IF(ISNUMBER($AB5),SUM(OFFSET(Change!M$1,$AB5-1,0,$AC5,1)),0)</f>
        <v>363.0949729322935</v>
      </c>
      <c r="N5" s="17">
        <f ca="1">IF(ISNUMBER($Z5),SUM(OFFSET(Change!N$1,$Z5-1,0,$AA5,1)),0)+IF(ISNUMBER($AB5),SUM(OFFSET(Change!N$1,$AB5-1,0,$AC5,1)),0)</f>
        <v>366.36295137611171</v>
      </c>
      <c r="O5" s="17">
        <f ca="1">IF(ISNUMBER($Z5),SUM(OFFSET(Change!O$1,$Z5-1,0,$AA5,1)),0)+IF(ISNUMBER($AB5),SUM(OFFSET(Change!O$1,$AB5-1,0,$AC5,1)),0)</f>
        <v>370.14975886481153</v>
      </c>
      <c r="P5" s="17">
        <f ca="1">IF(ISNUMBER($Z5),SUM(OFFSET(Change!P$1,$Z5-1,0,$AA5,1)),0)+IF(ISNUMBER($AB5),SUM(OFFSET(Change!P$1,$AB5-1,0,$AC5,1)),0)</f>
        <v>365.10135483280777</v>
      </c>
      <c r="Q5" s="17">
        <f ca="1">IF(ISNUMBER($Z5),SUM(OFFSET(Change!Q$1,$Z5-1,0,$AA5,1)),0)+IF(ISNUMBER($AB5),SUM(OFFSET(Change!Q$1,$AB5-1,0,$AC5,1)),0)</f>
        <v>420.13139388290296</v>
      </c>
      <c r="R5" s="17">
        <f ca="1">IF(ISNUMBER($Z5),SUM(OFFSET(Change!R$1,$Z5-1,0,$AA5,1)),0)+IF(ISNUMBER($AB5),SUM(OFFSET(Change!R$1,$AB5-1,0,$AC5,1)),0)</f>
        <v>459.20667027453396</v>
      </c>
      <c r="S5" s="17">
        <f ca="1">IF(ISNUMBER($Z5),SUM(OFFSET(Change!S$1,$Z5-1,0,$AA5,1)),0)+IF(ISNUMBER($AB5),SUM(OFFSET(Change!S$1,$AB5-1,0,$AC5,1)),0)</f>
        <v>461.42787275853573</v>
      </c>
      <c r="T5" s="17">
        <f ca="1">IF(ISNUMBER($Z5),SUM(OFFSET(Change!T$1,$Z5-1,0,$AA5,1)),0)+IF(ISNUMBER($AB5),SUM(OFFSET(Change!T$1,$AB5-1,0,$AC5,1)),0)</f>
        <v>470.77737318281129</v>
      </c>
      <c r="U5" s="17">
        <f ca="1">IF(ISNUMBER($Z5),SUM(OFFSET(Change!U$1,$Z5-1,0,$AA5,1)),0)+IF(ISNUMBER($AB5),SUM(OFFSET(Change!U$1,$AB5-1,0,$AC5,1)),0)</f>
        <v>405.31025710519236</v>
      </c>
      <c r="V5" s="17">
        <f ca="1">IF(ISNUMBER($Z5),SUM(OFFSET(Change!V$1,$Z5-1,0,$AA5,1)),0)+IF(ISNUMBER($AB5),SUM(OFFSET(Change!V$1,$AB5-1,0,$AC5,1)),0)</f>
        <v>419.87733838483894</v>
      </c>
      <c r="W5" s="17">
        <f ca="1">IF(ISNUMBER($Z5),SUM(OFFSET(Change!W$1,$Z5-1,0,$AA5,1)),0)+IF(ISNUMBER($AB5),SUM(OFFSET(Change!W$1,$AB5-1,0,$AC5,1)),0)</f>
        <v>460.68223655764274</v>
      </c>
      <c r="X5" s="17">
        <f ca="1">IF(ISNUMBER($Z5),SUM(OFFSET(Change!X$1,$Z5-1,0,$AA5,1)),0)+IF(ISNUMBER($AB5),SUM(OFFSET(Change!X$1,$AB5-1,0,$AC5,1)),0)</f>
        <v>506.43151750363165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-3305.9243988667436</v>
      </c>
      <c r="D6" s="17">
        <f ca="1">IF(ISNUMBER($Z6),SUM(OFFSET(Change!D$1,$Z6-1,0,$AA6,1)),0)+IF(ISNUMBER($AB6),SUM(OFFSET(Change!D$1,$AB6-1,0,$AC6,1)),0)</f>
        <v>40.468880545133018</v>
      </c>
      <c r="E6" s="17">
        <f ca="1">IF(ISNUMBER($Z6),SUM(OFFSET(Change!E$1,$Z6-1,0,$AA6,1)),0)+IF(ISNUMBER($AB6),SUM(OFFSET(Change!E$1,$AB6-1,0,$AC6,1)),0)</f>
        <v>39.31529251402204</v>
      </c>
      <c r="F6" s="17">
        <f ca="1">IF(ISNUMBER($Z6),SUM(OFFSET(Change!F$1,$Z6-1,0,$AA6,1)),0)+IF(ISNUMBER($AB6),SUM(OFFSET(Change!F$1,$AB6-1,0,$AC6,1)),0)</f>
        <v>41.639483104936772</v>
      </c>
      <c r="G6" s="17">
        <f ca="1">IF(ISNUMBER($Z6),SUM(OFFSET(Change!G$1,$Z6-1,0,$AA6,1)),0)+IF(ISNUMBER($AB6),SUM(OFFSET(Change!G$1,$AB6-1,0,$AC6,1)),0)</f>
        <v>38.650226387926196</v>
      </c>
      <c r="H6" s="17">
        <f ca="1">IF(ISNUMBER($Z6),SUM(OFFSET(Change!H$1,$Z6-1,0,$AA6,1)),0)+IF(ISNUMBER($AB6),SUM(OFFSET(Change!H$1,$AB6-1,0,$AC6,1)),0)</f>
        <v>37.602432675007485</v>
      </c>
      <c r="I6" s="17">
        <f ca="1">IF(ISNUMBER($Z6),SUM(OFFSET(Change!I$1,$Z6-1,0,$AA6,1)),0)+IF(ISNUMBER($AB6),SUM(OFFSET(Change!I$1,$AB6-1,0,$AC6,1)),0)</f>
        <v>-550.66775752885621</v>
      </c>
      <c r="J6" s="17">
        <f ca="1">IF(ISNUMBER($Z6),SUM(OFFSET(Change!J$1,$Z6-1,0,$AA6,1)),0)+IF(ISNUMBER($AB6),SUM(OFFSET(Change!J$1,$AB6-1,0,$AC6,1)),0)</f>
        <v>-560.13695489184852</v>
      </c>
      <c r="K6" s="17">
        <f ca="1">IF(ISNUMBER($Z6),SUM(OFFSET(Change!K$1,$Z6-1,0,$AA6,1)),0)+IF(ISNUMBER($AB6),SUM(OFFSET(Change!K$1,$AB6-1,0,$AC6,1)),0)</f>
        <v>-570.46574702060593</v>
      </c>
      <c r="L6" s="17">
        <f ca="1">IF(ISNUMBER($Z6),SUM(OFFSET(Change!L$1,$Z6-1,0,$AA6,1)),0)+IF(ISNUMBER($AB6),SUM(OFFSET(Change!L$1,$AB6-1,0,$AC6,1)),0)</f>
        <v>-494.79858950401399</v>
      </c>
      <c r="M6" s="17">
        <f ca="1">IF(ISNUMBER($Z6),SUM(OFFSET(Change!M$1,$Z6-1,0,$AA6,1)),0)+IF(ISNUMBER($AB6),SUM(OFFSET(Change!M$1,$AB6-1,0,$AC6,1)),0)</f>
        <v>-588.64853646690153</v>
      </c>
      <c r="N6" s="17">
        <f ca="1">IF(ISNUMBER($Z6),SUM(OFFSET(Change!N$1,$Z6-1,0,$AA6,1)),0)+IF(ISNUMBER($AB6),SUM(OFFSET(Change!N$1,$AB6-1,0,$AC6,1)),0)</f>
        <v>-597.93841472453153</v>
      </c>
      <c r="O6" s="17">
        <f ca="1">IF(ISNUMBER($Z6),SUM(OFFSET(Change!O$1,$Z6-1,0,$AA6,1)),0)+IF(ISNUMBER($AB6),SUM(OFFSET(Change!O$1,$AB6-1,0,$AC6,1)),0)</f>
        <v>-606.16775205077397</v>
      </c>
      <c r="P6" s="17">
        <f ca="1">IF(ISNUMBER($Z6),SUM(OFFSET(Change!P$1,$Z6-1,0,$AA6,1)),0)+IF(ISNUMBER($AB6),SUM(OFFSET(Change!P$1,$AB6-1,0,$AC6,1)),0)</f>
        <v>-519.19967151472804</v>
      </c>
      <c r="Q6" s="17">
        <f ca="1">IF(ISNUMBER($Z6),SUM(OFFSET(Change!Q$1,$Z6-1,0,$AA6,1)),0)+IF(ISNUMBER($AB6),SUM(OFFSET(Change!Q$1,$AB6-1,0,$AC6,1)),0)</f>
        <v>-622.66226544928986</v>
      </c>
      <c r="R6" s="17">
        <f ca="1">IF(ISNUMBER($Z6),SUM(OFFSET(Change!R$1,$Z6-1,0,$AA6,1)),0)+IF(ISNUMBER($AB6),SUM(OFFSET(Change!R$1,$AB6-1,0,$AC6,1)),0)</f>
        <v>-631.65014799420271</v>
      </c>
      <c r="S6" s="17">
        <f ca="1">IF(ISNUMBER($Z6),SUM(OFFSET(Change!S$1,$Z6-1,0,$AA6,1)),0)+IF(ISNUMBER($AB6),SUM(OFFSET(Change!S$1,$AB6-1,0,$AC6,1)),0)</f>
        <v>-694.42282938344783</v>
      </c>
      <c r="T6" s="17">
        <f ca="1">IF(ISNUMBER($Z6),SUM(OFFSET(Change!T$1,$Z6-1,0,$AA6,1)),0)+IF(ISNUMBER($AB6),SUM(OFFSET(Change!T$1,$AB6-1,0,$AC6,1)),0)</f>
        <v>-609.61097090323995</v>
      </c>
      <c r="U6" s="17">
        <f ca="1">IF(ISNUMBER($Z6),SUM(OFFSET(Change!U$1,$Z6-1,0,$AA6,1)),0)+IF(ISNUMBER($AB6),SUM(OFFSET(Change!U$1,$AB6-1,0,$AC6,1)),0)</f>
        <v>20.014926998875801</v>
      </c>
      <c r="V6" s="17">
        <f ca="1">IF(ISNUMBER($Z6),SUM(OFFSET(Change!V$1,$Z6-1,0,$AA6,1)),0)+IF(ISNUMBER($AB6),SUM(OFFSET(Change!V$1,$AB6-1,0,$AC6,1)),0)</f>
        <v>21.043228879383914</v>
      </c>
      <c r="W6" s="17">
        <f ca="1">IF(ISNUMBER($Z6),SUM(OFFSET(Change!W$1,$Z6-1,0,$AA6,1)),0)+IF(ISNUMBER($AB6),SUM(OFFSET(Change!W$1,$AB6-1,0,$AC6,1)),0)</f>
        <v>24.068857806458468</v>
      </c>
      <c r="X6" s="17">
        <f ca="1">IF(ISNUMBER($Z6),SUM(OFFSET(Change!X$1,$Z6-1,0,$AA6,1)),0)+IF(ISNUMBER($AB6),SUM(OFFSET(Change!X$1,$AB6-1,0,$AC6,1)),0)</f>
        <v>26.947795512851616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2935.1403970699535</v>
      </c>
      <c r="D7" s="17">
        <f ca="1">IF(ISNUMBER($Z7),SUM(OFFSET(Change!D$1,$Z7-1,0,$AA7,1)),0)+IF(ISNUMBER($AB7),SUM(OFFSET(Change!D$1,$AB7-1,0,$AC7,1)),0)</f>
        <v>319.95303518616106</v>
      </c>
      <c r="E7" s="17">
        <f ca="1">IF(ISNUMBER($Z7),SUM(OFFSET(Change!E$1,$Z7-1,0,$AA7,1)),0)+IF(ISNUMBER($AB7),SUM(OFFSET(Change!E$1,$AB7-1,0,$AC7,1)),0)</f>
        <v>343.60018988927385</v>
      </c>
      <c r="F7" s="17">
        <f ca="1">IF(ISNUMBER($Z7),SUM(OFFSET(Change!F$1,$Z7-1,0,$AA7,1)),0)+IF(ISNUMBER($AB7),SUM(OFFSET(Change!F$1,$AB7-1,0,$AC7,1)),0)</f>
        <v>328.74386669122117</v>
      </c>
      <c r="G7" s="17">
        <f ca="1">IF(ISNUMBER($Z7),SUM(OFFSET(Change!G$1,$Z7-1,0,$AA7,1)),0)+IF(ISNUMBER($AB7),SUM(OFFSET(Change!G$1,$AB7-1,0,$AC7,1)),0)</f>
        <v>338.68596389364154</v>
      </c>
      <c r="H7" s="17">
        <f ca="1">IF(ISNUMBER($Z7),SUM(OFFSET(Change!H$1,$Z7-1,0,$AA7,1)),0)+IF(ISNUMBER($AB7),SUM(OFFSET(Change!H$1,$AB7-1,0,$AC7,1)),0)</f>
        <v>245.60822888498842</v>
      </c>
      <c r="I7" s="17">
        <f ca="1">IF(ISNUMBER($Z7),SUM(OFFSET(Change!I$1,$Z7-1,0,$AA7,1)),0)+IF(ISNUMBER($AB7),SUM(OFFSET(Change!I$1,$AB7-1,0,$AC7,1)),0)</f>
        <v>239.09404837820023</v>
      </c>
      <c r="J7" s="17">
        <f ca="1">IF(ISNUMBER($Z7),SUM(OFFSET(Change!J$1,$Z7-1,0,$AA7,1)),0)+IF(ISNUMBER($AB7),SUM(OFFSET(Change!J$1,$AB7-1,0,$AC7,1)),0)</f>
        <v>229.31323290017417</v>
      </c>
      <c r="K7" s="17">
        <f ca="1">IF(ISNUMBER($Z7),SUM(OFFSET(Change!K$1,$Z7-1,0,$AA7,1)),0)+IF(ISNUMBER($AB7),SUM(OFFSET(Change!K$1,$AB7-1,0,$AC7,1)),0)</f>
        <v>189.00296634449029</v>
      </c>
      <c r="L7" s="17">
        <f ca="1">IF(ISNUMBER($Z7),SUM(OFFSET(Change!L$1,$Z7-1,0,$AA7,1)),0)+IF(ISNUMBER($AB7),SUM(OFFSET(Change!L$1,$AB7-1,0,$AC7,1)),0)</f>
        <v>188.03627210840241</v>
      </c>
      <c r="M7" s="17">
        <f ca="1">IF(ISNUMBER($Z7),SUM(OFFSET(Change!M$1,$Z7-1,0,$AA7,1)),0)+IF(ISNUMBER($AB7),SUM(OFFSET(Change!M$1,$AB7-1,0,$AC7,1)),0)</f>
        <v>188.77199511104064</v>
      </c>
      <c r="N7" s="17">
        <f ca="1">IF(ISNUMBER($Z7),SUM(OFFSET(Change!N$1,$Z7-1,0,$AA7,1)),0)+IF(ISNUMBER($AB7),SUM(OFFSET(Change!N$1,$AB7-1,0,$AC7,1)),0)</f>
        <v>174.66384044852424</v>
      </c>
      <c r="O7" s="17">
        <f ca="1">IF(ISNUMBER($Z7),SUM(OFFSET(Change!O$1,$Z7-1,0,$AA7,1)),0)+IF(ISNUMBER($AB7),SUM(OFFSET(Change!O$1,$AB7-1,0,$AC7,1)),0)</f>
        <v>162.95267359372349</v>
      </c>
      <c r="P7" s="17">
        <f ca="1">IF(ISNUMBER($Z7),SUM(OFFSET(Change!P$1,$Z7-1,0,$AA7,1)),0)+IF(ISNUMBER($AB7),SUM(OFFSET(Change!P$1,$AB7-1,0,$AC7,1)),0)</f>
        <v>170.38963028673771</v>
      </c>
      <c r="Q7" s="17">
        <f ca="1">IF(ISNUMBER($Z7),SUM(OFFSET(Change!Q$1,$Z7-1,0,$AA7,1)),0)+IF(ISNUMBER($AB7),SUM(OFFSET(Change!Q$1,$AB7-1,0,$AC7,1)),0)</f>
        <v>196.28883564221204</v>
      </c>
      <c r="R7" s="17">
        <f ca="1">IF(ISNUMBER($Z7),SUM(OFFSET(Change!R$1,$Z7-1,0,$AA7,1)),0)+IF(ISNUMBER($AB7),SUM(OFFSET(Change!R$1,$AB7-1,0,$AC7,1)),0)</f>
        <v>219.7026372927416</v>
      </c>
      <c r="S7" s="17">
        <f ca="1">IF(ISNUMBER($Z7),SUM(OFFSET(Change!S$1,$Z7-1,0,$AA7,1)),0)+IF(ISNUMBER($AB7),SUM(OFFSET(Change!S$1,$AB7-1,0,$AC7,1)),0)</f>
        <v>248.33873889130223</v>
      </c>
      <c r="T7" s="17">
        <f ca="1">IF(ISNUMBER($Z7),SUM(OFFSET(Change!T$1,$Z7-1,0,$AA7,1)),0)+IF(ISNUMBER($AB7),SUM(OFFSET(Change!T$1,$AB7-1,0,$AC7,1)),0)</f>
        <v>276.4302041624195</v>
      </c>
      <c r="U7" s="17">
        <f ca="1">IF(ISNUMBER($Z7),SUM(OFFSET(Change!U$1,$Z7-1,0,$AA7,1)),0)+IF(ISNUMBER($AB7),SUM(OFFSET(Change!U$1,$AB7-1,0,$AC7,1)),0)</f>
        <v>265.30300235171609</v>
      </c>
      <c r="V7" s="17">
        <f ca="1">IF(ISNUMBER($Z7),SUM(OFFSET(Change!V$1,$Z7-1,0,$AA7,1)),0)+IF(ISNUMBER($AB7),SUM(OFFSET(Change!V$1,$AB7-1,0,$AC7,1)),0)</f>
        <v>306.48716044441443</v>
      </c>
      <c r="W7" s="17">
        <f ca="1">IF(ISNUMBER($Z7),SUM(OFFSET(Change!W$1,$Z7-1,0,$AA7,1)),0)+IF(ISNUMBER($AB7),SUM(OFFSET(Change!W$1,$AB7-1,0,$AC7,1)),0)</f>
        <v>345.06411408018846</v>
      </c>
      <c r="X7" s="17">
        <f ca="1">IF(ISNUMBER($Z7),SUM(OFFSET(Change!X$1,$Z7-1,0,$AA7,1)),0)+IF(ISNUMBER($AB7),SUM(OFFSET(Change!X$1,$AB7-1,0,$AC7,1)),0)</f>
        <v>336.84897759394147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52.327298430704857</v>
      </c>
      <c r="D8" s="17">
        <f ca="1">IF(ISNUMBER($Z8),SUM(OFFSET(Change!D$1,$Z8-1,0,$AA8,1)),0)+IF(ISNUMBER($AB8),SUM(OFFSET(Change!D$1,$AB8-1,0,$AC8,1)),0)+Change!D21</f>
        <v>6.8387826984609514</v>
      </c>
      <c r="E8" s="17">
        <f ca="1">IF(ISNUMBER($Z8),SUM(OFFSET(Change!E$1,$Z8-1,0,$AA8,1)),0)+IF(ISNUMBER($AB8),SUM(OFFSET(Change!E$1,$AB8-1,0,$AC8,1)),0)+Change!E21</f>
        <v>6.8164261054437132</v>
      </c>
      <c r="F8" s="17">
        <f ca="1">IF(ISNUMBER($Z8),SUM(OFFSET(Change!F$1,$Z8-1,0,$AA8,1)),0)+IF(ISNUMBER($AB8),SUM(OFFSET(Change!F$1,$AB8-1,0,$AC8,1)),0)+Change!F21</f>
        <v>6.5493988906352802</v>
      </c>
      <c r="G8" s="17">
        <f ca="1">IF(ISNUMBER($Z8),SUM(OFFSET(Change!G$1,$Z8-1,0,$AA8,1)),0)+IF(ISNUMBER($AB8),SUM(OFFSET(Change!G$1,$AB8-1,0,$AC8,1)),0)+Change!G21</f>
        <v>5.9649452205313276</v>
      </c>
      <c r="H8" s="17">
        <f ca="1">IF(ISNUMBER($Z8),SUM(OFFSET(Change!H$1,$Z8-1,0,$AA8,1)),0)+IF(ISNUMBER($AB8),SUM(OFFSET(Change!H$1,$AB8-1,0,$AC8,1)),0)+Change!H21</f>
        <v>4.13763065300894</v>
      </c>
      <c r="I8" s="17">
        <f ca="1">IF(ISNUMBER($Z8),SUM(OFFSET(Change!I$1,$Z8-1,0,$AA8,1)),0)+IF(ISNUMBER($AB8),SUM(OFFSET(Change!I$1,$AB8-1,0,$AC8,1)),0)+Change!I21</f>
        <v>4.0607515639316834</v>
      </c>
      <c r="J8" s="17">
        <f ca="1">IF(ISNUMBER($Z8),SUM(OFFSET(Change!J$1,$Z8-1,0,$AA8,1)),0)+IF(ISNUMBER($AB8),SUM(OFFSET(Change!J$1,$AB8-1,0,$AC8,1)),0)+Change!J21</f>
        <v>3.8771810568619505</v>
      </c>
      <c r="K8" s="17">
        <f ca="1">IF(ISNUMBER($Z8),SUM(OFFSET(Change!K$1,$Z8-1,0,$AA8,1)),0)+IF(ISNUMBER($AB8),SUM(OFFSET(Change!K$1,$AB8-1,0,$AC8,1)),0)+Change!K21</f>
        <v>3.3042811458452195</v>
      </c>
      <c r="L8" s="17">
        <f ca="1">IF(ISNUMBER($Z8),SUM(OFFSET(Change!L$1,$Z8-1,0,$AA8,1)),0)+IF(ISNUMBER($AB8),SUM(OFFSET(Change!L$1,$AB8-1,0,$AC8,1)),0)+Change!L21</f>
        <v>3.2269249484465599</v>
      </c>
      <c r="M8" s="17">
        <f ca="1">IF(ISNUMBER($Z8),SUM(OFFSET(Change!M$1,$Z8-1,0,$AA8,1)),0)+IF(ISNUMBER($AB8),SUM(OFFSET(Change!M$1,$AB8-1,0,$AC8,1)),0)+Change!M21</f>
        <v>3.1642200804478491</v>
      </c>
      <c r="N8" s="17">
        <f ca="1">IF(ISNUMBER($Z8),SUM(OFFSET(Change!N$1,$Z8-1,0,$AA8,1)),0)+IF(ISNUMBER($AB8),SUM(OFFSET(Change!N$1,$AB8-1,0,$AC8,1)),0)+Change!N21</f>
        <v>2.9762694227181785</v>
      </c>
      <c r="O8" s="17">
        <f ca="1">IF(ISNUMBER($Z8),SUM(OFFSET(Change!O$1,$Z8-1,0,$AA8,1)),0)+IF(ISNUMBER($AB8),SUM(OFFSET(Change!O$1,$AB8-1,0,$AC8,1)),0)+Change!O21</f>
        <v>2.7864411626586194</v>
      </c>
      <c r="P8" s="17">
        <f ca="1">IF(ISNUMBER($Z8),SUM(OFFSET(Change!P$1,$Z8-1,0,$AA8,1)),0)+IF(ISNUMBER($AB8),SUM(OFFSET(Change!P$1,$AB8-1,0,$AC8,1)),0)+Change!P21</f>
        <v>2.9093047023863803</v>
      </c>
      <c r="Q8" s="17">
        <f ca="1">IF(ISNUMBER($Z8),SUM(OFFSET(Change!Q$1,$Z8-1,0,$AA8,1)),0)+IF(ISNUMBER($AB8),SUM(OFFSET(Change!Q$1,$AB8-1,0,$AC8,1)),0)+Change!Q21</f>
        <v>3.2070637614588904</v>
      </c>
      <c r="R8" s="17">
        <f ca="1">IF(ISNUMBER($Z8),SUM(OFFSET(Change!R$1,$Z8-1,0,$AA8,1)),0)+IF(ISNUMBER($AB8),SUM(OFFSET(Change!R$1,$AB8-1,0,$AC8,1)),0)+Change!R21</f>
        <v>3.5367017920029995</v>
      </c>
      <c r="S8" s="17">
        <f ca="1">IF(ISNUMBER($Z8),SUM(OFFSET(Change!S$1,$Z8-1,0,$AA8,1)),0)+IF(ISNUMBER($AB8),SUM(OFFSET(Change!S$1,$AB8-1,0,$AC8,1)),0)+Change!S21</f>
        <v>4.0920092399999888</v>
      </c>
      <c r="T8" s="17">
        <f ca="1">IF(ISNUMBER($Z8),SUM(OFFSET(Change!T$1,$Z8-1,0,$AA8,1)),0)+IF(ISNUMBER($AB8),SUM(OFFSET(Change!T$1,$AB8-1,0,$AC8,1)),0)+Change!T21</f>
        <v>4.4868353982412232</v>
      </c>
      <c r="U8" s="17">
        <f ca="1">IF(ISNUMBER($Z8),SUM(OFFSET(Change!U$1,$Z8-1,0,$AA8,1)),0)+IF(ISNUMBER($AB8),SUM(OFFSET(Change!U$1,$AB8-1,0,$AC8,1)),0)+Change!U21</f>
        <v>4.5165648025094738</v>
      </c>
      <c r="V8" s="17">
        <f ca="1">IF(ISNUMBER($Z8),SUM(OFFSET(Change!V$1,$Z8-1,0,$AA8,1)),0)+IF(ISNUMBER($AB8),SUM(OFFSET(Change!V$1,$AB8-1,0,$AC8,1)),0)+Change!V21</f>
        <v>4.8064375118551075</v>
      </c>
      <c r="W8" s="17">
        <f ca="1">IF(ISNUMBER($Z8),SUM(OFFSET(Change!W$1,$Z8-1,0,$AA8,1)),0)+IF(ISNUMBER($AB8),SUM(OFFSET(Change!W$1,$AB8-1,0,$AC8,1)),0)+Change!W21</f>
        <v>5.2468828110750581</v>
      </c>
      <c r="X8" s="17">
        <f ca="1">IF(ISNUMBER($Z8),SUM(OFFSET(Change!X$1,$Z8-1,0,$AA8,1)),0)+IF(ISNUMBER($AB8),SUM(OFFSET(Change!X$1,$AB8-1,0,$AC8,1)),0)+Change!X21</f>
        <v>5.0987869886411188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-8721.5910923072151</v>
      </c>
      <c r="D9" s="17">
        <f ca="1">IF(ISNUMBER($Z9),SUM(OFFSET(Change!D$1,$Z9-1,0,$AA9,1)),0)+IF(ISNUMBER($AB9),SUM(OFFSET(Change!D$1,$AB9-1,0,$AC9,1)),0)</f>
        <v>-221.6717097169666</v>
      </c>
      <c r="E9" s="17">
        <f ca="1">IF(ISNUMBER($Z9),SUM(OFFSET(Change!E$1,$Z9-1,0,$AA9,1)),0)+IF(ISNUMBER($AB9),SUM(OFFSET(Change!E$1,$AB9-1,0,$AC9,1)),0)</f>
        <v>-350.43499052960237</v>
      </c>
      <c r="F9" s="17">
        <f ca="1">IF(ISNUMBER($Z9),SUM(OFFSET(Change!F$1,$Z9-1,0,$AA9,1)),0)+IF(ISNUMBER($AB9),SUM(OFFSET(Change!F$1,$AB9-1,0,$AC9,1)),0)</f>
        <v>-397.33457956704962</v>
      </c>
      <c r="G9" s="17">
        <f ca="1">IF(ISNUMBER($Z9),SUM(OFFSET(Change!G$1,$Z9-1,0,$AA9,1)),0)+IF(ISNUMBER($AB9),SUM(OFFSET(Change!G$1,$AB9-1,0,$AC9,1)),0)</f>
        <v>-474.74361738071224</v>
      </c>
      <c r="H9" s="17">
        <f ca="1">IF(ISNUMBER($Z9),SUM(OFFSET(Change!H$1,$Z9-1,0,$AA9,1)),0)+IF(ISNUMBER($AB9),SUM(OFFSET(Change!H$1,$AB9-1,0,$AC9,1)),0)</f>
        <v>-739.60352183113503</v>
      </c>
      <c r="I9" s="17">
        <f ca="1">IF(ISNUMBER($Z9),SUM(OFFSET(Change!I$1,$Z9-1,0,$AA9,1)),0)+IF(ISNUMBER($AB9),SUM(OFFSET(Change!I$1,$AB9-1,0,$AC9,1)),0)</f>
        <v>-1117.934282534645</v>
      </c>
      <c r="J9" s="17">
        <f ca="1">IF(ISNUMBER($Z9),SUM(OFFSET(Change!J$1,$Z9-1,0,$AA9,1)),0)+IF(ISNUMBER($AB9),SUM(OFFSET(Change!J$1,$AB9-1,0,$AC9,1)),0)</f>
        <v>-1101.4216779597768</v>
      </c>
      <c r="K9" s="17">
        <f ca="1">IF(ISNUMBER($Z9),SUM(OFFSET(Change!K$1,$Z9-1,0,$AA9,1)),0)+IF(ISNUMBER($AB9),SUM(OFFSET(Change!K$1,$AB9-1,0,$AC9,1)),0)</f>
        <v>-1301.308434283575</v>
      </c>
      <c r="L9" s="17">
        <f ca="1">IF(ISNUMBER($Z9),SUM(OFFSET(Change!L$1,$Z9-1,0,$AA9,1)),0)+IF(ISNUMBER($AB9),SUM(OFFSET(Change!L$1,$AB9-1,0,$AC9,1)),0)</f>
        <v>-1379.8011777667698</v>
      </c>
      <c r="M9" s="17">
        <f ca="1">IF(ISNUMBER($Z9),SUM(OFFSET(Change!M$1,$Z9-1,0,$AA9,1)),0)+IF(ISNUMBER($AB9),SUM(OFFSET(Change!M$1,$AB9-1,0,$AC9,1)),0)</f>
        <v>-1429.6345215731653</v>
      </c>
      <c r="N9" s="17">
        <f ca="1">IF(ISNUMBER($Z9),SUM(OFFSET(Change!N$1,$Z9-1,0,$AA9,1)),0)+IF(ISNUMBER($AB9),SUM(OFFSET(Change!N$1,$AB9-1,0,$AC9,1)),0)</f>
        <v>-1263.5381629666083</v>
      </c>
      <c r="O9" s="17">
        <f ca="1">IF(ISNUMBER($Z9),SUM(OFFSET(Change!O$1,$Z9-1,0,$AA9,1)),0)+IF(ISNUMBER($AB9),SUM(OFFSET(Change!O$1,$AB9-1,0,$AC9,1)),0)</f>
        <v>-1252.2811263101798</v>
      </c>
      <c r="P9" s="17">
        <f ca="1">IF(ISNUMBER($Z9),SUM(OFFSET(Change!P$1,$Z9-1,0,$AA9,1)),0)+IF(ISNUMBER($AB9),SUM(OFFSET(Change!P$1,$AB9-1,0,$AC9,1)),0)</f>
        <v>-1311.4844277414713</v>
      </c>
      <c r="Q9" s="17">
        <f ca="1">IF(ISNUMBER($Z9),SUM(OFFSET(Change!Q$1,$Z9-1,0,$AA9,1)),0)+IF(ISNUMBER($AB9),SUM(OFFSET(Change!Q$1,$AB9-1,0,$AC9,1)),0)</f>
        <v>-1330.3936364328608</v>
      </c>
      <c r="R9" s="17">
        <f ca="1">IF(ISNUMBER($Z9),SUM(OFFSET(Change!R$1,$Z9-1,0,$AA9,1)),0)+IF(ISNUMBER($AB9),SUM(OFFSET(Change!R$1,$AB9-1,0,$AC9,1)),0)</f>
        <v>-1100.9185690988106</v>
      </c>
      <c r="S9" s="17">
        <f ca="1">IF(ISNUMBER($Z9),SUM(OFFSET(Change!S$1,$Z9-1,0,$AA9,1)),0)+IF(ISNUMBER($AB9),SUM(OFFSET(Change!S$1,$AB9-1,0,$AC9,1)),0)</f>
        <v>-712.66881769421525</v>
      </c>
      <c r="T9" s="17">
        <f ca="1">IF(ISNUMBER($Z9),SUM(OFFSET(Change!T$1,$Z9-1,0,$AA9,1)),0)+IF(ISNUMBER($AB9),SUM(OFFSET(Change!T$1,$AB9-1,0,$AC9,1)),0)</f>
        <v>-336.8111876426467</v>
      </c>
      <c r="U9" s="17">
        <f ca="1">IF(ISNUMBER($Z9),SUM(OFFSET(Change!U$1,$Z9-1,0,$AA9,1)),0)+IF(ISNUMBER($AB9),SUM(OFFSET(Change!U$1,$AB9-1,0,$AC9,1)),0)</f>
        <v>-68.03749780261974</v>
      </c>
      <c r="V9" s="17">
        <f ca="1">IF(ISNUMBER($Z9),SUM(OFFSET(Change!V$1,$Z9-1,0,$AA9,1)),0)+IF(ISNUMBER($AB9),SUM(OFFSET(Change!V$1,$AB9-1,0,$AC9,1)),0)</f>
        <v>46.848638432177012</v>
      </c>
      <c r="W9" s="17">
        <f ca="1">IF(ISNUMBER($Z9),SUM(OFFSET(Change!W$1,$Z9-1,0,$AA9,1)),0)+IF(ISNUMBER($AB9),SUM(OFFSET(Change!W$1,$AB9-1,0,$AC9,1)),0)</f>
        <v>119.27428710908829</v>
      </c>
      <c r="X9" s="17">
        <f ca="1">IF(ISNUMBER($Z9),SUM(OFFSET(Change!X$1,$Z9-1,0,$AA9,1)),0)+IF(ISNUMBER($AB9),SUM(OFFSET(Change!X$1,$AB9-1,0,$AC9,1)),0)</f>
        <v>198.83807961553507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2368.5989238153866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38.291350519993394</v>
      </c>
      <c r="G10" s="17">
        <f ca="1">IF(ISNUMBER($Z10),SUM(OFFSET(Change!G$1,$Z10-1,0,$AA10,1)),0)+IF(ISNUMBER($AB10),SUM(OFFSET(Change!G$1,$AB10-1,0,$AC10,1)),0)</f>
        <v>58.370454343237164</v>
      </c>
      <c r="H10" s="17">
        <f ca="1">IF(ISNUMBER($Z10),SUM(OFFSET(Change!H$1,$Z10-1,0,$AA10,1)),0)+IF(ISNUMBER($AB10),SUM(OFFSET(Change!H$1,$AB10-1,0,$AC10,1)),0)</f>
        <v>80.352909637133038</v>
      </c>
      <c r="I10" s="17">
        <f ca="1">IF(ISNUMBER($Z10),SUM(OFFSET(Change!I$1,$Z10-1,0,$AA10,1)),0)+IF(ISNUMBER($AB10),SUM(OFFSET(Change!I$1,$AB10-1,0,$AC10,1)),0)</f>
        <v>104.77334907727001</v>
      </c>
      <c r="J10" s="17">
        <f ca="1">IF(ISNUMBER($Z10),SUM(OFFSET(Change!J$1,$Z10-1,0,$AA10,1)),0)+IF(ISNUMBER($AB10),SUM(OFFSET(Change!J$1,$AB10-1,0,$AC10,1)),0)</f>
        <v>121.8736749584701</v>
      </c>
      <c r="K10" s="17">
        <f ca="1">IF(ISNUMBER($Z10),SUM(OFFSET(Change!K$1,$Z10-1,0,$AA10,1)),0)+IF(ISNUMBER($AB10),SUM(OFFSET(Change!K$1,$AB10-1,0,$AC10,1)),0)</f>
        <v>154.06337133119408</v>
      </c>
      <c r="L10" s="17">
        <f ca="1">IF(ISNUMBER($Z10),SUM(OFFSET(Change!L$1,$Z10-1,0,$AA10,1)),0)+IF(ISNUMBER($AB10),SUM(OFFSET(Change!L$1,$AB10-1,0,$AC10,1)),0)</f>
        <v>191.31204028640835</v>
      </c>
      <c r="M10" s="17">
        <f ca="1">IF(ISNUMBER($Z10),SUM(OFFSET(Change!M$1,$Z10-1,0,$AA10,1)),0)+IF(ISNUMBER($AB10),SUM(OFFSET(Change!M$1,$AB10-1,0,$AC10,1)),0)</f>
        <v>227.52019230005075</v>
      </c>
      <c r="N10" s="17">
        <f ca="1">IF(ISNUMBER($Z10),SUM(OFFSET(Change!N$1,$Z10-1,0,$AA10,1)),0)+IF(ISNUMBER($AB10),SUM(OFFSET(Change!N$1,$AB10-1,0,$AC10,1)),0)</f>
        <v>264.67781231977671</v>
      </c>
      <c r="O10" s="17">
        <f ca="1">IF(ISNUMBER($Z10),SUM(OFFSET(Change!O$1,$Z10-1,0,$AA10,1)),0)+IF(ISNUMBER($AB10),SUM(OFFSET(Change!O$1,$AB10-1,0,$AC10,1)),0)</f>
        <v>298.3028688532757</v>
      </c>
      <c r="P10" s="17">
        <f ca="1">IF(ISNUMBER($Z10),SUM(OFFSET(Change!P$1,$Z10-1,0,$AA10,1)),0)+IF(ISNUMBER($AB10),SUM(OFFSET(Change!P$1,$AB10-1,0,$AC10,1)),0)</f>
        <v>324.75458837626337</v>
      </c>
      <c r="Q10" s="17">
        <f ca="1">IF(ISNUMBER($Z10),SUM(OFFSET(Change!Q$1,$Z10-1,0,$AA10,1)),0)+IF(ISNUMBER($AB10),SUM(OFFSET(Change!Q$1,$AB10-1,0,$AC10,1)),0)</f>
        <v>366.92673289734313</v>
      </c>
      <c r="R10" s="17">
        <f ca="1">IF(ISNUMBER($Z10),SUM(OFFSET(Change!R$1,$Z10-1,0,$AA10,1)),0)+IF(ISNUMBER($AB10),SUM(OFFSET(Change!R$1,$AB10-1,0,$AC10,1)),0)</f>
        <v>408.30885714953274</v>
      </c>
      <c r="S10" s="17">
        <f ca="1">IF(ISNUMBER($Z10),SUM(OFFSET(Change!S$1,$Z10-1,0,$AA10,1)),0)+IF(ISNUMBER($AB10),SUM(OFFSET(Change!S$1,$AB10-1,0,$AC10,1)),0)</f>
        <v>446.7890127049584</v>
      </c>
      <c r="T10" s="17">
        <f ca="1">IF(ISNUMBER($Z10),SUM(OFFSET(Change!T$1,$Z10-1,0,$AA10,1)),0)+IF(ISNUMBER($AB10),SUM(OFFSET(Change!T$1,$AB10-1,0,$AC10,1)),0)</f>
        <v>489.77077924353608</v>
      </c>
      <c r="U10" s="17">
        <f ca="1">IF(ISNUMBER($Z10),SUM(OFFSET(Change!U$1,$Z10-1,0,$AA10,1)),0)+IF(ISNUMBER($AB10),SUM(OFFSET(Change!U$1,$AB10-1,0,$AC10,1)),0)</f>
        <v>487.60836843180147</v>
      </c>
      <c r="V10" s="17">
        <f ca="1">IF(ISNUMBER($Z10),SUM(OFFSET(Change!V$1,$Z10-1,0,$AA10,1)),0)+IF(ISNUMBER($AB10),SUM(OFFSET(Change!V$1,$AB10-1,0,$AC10,1)),0)</f>
        <v>526.75804510926002</v>
      </c>
      <c r="W10" s="17">
        <f ca="1">IF(ISNUMBER($Z10),SUM(OFFSET(Change!W$1,$Z10-1,0,$AA10,1)),0)+IF(ISNUMBER($AB10),SUM(OFFSET(Change!W$1,$AB10-1,0,$AC10,1)),0)</f>
        <v>567.86147410088631</v>
      </c>
      <c r="X10" s="17">
        <f ca="1">IF(ISNUMBER($Z10),SUM(OFFSET(Change!X$1,$Z10-1,0,$AA10,1)),0)+IF(ISNUMBER($AB10),SUM(OFFSET(Change!X$1,$AB10-1,0,$AC10,1)),0)</f>
        <v>606.91167872288599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1529.0359757719086</v>
      </c>
      <c r="D11" s="17">
        <f ca="1">IF(ISNUMBER($Z11),SUM(OFFSET(Change!D$1,$Z11-1,0,$AA11,1)),0)+IF(ISNUMBER($AB11),SUM(OFFSET(Change!D$1,$AB11-1,0,$AC11,1)),0)</f>
        <v>71.228339657455095</v>
      </c>
      <c r="E11" s="17">
        <f ca="1">IF(ISNUMBER($Z11),SUM(OFFSET(Change!E$1,$Z11-1,0,$AA11,1)),0)+IF(ISNUMBER($AB11),SUM(OFFSET(Change!E$1,$AB11-1,0,$AC11,1)),0)</f>
        <v>50.82395414165174</v>
      </c>
      <c r="F11" s="17">
        <f ca="1">IF(ISNUMBER($Z11),SUM(OFFSET(Change!F$1,$Z11-1,0,$AA11,1)),0)+IF(ISNUMBER($AB11),SUM(OFFSET(Change!F$1,$AB11-1,0,$AC11,1)),0)</f>
        <v>48.559369386671477</v>
      </c>
      <c r="G11" s="17">
        <f ca="1">IF(ISNUMBER($Z11),SUM(OFFSET(Change!G$1,$Z11-1,0,$AA11,1)),0)+IF(ISNUMBER($AB11),SUM(OFFSET(Change!G$1,$AB11-1,0,$AC11,1)),0)</f>
        <v>86.854238858670811</v>
      </c>
      <c r="H11" s="17">
        <f ca="1">IF(ISNUMBER($Z11),SUM(OFFSET(Change!H$1,$Z11-1,0,$AA11,1)),0)+IF(ISNUMBER($AB11),SUM(OFFSET(Change!H$1,$AB11-1,0,$AC11,1)),0)</f>
        <v>108.53667130441718</v>
      </c>
      <c r="I11" s="17">
        <f ca="1">IF(ISNUMBER($Z11),SUM(OFFSET(Change!I$1,$Z11-1,0,$AA11,1)),0)+IF(ISNUMBER($AB11),SUM(OFFSET(Change!I$1,$AB11-1,0,$AC11,1)),0)</f>
        <v>169.93864817495924</v>
      </c>
      <c r="J11" s="17">
        <f ca="1">IF(ISNUMBER($Z11),SUM(OFFSET(Change!J$1,$Z11-1,0,$AA11,1)),0)+IF(ISNUMBER($AB11),SUM(OFFSET(Change!J$1,$AB11-1,0,$AC11,1)),0)</f>
        <v>147.97003671185757</v>
      </c>
      <c r="K11" s="17">
        <f ca="1">IF(ISNUMBER($Z11),SUM(OFFSET(Change!K$1,$Z11-1,0,$AA11,1)),0)+IF(ISNUMBER($AB11),SUM(OFFSET(Change!K$1,$AB11-1,0,$AC11,1)),0)</f>
        <v>129.18595638403315</v>
      </c>
      <c r="L11" s="17">
        <f ca="1">IF(ISNUMBER($Z11),SUM(OFFSET(Change!L$1,$Z11-1,0,$AA11,1)),0)+IF(ISNUMBER($AB11),SUM(OFFSET(Change!L$1,$AB11-1,0,$AC11,1)),0)</f>
        <v>142.53283574467503</v>
      </c>
      <c r="M11" s="17">
        <f ca="1">IF(ISNUMBER($Z11),SUM(OFFSET(Change!M$1,$Z11-1,0,$AA11,1)),0)+IF(ISNUMBER($AB11),SUM(OFFSET(Change!M$1,$AB11-1,0,$AC11,1)),0)</f>
        <v>131.59710432476544</v>
      </c>
      <c r="N11" s="17">
        <f ca="1">IF(ISNUMBER($Z11),SUM(OFFSET(Change!N$1,$Z11-1,0,$AA11,1)),0)+IF(ISNUMBER($AB11),SUM(OFFSET(Change!N$1,$AB11-1,0,$AC11,1)),0)</f>
        <v>140.00688602808043</v>
      </c>
      <c r="O11" s="17">
        <f ca="1">IF(ISNUMBER($Z11),SUM(OFFSET(Change!O$1,$Z11-1,0,$AA11,1)),0)+IF(ISNUMBER($AB11),SUM(OFFSET(Change!O$1,$AB11-1,0,$AC11,1)),0)</f>
        <v>157.66833759159985</v>
      </c>
      <c r="P11" s="17">
        <f ca="1">IF(ISNUMBER($Z11),SUM(OFFSET(Change!P$1,$Z11-1,0,$AA11,1)),0)+IF(ISNUMBER($AB11),SUM(OFFSET(Change!P$1,$AB11-1,0,$AC11,1)),0)</f>
        <v>184.5365822708531</v>
      </c>
      <c r="Q11" s="17">
        <f ca="1">IF(ISNUMBER($Z11),SUM(OFFSET(Change!Q$1,$Z11-1,0,$AA11,1)),0)+IF(ISNUMBER($AB11),SUM(OFFSET(Change!Q$1,$AB11-1,0,$AC11,1)),0)</f>
        <v>177.39371872207661</v>
      </c>
      <c r="R11" s="17">
        <f ca="1">IF(ISNUMBER($Z11),SUM(OFFSET(Change!R$1,$Z11-1,0,$AA11,1)),0)+IF(ISNUMBER($AB11),SUM(OFFSET(Change!R$1,$AB11-1,0,$AC11,1)),0)</f>
        <v>164.30091323199264</v>
      </c>
      <c r="S11" s="17">
        <f ca="1">IF(ISNUMBER($Z11),SUM(OFFSET(Change!S$1,$Z11-1,0,$AA11,1)),0)+IF(ISNUMBER($AB11),SUM(OFFSET(Change!S$1,$AB11-1,0,$AC11,1)),0)</f>
        <v>140.29061898885089</v>
      </c>
      <c r="T11" s="17">
        <f ca="1">IF(ISNUMBER($Z11),SUM(OFFSET(Change!T$1,$Z11-1,0,$AA11,1)),0)+IF(ISNUMBER($AB11),SUM(OFFSET(Change!T$1,$AB11-1,0,$AC11,1)),0)</f>
        <v>176.14754469069291</v>
      </c>
      <c r="U11" s="17">
        <f ca="1">IF(ISNUMBER($Z11),SUM(OFFSET(Change!U$1,$Z11-1,0,$AA11,1)),0)+IF(ISNUMBER($AB11),SUM(OFFSET(Change!U$1,$AB11-1,0,$AC11,1)),0)</f>
        <v>219.33891422951723</v>
      </c>
      <c r="V11" s="17">
        <f ca="1">IF(ISNUMBER($Z11),SUM(OFFSET(Change!V$1,$Z11-1,0,$AA11,1)),0)+IF(ISNUMBER($AB11),SUM(OFFSET(Change!V$1,$AB11-1,0,$AC11,1)),0)</f>
        <v>251.82106487632075</v>
      </c>
      <c r="W11" s="17">
        <f ca="1">IF(ISNUMBER($Z11),SUM(OFFSET(Change!W$1,$Z11-1,0,$AA11,1)),0)+IF(ISNUMBER($AB11),SUM(OFFSET(Change!W$1,$AB11-1,0,$AC11,1)),0)</f>
        <v>262.25655878255344</v>
      </c>
      <c r="X11" s="17">
        <f ca="1">IF(ISNUMBER($Z11),SUM(OFFSET(Change!X$1,$Z11-1,0,$AA11,1)),0)+IF(ISNUMBER($AB11),SUM(OFFSET(Change!X$1,$AB11-1,0,$AC11,1)),0)</f>
        <v>282.06531903603235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-968.41362703227662</v>
      </c>
      <c r="D12" s="17">
        <f ca="1">IF(ISNUMBER($Z12),SUM(OFFSET(Change!D$1,$Z12-1,0,$AA12,1)),0)+IF(ISNUMBER($AB12),SUM(OFFSET(Change!D$1,$AB12-1,0,$AC12,1)),0)</f>
        <v>-100.0768186015591</v>
      </c>
      <c r="E12" s="17">
        <f ca="1">IF(ISNUMBER($Z12),SUM(OFFSET(Change!E$1,$Z12-1,0,$AA12,1)),0)+IF(ISNUMBER($AB12),SUM(OFFSET(Change!E$1,$AB12-1,0,$AC12,1)),0)</f>
        <v>-108.71781435006714</v>
      </c>
      <c r="F12" s="17">
        <f ca="1">IF(ISNUMBER($Z12),SUM(OFFSET(Change!F$1,$Z12-1,0,$AA12,1)),0)+IF(ISNUMBER($AB12),SUM(OFFSET(Change!F$1,$AB12-1,0,$AC12,1)),0)</f>
        <v>-120.27921046305396</v>
      </c>
      <c r="G12" s="17">
        <f ca="1">IF(ISNUMBER($Z12),SUM(OFFSET(Change!G$1,$Z12-1,0,$AA12,1)),0)+IF(ISNUMBER($AB12),SUM(OFFSET(Change!G$1,$AB12-1,0,$AC12,1)),0)</f>
        <v>-99.665655975381384</v>
      </c>
      <c r="H12" s="17">
        <f ca="1">IF(ISNUMBER($Z12),SUM(OFFSET(Change!H$1,$Z12-1,0,$AA12,1)),0)+IF(ISNUMBER($AB12),SUM(OFFSET(Change!H$1,$AB12-1,0,$AC12,1)),0)</f>
        <v>-68.846793081645316</v>
      </c>
      <c r="I12" s="17">
        <f ca="1">IF(ISNUMBER($Z12),SUM(OFFSET(Change!I$1,$Z12-1,0,$AA12,1)),0)+IF(ISNUMBER($AB12),SUM(OFFSET(Change!I$1,$AB12-1,0,$AC12,1)),0)</f>
        <v>-63.349682833916653</v>
      </c>
      <c r="J12" s="17">
        <f ca="1">IF(ISNUMBER($Z12),SUM(OFFSET(Change!J$1,$Z12-1,0,$AA12,1)),0)+IF(ISNUMBER($AB12),SUM(OFFSET(Change!J$1,$AB12-1,0,$AC12,1)),0)</f>
        <v>-66.136911064736509</v>
      </c>
      <c r="K12" s="17">
        <f ca="1">IF(ISNUMBER($Z12),SUM(OFFSET(Change!K$1,$Z12-1,0,$AA12,1)),0)+IF(ISNUMBER($AB12),SUM(OFFSET(Change!K$1,$AB12-1,0,$AC12,1)),0)</f>
        <v>-64.925478018592329</v>
      </c>
      <c r="L12" s="17">
        <f ca="1">IF(ISNUMBER($Z12),SUM(OFFSET(Change!L$1,$Z12-1,0,$AA12,1)),0)+IF(ISNUMBER($AB12),SUM(OFFSET(Change!L$1,$AB12-1,0,$AC12,1)),0)</f>
        <v>-65.028576604870835</v>
      </c>
      <c r="M12" s="17">
        <f ca="1">IF(ISNUMBER($Z12),SUM(OFFSET(Change!M$1,$Z12-1,0,$AA12,1)),0)+IF(ISNUMBER($AB12),SUM(OFFSET(Change!M$1,$AB12-1,0,$AC12,1)),0)</f>
        <v>-69.215351634741907</v>
      </c>
      <c r="N12" s="17">
        <f ca="1">IF(ISNUMBER($Z12),SUM(OFFSET(Change!N$1,$Z12-1,0,$AA12,1)),0)+IF(ISNUMBER($AB12),SUM(OFFSET(Change!N$1,$AB12-1,0,$AC12,1)),0)</f>
        <v>-68.612047257962331</v>
      </c>
      <c r="O12" s="17">
        <f ca="1">IF(ISNUMBER($Z12),SUM(OFFSET(Change!O$1,$Z12-1,0,$AA12,1)),0)+IF(ISNUMBER($AB12),SUM(OFFSET(Change!O$1,$AB12-1,0,$AC12,1)),0)</f>
        <v>-67.04361114888988</v>
      </c>
      <c r="P12" s="17">
        <f ca="1">IF(ISNUMBER($Z12),SUM(OFFSET(Change!P$1,$Z12-1,0,$AA12,1)),0)+IF(ISNUMBER($AB12),SUM(OFFSET(Change!P$1,$AB12-1,0,$AC12,1)),0)</f>
        <v>-69.125648219404326</v>
      </c>
      <c r="Q12" s="17">
        <f ca="1">IF(ISNUMBER($Z12),SUM(OFFSET(Change!Q$1,$Z12-1,0,$AA12,1)),0)+IF(ISNUMBER($AB12),SUM(OFFSET(Change!Q$1,$AB12-1,0,$AC12,1)),0)</f>
        <v>-75.907193452040744</v>
      </c>
      <c r="R12" s="17">
        <f ca="1">IF(ISNUMBER($Z12),SUM(OFFSET(Change!R$1,$Z12-1,0,$AA12,1)),0)+IF(ISNUMBER($AB12),SUM(OFFSET(Change!R$1,$AB12-1,0,$AC12,1)),0)</f>
        <v>-88.471317711503687</v>
      </c>
      <c r="S12" s="17">
        <f ca="1">IF(ISNUMBER($Z12),SUM(OFFSET(Change!S$1,$Z12-1,0,$AA12,1)),0)+IF(ISNUMBER($AB12),SUM(OFFSET(Change!S$1,$AB12-1,0,$AC12,1)),0)</f>
        <v>-95.501796522609553</v>
      </c>
      <c r="T12" s="17">
        <f ca="1">IF(ISNUMBER($Z12),SUM(OFFSET(Change!T$1,$Z12-1,0,$AA12,1)),0)+IF(ISNUMBER($AB12),SUM(OFFSET(Change!T$1,$AB12-1,0,$AC12,1)),0)</f>
        <v>-94.561460144371992</v>
      </c>
      <c r="U12" s="17">
        <f ca="1">IF(ISNUMBER($Z12),SUM(OFFSET(Change!U$1,$Z12-1,0,$AA12,1)),0)+IF(ISNUMBER($AB12),SUM(OFFSET(Change!U$1,$AB12-1,0,$AC12,1)),0)</f>
        <v>-90.859151203220293</v>
      </c>
      <c r="V12" s="17">
        <f ca="1">IF(ISNUMBER($Z12),SUM(OFFSET(Change!V$1,$Z12-1,0,$AA12,1)),0)+IF(ISNUMBER($AB12),SUM(OFFSET(Change!V$1,$AB12-1,0,$AC12,1)),0)</f>
        <v>-92.969901518012975</v>
      </c>
      <c r="W12" s="17">
        <f ca="1">IF(ISNUMBER($Z12),SUM(OFFSET(Change!W$1,$Z12-1,0,$AA12,1)),0)+IF(ISNUMBER($AB12),SUM(OFFSET(Change!W$1,$AB12-1,0,$AC12,1)),0)</f>
        <v>-96.045284976749613</v>
      </c>
      <c r="X12" s="17">
        <f ca="1">IF(ISNUMBER($Z12),SUM(OFFSET(Change!X$1,$Z12-1,0,$AA12,1)),0)+IF(ISNUMBER($AB12),SUM(OFFSET(Change!X$1,$AB12-1,0,$AC12,1)),0)</f>
        <v>-109.02215434442483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31.732950010016186</v>
      </c>
      <c r="D13" s="17">
        <f ca="1">IF(ISNUMBER($Z13),SUM(OFFSET(Change!D$1,$Z13-1,0,$AA13,1)),0)+IF(ISNUMBER($AB13),SUM(OFFSET(Change!D$1,$AB13-1,0,$AC13,1)),0)</f>
        <v>11.253620134017124</v>
      </c>
      <c r="E13" s="17">
        <f ca="1">IF(ISNUMBER($Z13),SUM(OFFSET(Change!E$1,$Z13-1,0,$AA13,1)),0)+IF(ISNUMBER($AB13),SUM(OFFSET(Change!E$1,$AB13-1,0,$AC13,1)),0)</f>
        <v>10.134711717916938</v>
      </c>
      <c r="F13" s="17">
        <f ca="1">IF(ISNUMBER($Z13),SUM(OFFSET(Change!F$1,$Z13-1,0,$AA13,1)),0)+IF(ISNUMBER($AB13),SUM(OFFSET(Change!F$1,$AB13-1,0,$AC13,1)),0)</f>
        <v>12.990905965976401</v>
      </c>
      <c r="G13" s="17">
        <f ca="1">IF(ISNUMBER($Z13),SUM(OFFSET(Change!G$1,$Z13-1,0,$AA13,1)),0)+IF(ISNUMBER($AB13),SUM(OFFSET(Change!G$1,$AB13-1,0,$AC13,1)),0)</f>
        <v>1.4375366896447301</v>
      </c>
      <c r="H13" s="17">
        <f ca="1">IF(ISNUMBER($Z13),SUM(OFFSET(Change!H$1,$Z13-1,0,$AA13,1)),0)+IF(ISNUMBER($AB13),SUM(OFFSET(Change!H$1,$AB13-1,0,$AC13,1)),0)</f>
        <v>0.38867769285734</v>
      </c>
      <c r="I13" s="17">
        <f ca="1">IF(ISNUMBER($Z13),SUM(OFFSET(Change!I$1,$Z13-1,0,$AA13,1)),0)+IF(ISNUMBER($AB13),SUM(OFFSET(Change!I$1,$AB13-1,0,$AC13,1)),0)</f>
        <v>0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0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0.4427935658054879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8.7959752757490003E-2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0.19689870433994999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-495.94873165385019</v>
      </c>
      <c r="D15" s="17">
        <f ca="1">SUM(D5:D14)</f>
        <v>807.94979343914144</v>
      </c>
      <c r="E15" s="17">
        <f t="shared" ref="E15:W15" ca="1" si="1">SUM(E5:E14)</f>
        <v>641.70858958683334</v>
      </c>
      <c r="F15" s="17">
        <f t="shared" ca="1" si="1"/>
        <v>620.71577166083557</v>
      </c>
      <c r="G15" s="17">
        <f t="shared" ca="1" si="1"/>
        <v>625.87589222151257</v>
      </c>
      <c r="H15" s="17">
        <f t="shared" ca="1" si="1"/>
        <v>320.49004897574025</v>
      </c>
      <c r="I15" s="17">
        <f t="shared" ca="1" si="1"/>
        <v>-833.77887620189506</v>
      </c>
      <c r="J15" s="17">
        <f t="shared" ca="1" si="1"/>
        <v>-860.73463689613629</v>
      </c>
      <c r="K15" s="17">
        <f t="shared" ca="1" si="1"/>
        <v>-1121.0459036851178</v>
      </c>
      <c r="L15" s="17">
        <f t="shared" ca="1" si="1"/>
        <v>-1084.8847647700509</v>
      </c>
      <c r="M15" s="17">
        <f t="shared" ca="1" si="1"/>
        <v>-1173.3499249262106</v>
      </c>
      <c r="N15" s="17">
        <f t="shared" ca="1" si="1"/>
        <v>-981.40086535389094</v>
      </c>
      <c r="O15" s="17">
        <f t="shared" ca="1" si="1"/>
        <v>-933.63240944377458</v>
      </c>
      <c r="P15" s="17">
        <f t="shared" ca="1" si="1"/>
        <v>-852.11828700655531</v>
      </c>
      <c r="Q15" s="17">
        <f t="shared" ca="1" si="1"/>
        <v>-865.01535042819785</v>
      </c>
      <c r="R15" s="17">
        <f t="shared" ca="1" si="1"/>
        <v>-565.89629531095568</v>
      </c>
      <c r="S15" s="17">
        <f t="shared" ca="1" si="1"/>
        <v>-201.65519101662534</v>
      </c>
      <c r="T15" s="17">
        <f t="shared" ca="1" si="1"/>
        <v>376.82601669178234</v>
      </c>
      <c r="U15" s="17">
        <f t="shared" ca="1" si="1"/>
        <v>1243.1953849137724</v>
      </c>
      <c r="V15" s="17">
        <f t="shared" ca="1" si="1"/>
        <v>1484.6720121202372</v>
      </c>
      <c r="W15" s="17">
        <f t="shared" ca="1" si="1"/>
        <v>1688.4091262711431</v>
      </c>
      <c r="X15" s="17">
        <f ca="1">SUM(X5:X14)</f>
        <v>1854.1200006290946</v>
      </c>
    </row>
    <row r="17" spans="2:29" x14ac:dyDescent="0.25">
      <c r="B17" s="10" t="s">
        <v>42</v>
      </c>
      <c r="C17" s="17">
        <f t="shared" ref="C17:C23" ca="1" si="2">NPV($C$2,D17:X17)</f>
        <v>14375.769752776258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22.407186903035154</v>
      </c>
      <c r="G17" s="17">
        <f ca="1">IF(ISNUMBER($Z17),SUM(OFFSET(Change!G$1,$Z17-1,0,$AA17,1)),0)+IF(ISNUMBER($AB17),SUM(OFFSET(Change!G$1,$AB17-1,0,$AC17,1)),0)</f>
        <v>346.39462618176492</v>
      </c>
      <c r="H17" s="17">
        <f ca="1">IF(ISNUMBER($Z17),SUM(OFFSET(Change!H$1,$Z17-1,0,$AA17,1)),0)+IF(ISNUMBER($AB17),SUM(OFFSET(Change!H$1,$AB17-1,0,$AC17,1)),0)</f>
        <v>559.13944797085321</v>
      </c>
      <c r="I17" s="17">
        <f ca="1">IF(ISNUMBER($Z17),SUM(OFFSET(Change!I$1,$Z17-1,0,$AA17,1)),0)+IF(ISNUMBER($AB17),SUM(OFFSET(Change!I$1,$AB17-1,0,$AC17,1)),0)</f>
        <v>2945.3123557159265</v>
      </c>
      <c r="J17" s="17">
        <f ca="1">IF(ISNUMBER($Z17),SUM(OFFSET(Change!J$1,$Z17-1,0,$AA17,1)),0)+IF(ISNUMBER($AB17),SUM(OFFSET(Change!J$1,$AB17-1,0,$AC17,1)),0)</f>
        <v>1352.4623664128039</v>
      </c>
      <c r="K17" s="17">
        <f ca="1">IF(ISNUMBER($Z17),SUM(OFFSET(Change!K$1,$Z17-1,0,$AA17,1)),0)+IF(ISNUMBER($AB17),SUM(OFFSET(Change!K$1,$AB17-1,0,$AC17,1)),0)</f>
        <v>1407.3678037226891</v>
      </c>
      <c r="L17" s="17">
        <f ca="1">IF(ISNUMBER($Z17),SUM(OFFSET(Change!L$1,$Z17-1,0,$AA17,1)),0)+IF(ISNUMBER($AB17),SUM(OFFSET(Change!L$1,$AB17-1,0,$AC17,1)),0)</f>
        <v>1453.8319850856242</v>
      </c>
      <c r="M17" s="17">
        <f ca="1">IF(ISNUMBER($Z17),SUM(OFFSET(Change!M$1,$Z17-1,0,$AA17,1)),0)+IF(ISNUMBER($AB17),SUM(OFFSET(Change!M$1,$AB17-1,0,$AC17,1)),0)</f>
        <v>1510.8562254261556</v>
      </c>
      <c r="N17" s="17">
        <f ca="1">IF(ISNUMBER($Z17),SUM(OFFSET(Change!N$1,$Z17-1,0,$AA17,1)),0)+IF(ISNUMBER($AB17),SUM(OFFSET(Change!N$1,$AB17-1,0,$AC17,1)),0)</f>
        <v>1582.347267313814</v>
      </c>
      <c r="O17" s="17">
        <f ca="1">IF(ISNUMBER($Z17),SUM(OFFSET(Change!O$1,$Z17-1,0,$AA17,1)),0)+IF(ISNUMBER($AB17),SUM(OFFSET(Change!O$1,$AB17-1,0,$AC17,1)),0)</f>
        <v>1635.9675955196362</v>
      </c>
      <c r="P17" s="17">
        <f ca="1">IF(ISNUMBER($Z17),SUM(OFFSET(Change!P$1,$Z17-1,0,$AA17,1)),0)+IF(ISNUMBER($AB17),SUM(OFFSET(Change!P$1,$AB17-1,0,$AC17,1)),0)</f>
        <v>1666.7441816449375</v>
      </c>
      <c r="Q17" s="17">
        <f ca="1">IF(ISNUMBER($Z17),SUM(OFFSET(Change!Q$1,$Z17-1,0,$AA17,1)),0)+IF(ISNUMBER($AB17),SUM(OFFSET(Change!Q$1,$AB17-1,0,$AC17,1)),0)</f>
        <v>1793.096553560277</v>
      </c>
      <c r="R17" s="17">
        <f ca="1">IF(ISNUMBER($Z17),SUM(OFFSET(Change!R$1,$Z17-1,0,$AA17,1)),0)+IF(ISNUMBER($AB17),SUM(OFFSET(Change!R$1,$AB17-1,0,$AC17,1)),0)</f>
        <v>1859.5549772178083</v>
      </c>
      <c r="S17" s="17">
        <f ca="1">IF(ISNUMBER($Z17),SUM(OFFSET(Change!S$1,$Z17-1,0,$AA17,1)),0)+IF(ISNUMBER($AB17),SUM(OFFSET(Change!S$1,$AB17-1,0,$AC17,1)),0)</f>
        <v>2082.9637911695122</v>
      </c>
      <c r="T17" s="17">
        <f ca="1">IF(ISNUMBER($Z17),SUM(OFFSET(Change!T$1,$Z17-1,0,$AA17,1)),0)+IF(ISNUMBER($AB17),SUM(OFFSET(Change!T$1,$AB17-1,0,$AC17,1)),0)</f>
        <v>2176.286522883976</v>
      </c>
      <c r="U17" s="17">
        <f ca="1">IF(ISNUMBER($Z17),SUM(OFFSET(Change!U$1,$Z17-1,0,$AA17,1)),0)+IF(ISNUMBER($AB17),SUM(OFFSET(Change!U$1,$AB17-1,0,$AC17,1)),0)</f>
        <v>2272.8472371346261</v>
      </c>
      <c r="V17" s="17">
        <f ca="1">IF(ISNUMBER($Z17),SUM(OFFSET(Change!V$1,$Z17-1,0,$AA17,1)),0)+IF(ISNUMBER($AB17),SUM(OFFSET(Change!V$1,$AB17-1,0,$AC17,1)),0)</f>
        <v>2331.0088694557776</v>
      </c>
      <c r="W17" s="17">
        <f ca="1">IF(ISNUMBER($Z17),SUM(OFFSET(Change!W$1,$Z17-1,0,$AA17,1)),0)+IF(ISNUMBER($AB17),SUM(OFFSET(Change!W$1,$AB17-1,0,$AC17,1)),0)</f>
        <v>2422.3700454679811</v>
      </c>
      <c r="X17" s="17">
        <f ca="1">IF(ISNUMBER($Z17),SUM(OFFSET(Change!X$1,$Z17-1,0,$AA17,1)),0)+IF(ISNUMBER($AB17),SUM(OFFSET(Change!X$1,$AB17-1,0,$AC17,1)),0)</f>
        <v>2530.7090155505566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8382.5683624874146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407.06446213619142</v>
      </c>
      <c r="G18" s="17">
        <f ca="1">IF(ISNUMBER($Z18),SUM(OFFSET(Change!G$1,$Z18-1,0,$AA18,1)),0)+IF(ISNUMBER($AB18),SUM(OFFSET(Change!G$1,$AB18-1,0,$AC18,1)),0)</f>
        <v>515.15663589593294</v>
      </c>
      <c r="H18" s="17">
        <f ca="1">IF(ISNUMBER($Z18),SUM(OFFSET(Change!H$1,$Z18-1,0,$AA18,1)),0)+IF(ISNUMBER($AB18),SUM(OFFSET(Change!H$1,$AB18-1,0,$AC18,1)),0)</f>
        <v>596.81790741019324</v>
      </c>
      <c r="I18" s="17">
        <f ca="1">IF(ISNUMBER($Z18),SUM(OFFSET(Change!I$1,$Z18-1,0,$AA18,1)),0)+IF(ISNUMBER($AB18),SUM(OFFSET(Change!I$1,$AB18-1,0,$AC18,1)),0)</f>
        <v>703.78828144074691</v>
      </c>
      <c r="J18" s="17">
        <f ca="1">IF(ISNUMBER($Z18),SUM(OFFSET(Change!J$1,$Z18-1,0,$AA18,1)),0)+IF(ISNUMBER($AB18),SUM(OFFSET(Change!J$1,$AB18-1,0,$AC18,1)),0)</f>
        <v>732.46695742076827</v>
      </c>
      <c r="K18" s="17">
        <f ca="1">IF(ISNUMBER($Z18),SUM(OFFSET(Change!K$1,$Z18-1,0,$AA18,1)),0)+IF(ISNUMBER($AB18),SUM(OFFSET(Change!K$1,$AB18-1,0,$AC18,1)),0)</f>
        <v>764.38018846742762</v>
      </c>
      <c r="L18" s="17">
        <f ca="1">IF(ISNUMBER($Z18),SUM(OFFSET(Change!L$1,$Z18-1,0,$AA18,1)),0)+IF(ISNUMBER($AB18),SUM(OFFSET(Change!L$1,$AB18-1,0,$AC18,1)),0)</f>
        <v>791.05174265892106</v>
      </c>
      <c r="M18" s="17">
        <f ca="1">IF(ISNUMBER($Z18),SUM(OFFSET(Change!M$1,$Z18-1,0,$AA18,1)),0)+IF(ISNUMBER($AB18),SUM(OFFSET(Change!M$1,$AB18-1,0,$AC18,1)),0)</f>
        <v>826.59435319509987</v>
      </c>
      <c r="N18" s="17">
        <f ca="1">IF(ISNUMBER($Z18),SUM(OFFSET(Change!N$1,$Z18-1,0,$AA18,1)),0)+IF(ISNUMBER($AB18),SUM(OFFSET(Change!N$1,$AB18-1,0,$AC18,1)),0)</f>
        <v>863.60276482224708</v>
      </c>
      <c r="O18" s="17">
        <f ca="1">IF(ISNUMBER($Z18),SUM(OFFSET(Change!O$1,$Z18-1,0,$AA18,1)),0)+IF(ISNUMBER($AB18),SUM(OFFSET(Change!O$1,$AB18-1,0,$AC18,1)),0)</f>
        <v>848.5603550538691</v>
      </c>
      <c r="P18" s="17">
        <f ca="1">IF(ISNUMBER($Z18),SUM(OFFSET(Change!P$1,$Z18-1,0,$AA18,1)),0)+IF(ISNUMBER($AB18),SUM(OFFSET(Change!P$1,$AB18-1,0,$AC18,1)),0)</f>
        <v>876.57508677550777</v>
      </c>
      <c r="Q18" s="17">
        <f ca="1">IF(ISNUMBER($Z18),SUM(OFFSET(Change!Q$1,$Z18-1,0,$AA18,1)),0)+IF(ISNUMBER($AB18),SUM(OFFSET(Change!Q$1,$AB18-1,0,$AC18,1)),0)</f>
        <v>924.67321621896838</v>
      </c>
      <c r="R18" s="17">
        <f ca="1">IF(ISNUMBER($Z18),SUM(OFFSET(Change!R$1,$Z18-1,0,$AA18,1)),0)+IF(ISNUMBER($AB18),SUM(OFFSET(Change!R$1,$AB18-1,0,$AC18,1)),0)</f>
        <v>972.72552980543196</v>
      </c>
      <c r="S18" s="17">
        <f ca="1">IF(ISNUMBER($Z18),SUM(OFFSET(Change!S$1,$Z18-1,0,$AA18,1)),0)+IF(ISNUMBER($AB18),SUM(OFFSET(Change!S$1,$AB18-1,0,$AC18,1)),0)</f>
        <v>1085.8130145847654</v>
      </c>
      <c r="T18" s="17">
        <f ca="1">IF(ISNUMBER($Z18),SUM(OFFSET(Change!T$1,$Z18-1,0,$AA18,1)),0)+IF(ISNUMBER($AB18),SUM(OFFSET(Change!T$1,$AB18-1,0,$AC18,1)),0)</f>
        <v>1135.3077735257375</v>
      </c>
      <c r="U18" s="17">
        <f ca="1">IF(ISNUMBER($Z18),SUM(OFFSET(Change!U$1,$Z18-1,0,$AA18,1)),0)+IF(ISNUMBER($AB18),SUM(OFFSET(Change!U$1,$AB18-1,0,$AC18,1)),0)</f>
        <v>1195.1393015413548</v>
      </c>
      <c r="V18" s="17">
        <f ca="1">IF(ISNUMBER($Z18),SUM(OFFSET(Change!V$1,$Z18-1,0,$AA18,1)),0)+IF(ISNUMBER($AB18),SUM(OFFSET(Change!V$1,$AB18-1,0,$AC18,1)),0)</f>
        <v>1252.6320295702751</v>
      </c>
      <c r="W18" s="17">
        <f ca="1">IF(ISNUMBER($Z18),SUM(OFFSET(Change!W$1,$Z18-1,0,$AA18,1)),0)+IF(ISNUMBER($AB18),SUM(OFFSET(Change!W$1,$AB18-1,0,$AC18,1)),0)</f>
        <v>1332.1977352836175</v>
      </c>
      <c r="X18" s="17">
        <f ca="1">IF(ISNUMBER($Z18),SUM(OFFSET(Change!X$1,$Z18-1,0,$AA18,1)),0)+IF(ISNUMBER($AB18),SUM(OFFSET(Change!X$1,$AB18-1,0,$AC18,1)),0)</f>
        <v>1443.045581230904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3620.325104522396</v>
      </c>
      <c r="D19" s="17">
        <f ca="1">IF(ISNUMBER($Z19),SUM(OFFSET(Change!D$1,$Z19-1,0,$AA19,1)),0)+IF(ISNUMBER($AB19),SUM(OFFSET(Change!D$1,$AB19-1,0,$AC19,1)),0)</f>
        <v>208.44721194175742</v>
      </c>
      <c r="E19" s="17">
        <f ca="1">IF(ISNUMBER($Z19),SUM(OFFSET(Change!E$1,$Z19-1,0,$AA19,1)),0)+IF(ISNUMBER($AB19),SUM(OFFSET(Change!E$1,$AB19-1,0,$AC19,1)),0)</f>
        <v>225.71256205141606</v>
      </c>
      <c r="F19" s="17">
        <f ca="1">IF(ISNUMBER($Z19),SUM(OFFSET(Change!F$1,$Z19-1,0,$AA19,1)),0)+IF(ISNUMBER($AB19),SUM(OFFSET(Change!F$1,$AB19-1,0,$AC19,1)),0)</f>
        <v>253.26164704467527</v>
      </c>
      <c r="G19" s="17">
        <f ca="1">IF(ISNUMBER($Z19),SUM(OFFSET(Change!G$1,$Z19-1,0,$AA19,1)),0)+IF(ISNUMBER($AB19),SUM(OFFSET(Change!G$1,$AB19-1,0,$AC19,1)),0)</f>
        <v>211.49886233420315</v>
      </c>
      <c r="H19" s="17">
        <f ca="1">IF(ISNUMBER($Z19),SUM(OFFSET(Change!H$1,$Z19-1,0,$AA19,1)),0)+IF(ISNUMBER($AB19),SUM(OFFSET(Change!H$1,$AB19-1,0,$AC19,1)),0)</f>
        <v>202.03245913060073</v>
      </c>
      <c r="I19" s="17">
        <f ca="1">IF(ISNUMBER($Z19),SUM(OFFSET(Change!I$1,$Z19-1,0,$AA19,1)),0)+IF(ISNUMBER($AB19),SUM(OFFSET(Change!I$1,$AB19-1,0,$AC19,1)),0)</f>
        <v>377.67292871509585</v>
      </c>
      <c r="J19" s="17">
        <f ca="1">IF(ISNUMBER($Z19),SUM(OFFSET(Change!J$1,$Z19-1,0,$AA19,1)),0)+IF(ISNUMBER($AB19),SUM(OFFSET(Change!J$1,$AB19-1,0,$AC19,1)),0)</f>
        <v>372.5120008092718</v>
      </c>
      <c r="K19" s="17">
        <f ca="1">IF(ISNUMBER($Z19),SUM(OFFSET(Change!K$1,$Z19-1,0,$AA19,1)),0)+IF(ISNUMBER($AB19),SUM(OFFSET(Change!K$1,$AB19-1,0,$AC19,1)),0)</f>
        <v>369.60421804089106</v>
      </c>
      <c r="L19" s="17">
        <f ca="1">IF(ISNUMBER($Z19),SUM(OFFSET(Change!L$1,$Z19-1,0,$AA19,1)),0)+IF(ISNUMBER($AB19),SUM(OFFSET(Change!L$1,$AB19-1,0,$AC19,1)),0)</f>
        <v>367.38389507013397</v>
      </c>
      <c r="M19" s="17">
        <f ca="1">IF(ISNUMBER($Z19),SUM(OFFSET(Change!M$1,$Z19-1,0,$AA19,1)),0)+IF(ISNUMBER($AB19),SUM(OFFSET(Change!M$1,$AB19-1,0,$AC19,1)),0)</f>
        <v>371.97792119372798</v>
      </c>
      <c r="N19" s="17">
        <f ca="1">IF(ISNUMBER($Z19),SUM(OFFSET(Change!N$1,$Z19-1,0,$AA19,1)),0)+IF(ISNUMBER($AB19),SUM(OFFSET(Change!N$1,$AB19-1,0,$AC19,1)),0)</f>
        <v>367.74402623540061</v>
      </c>
      <c r="O19" s="17">
        <f ca="1">IF(ISNUMBER($Z19),SUM(OFFSET(Change!O$1,$Z19-1,0,$AA19,1)),0)+IF(ISNUMBER($AB19),SUM(OFFSET(Change!O$1,$AB19-1,0,$AC19,1)),0)</f>
        <v>354.91597382736035</v>
      </c>
      <c r="P19" s="17">
        <f ca="1">IF(ISNUMBER($Z19),SUM(OFFSET(Change!P$1,$Z19-1,0,$AA19,1)),0)+IF(ISNUMBER($AB19),SUM(OFFSET(Change!P$1,$AB19-1,0,$AC19,1)),0)</f>
        <v>354.43103321938418</v>
      </c>
      <c r="Q19" s="17">
        <f ca="1">IF(ISNUMBER($Z19),SUM(OFFSET(Change!Q$1,$Z19-1,0,$AA19,1)),0)+IF(ISNUMBER($AB19),SUM(OFFSET(Change!Q$1,$AB19-1,0,$AC19,1)),0)</f>
        <v>377.48923284165903</v>
      </c>
      <c r="R19" s="17">
        <f ca="1">IF(ISNUMBER($Z19),SUM(OFFSET(Change!R$1,$Z19-1,0,$AA19,1)),0)+IF(ISNUMBER($AB19),SUM(OFFSET(Change!R$1,$AB19-1,0,$AC19,1)),0)</f>
        <v>390.57750176000422</v>
      </c>
      <c r="S19" s="17">
        <f ca="1">IF(ISNUMBER($Z19),SUM(OFFSET(Change!S$1,$Z19-1,0,$AA19,1)),0)+IF(ISNUMBER($AB19),SUM(OFFSET(Change!S$1,$AB19-1,0,$AC19,1)),0)</f>
        <v>371.62968685878377</v>
      </c>
      <c r="T19" s="17">
        <f ca="1">IF(ISNUMBER($Z19),SUM(OFFSET(Change!T$1,$Z19-1,0,$AA19,1)),0)+IF(ISNUMBER($AB19),SUM(OFFSET(Change!T$1,$AB19-1,0,$AC19,1)),0)</f>
        <v>372.70676911436072</v>
      </c>
      <c r="U19" s="17">
        <f ca="1">IF(ISNUMBER($Z19),SUM(OFFSET(Change!U$1,$Z19-1,0,$AA19,1)),0)+IF(ISNUMBER($AB19),SUM(OFFSET(Change!U$1,$AB19-1,0,$AC19,1)),0)</f>
        <v>406.31870151078357</v>
      </c>
      <c r="V19" s="17">
        <f ca="1">IF(ISNUMBER($Z19),SUM(OFFSET(Change!V$1,$Z19-1,0,$AA19,1)),0)+IF(ISNUMBER($AB19),SUM(OFFSET(Change!V$1,$AB19-1,0,$AC19,1)),0)</f>
        <v>380.5666925079438</v>
      </c>
      <c r="W19" s="17">
        <f ca="1">IF(ISNUMBER($Z19),SUM(OFFSET(Change!W$1,$Z19-1,0,$AA19,1)),0)+IF(ISNUMBER($AB19),SUM(OFFSET(Change!W$1,$AB19-1,0,$AC19,1)),0)</f>
        <v>382.83491248012501</v>
      </c>
      <c r="X19" s="17">
        <f ca="1">IF(ISNUMBER($Z19),SUM(OFFSET(Change!X$1,$Z19-1,0,$AA19,1)),0)+IF(ISNUMBER($AB19),SUM(OFFSET(Change!X$1,$AB19-1,0,$AC19,1)),0)</f>
        <v>384.80657454563038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2299.7012599161458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213.02126184741252</v>
      </c>
      <c r="H20" s="17">
        <f ca="1">IF(ISNUMBER($Z20),SUM(OFFSET(Change!H$1,$Z20-1,0,$AA20,1)),0)+IF(ISNUMBER($AB20),SUM(OFFSET(Change!H$1,$AB20-1,0,$AC20,1)),0)+Change!H22</f>
        <v>198.7005728172262</v>
      </c>
      <c r="I20" s="17">
        <f ca="1">IF(ISNUMBER($Z20),SUM(OFFSET(Change!I$1,$Z20-1,0,$AA20,1)),0)+IF(ISNUMBER($AB20),SUM(OFFSET(Change!I$1,$AB20-1,0,$AC20,1)),0)+Change!I22</f>
        <v>199.9071885093924</v>
      </c>
      <c r="J20" s="17">
        <f ca="1">IF(ISNUMBER($Z20),SUM(OFFSET(Change!J$1,$Z20-1,0,$AA20,1)),0)+IF(ISNUMBER($AB20),SUM(OFFSET(Change!J$1,$AB20-1,0,$AC20,1)),0)+Change!J22</f>
        <v>210.96534208471192</v>
      </c>
      <c r="K20" s="17">
        <f ca="1">IF(ISNUMBER($Z20),SUM(OFFSET(Change!K$1,$Z20-1,0,$AA20,1)),0)+IF(ISNUMBER($AB20),SUM(OFFSET(Change!K$1,$AB20-1,0,$AC20,1)),0)+Change!K22</f>
        <v>185.38061192327055</v>
      </c>
      <c r="L20" s="17">
        <f ca="1">IF(ISNUMBER($Z20),SUM(OFFSET(Change!L$1,$Z20-1,0,$AA20,1)),0)+IF(ISNUMBER($AB20),SUM(OFFSET(Change!L$1,$AB20-1,0,$AC20,1)),0)+Change!L22</f>
        <v>212.26223879636777</v>
      </c>
      <c r="M20" s="17">
        <f ca="1">IF(ISNUMBER($Z20),SUM(OFFSET(Change!M$1,$Z20-1,0,$AA20,1)),0)+IF(ISNUMBER($AB20),SUM(OFFSET(Change!M$1,$AB20-1,0,$AC20,1)),0)+Change!M22</f>
        <v>224.38756322605548</v>
      </c>
      <c r="N20" s="17">
        <f ca="1">IF(ISNUMBER($Z20),SUM(OFFSET(Change!N$1,$Z20-1,0,$AA20,1)),0)+IF(ISNUMBER($AB20),SUM(OFFSET(Change!N$1,$AB20-1,0,$AC20,1)),0)+Change!N22</f>
        <v>213.02877155643665</v>
      </c>
      <c r="O20" s="17">
        <f ca="1">IF(ISNUMBER($Z20),SUM(OFFSET(Change!O$1,$Z20-1,0,$AA20,1)),0)+IF(ISNUMBER($AB20),SUM(OFFSET(Change!O$1,$AB20-1,0,$AC20,1)),0)+Change!O22</f>
        <v>219.73302347266133</v>
      </c>
      <c r="P20" s="17">
        <f ca="1">IF(ISNUMBER($Z20),SUM(OFFSET(Change!P$1,$Z20-1,0,$AA20,1)),0)+IF(ISNUMBER($AB20),SUM(OFFSET(Change!P$1,$AB20-1,0,$AC20,1)),0)+Change!P22</f>
        <v>215.72030732493704</v>
      </c>
      <c r="Q20" s="17">
        <f ca="1">IF(ISNUMBER($Z20),SUM(OFFSET(Change!Q$1,$Z20-1,0,$AA20,1)),0)+IF(ISNUMBER($AB20),SUM(OFFSET(Change!Q$1,$AB20-1,0,$AC20,1)),0)+Change!Q22</f>
        <v>217.93058450425445</v>
      </c>
      <c r="R20" s="17">
        <f ca="1">IF(ISNUMBER($Z20),SUM(OFFSET(Change!R$1,$Z20-1,0,$AA20,1)),0)+IF(ISNUMBER($AB20),SUM(OFFSET(Change!R$1,$AB20-1,0,$AC20,1)),0)+Change!R22</f>
        <v>228.20420852083816</v>
      </c>
      <c r="S20" s="17">
        <f ca="1">IF(ISNUMBER($Z20),SUM(OFFSET(Change!S$1,$Z20-1,0,$AA20,1)),0)+IF(ISNUMBER($AB20),SUM(OFFSET(Change!S$1,$AB20-1,0,$AC20,1)),0)+Change!S22</f>
        <v>186.16131516603673</v>
      </c>
      <c r="T20" s="17">
        <f ca="1">IF(ISNUMBER($Z20),SUM(OFFSET(Change!T$1,$Z20-1,0,$AA20,1)),0)+IF(ISNUMBER($AB20),SUM(OFFSET(Change!T$1,$AB20-1,0,$AC20,1)),0)+Change!T22</f>
        <v>236.53242197333083</v>
      </c>
      <c r="U20" s="17">
        <f ca="1">IF(ISNUMBER($Z20),SUM(OFFSET(Change!U$1,$Z20-1,0,$AA20,1)),0)+IF(ISNUMBER($AB20),SUM(OFFSET(Change!U$1,$AB20-1,0,$AC20,1)),0)+Change!U22</f>
        <v>220.34793617348913</v>
      </c>
      <c r="V20" s="17">
        <f ca="1">IF(ISNUMBER($Z20),SUM(OFFSET(Change!V$1,$Z20-1,0,$AA20,1)),0)+IF(ISNUMBER($AB20),SUM(OFFSET(Change!V$1,$AB20-1,0,$AC20,1)),0)+Change!V22</f>
        <v>214.03863570552375</v>
      </c>
      <c r="W20" s="17">
        <f ca="1">IF(ISNUMBER($Z20),SUM(OFFSET(Change!W$1,$Z20-1,0,$AA20,1)),0)+IF(ISNUMBER($AB20),SUM(OFFSET(Change!W$1,$AB20-1,0,$AC20,1)),0)+Change!W22</f>
        <v>206.27540759993445</v>
      </c>
      <c r="X20" s="17">
        <f ca="1">IF(ISNUMBER($Z20),SUM(OFFSET(Change!X$1,$Z20-1,0,$AA20,1)),0)+IF(ISNUMBER($AB20),SUM(OFFSET(Change!X$1,$AB20-1,0,$AC20,1)),0)+Change!X22</f>
        <v>220.56879772609122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122.75040456853532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0.27486832906341002</v>
      </c>
      <c r="F21" s="17">
        <f ca="1">IF(ISNUMBER($Z21),SUM(OFFSET(Change!F$1,$Z21-1,0,$AA21,1)),0)+IF(ISNUMBER($AB21),SUM(OFFSET(Change!F$1,$AB21-1,0,$AC21,1)),0)</f>
        <v>0.29095484408807998</v>
      </c>
      <c r="G21" s="17">
        <f ca="1">IF(ISNUMBER($Z21),SUM(OFFSET(Change!G$1,$Z21-1,0,$AA21,1)),0)+IF(ISNUMBER($AB21),SUM(OFFSET(Change!G$1,$AB21-1,0,$AC21,1)),0)</f>
        <v>3.3394603887620118</v>
      </c>
      <c r="H21" s="17">
        <f ca="1">IF(ISNUMBER($Z21),SUM(OFFSET(Change!H$1,$Z21-1,0,$AA21,1)),0)+IF(ISNUMBER($AB21),SUM(OFFSET(Change!H$1,$AB21-1,0,$AC21,1)),0)</f>
        <v>4.3054297263339096</v>
      </c>
      <c r="I21" s="17">
        <f ca="1">IF(ISNUMBER($Z21),SUM(OFFSET(Change!I$1,$Z21-1,0,$AA21,1)),0)+IF(ISNUMBER($AB21),SUM(OFFSET(Change!I$1,$AB21-1,0,$AC21,1)),0)</f>
        <v>11.169331029774513</v>
      </c>
      <c r="J21" s="17">
        <f ca="1">IF(ISNUMBER($Z21),SUM(OFFSET(Change!J$1,$Z21-1,0,$AA21,1)),0)+IF(ISNUMBER($AB21),SUM(OFFSET(Change!J$1,$AB21-1,0,$AC21,1)),0)</f>
        <v>11.523000145032759</v>
      </c>
      <c r="K21" s="17">
        <f ca="1">IF(ISNUMBER($Z21),SUM(OFFSET(Change!K$1,$Z21-1,0,$AA21,1)),0)+IF(ISNUMBER($AB21),SUM(OFFSET(Change!K$1,$AB21-1,0,$AC21,1)),0)</f>
        <v>11.74462962338977</v>
      </c>
      <c r="L21" s="17">
        <f ca="1">IF(ISNUMBER($Z21),SUM(OFFSET(Change!L$1,$Z21-1,0,$AA21,1)),0)+IF(ISNUMBER($AB21),SUM(OFFSET(Change!L$1,$AB21-1,0,$AC21,1)),0)</f>
        <v>11.772635228320913</v>
      </c>
      <c r="M21" s="17">
        <f ca="1">IF(ISNUMBER($Z21),SUM(OFFSET(Change!M$1,$Z21-1,0,$AA21,1)),0)+IF(ISNUMBER($AB21),SUM(OFFSET(Change!M$1,$AB21-1,0,$AC21,1)),0)</f>
        <v>11.853050949851031</v>
      </c>
      <c r="N21" s="17">
        <f ca="1">IF(ISNUMBER($Z21),SUM(OFFSET(Change!N$1,$Z21-1,0,$AA21,1)),0)+IF(ISNUMBER($AB21),SUM(OFFSET(Change!N$1,$AB21-1,0,$AC21,1)),0)</f>
        <v>12.808466721772922</v>
      </c>
      <c r="O21" s="17">
        <f ca="1">IF(ISNUMBER($Z21),SUM(OFFSET(Change!O$1,$Z21-1,0,$AA21,1)),0)+IF(ISNUMBER($AB21),SUM(OFFSET(Change!O$1,$AB21-1,0,$AC21,1)),0)</f>
        <v>13.344077372995059</v>
      </c>
      <c r="P21" s="17">
        <f ca="1">IF(ISNUMBER($Z21),SUM(OFFSET(Change!P$1,$Z21-1,0,$AA21,1)),0)+IF(ISNUMBER($AB21),SUM(OFFSET(Change!P$1,$AB21-1,0,$AC21,1)),0)</f>
        <v>16.281396053332848</v>
      </c>
      <c r="Q21" s="17">
        <f ca="1">IF(ISNUMBER($Z21),SUM(OFFSET(Change!Q$1,$Z21-1,0,$AA21,1)),0)+IF(ISNUMBER($AB21),SUM(OFFSET(Change!Q$1,$AB21-1,0,$AC21,1)),0)</f>
        <v>17.275183587306586</v>
      </c>
      <c r="R21" s="17">
        <f ca="1">IF(ISNUMBER($Z21),SUM(OFFSET(Change!R$1,$Z21-1,0,$AA21,1)),0)+IF(ISNUMBER($AB21),SUM(OFFSET(Change!R$1,$AB21-1,0,$AC21,1)),0)</f>
        <v>17.654849546994914</v>
      </c>
      <c r="S21" s="17">
        <f ca="1">IF(ISNUMBER($Z21),SUM(OFFSET(Change!S$1,$Z21-1,0,$AA21,1)),0)+IF(ISNUMBER($AB21),SUM(OFFSET(Change!S$1,$AB21-1,0,$AC21,1)),0)</f>
        <v>19.504903935806599</v>
      </c>
      <c r="T21" s="17">
        <f ca="1">IF(ISNUMBER($Z21),SUM(OFFSET(Change!T$1,$Z21-1,0,$AA21,1)),0)+IF(ISNUMBER($AB21),SUM(OFFSET(Change!T$1,$AB21-1,0,$AC21,1)),0)</f>
        <v>19.926493874359529</v>
      </c>
      <c r="U21" s="17">
        <f ca="1">IF(ISNUMBER($Z21),SUM(OFFSET(Change!U$1,$Z21-1,0,$AA21,1)),0)+IF(ISNUMBER($AB21),SUM(OFFSET(Change!U$1,$AB21-1,0,$AC21,1)),0)</f>
        <v>25.552627879775329</v>
      </c>
      <c r="V21" s="17">
        <f ca="1">IF(ISNUMBER($Z21),SUM(OFFSET(Change!V$1,$Z21-1,0,$AA21,1)),0)+IF(ISNUMBER($AB21),SUM(OFFSET(Change!V$1,$AB21-1,0,$AC21,1)),0)</f>
        <v>25.996638748160397</v>
      </c>
      <c r="W21" s="17">
        <f ca="1">IF(ISNUMBER($Z21),SUM(OFFSET(Change!W$1,$Z21-1,0,$AA21,1)),0)+IF(ISNUMBER($AB21),SUM(OFFSET(Change!W$1,$AB21-1,0,$AC21,1)),0)</f>
        <v>27.579991425400554</v>
      </c>
      <c r="X21" s="17">
        <f ca="1">IF(ISNUMBER($Z21),SUM(OFFSET(Change!X$1,$Z21-1,0,$AA21,1)),0)+IF(ISNUMBER($AB21),SUM(OFFSET(Change!X$1,$AB21-1,0,$AC21,1)),0)</f>
        <v>29.345419683098001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1481.8619498506057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1.4281907924211219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147.19229634455905</v>
      </c>
      <c r="L22" s="20">
        <f ca="1">IF(ISNUMBER($Z22),SUM(OFFSET(Change!L$1,$Z22-1,0,$AA22,1)),0)+IF(ISNUMBER($AB22),SUM(OFFSET(Change!L$1,$AB22-1,0,$AC22,1)),0)</f>
        <v>166.11283391367459</v>
      </c>
      <c r="M22" s="20">
        <f ca="1">IF(ISNUMBER($Z22),SUM(OFFSET(Change!M$1,$Z22-1,0,$AA22,1)),0)+IF(ISNUMBER($AB22),SUM(OFFSET(Change!M$1,$AB22-1,0,$AC22,1)),0)</f>
        <v>169.77050858932142</v>
      </c>
      <c r="N22" s="20">
        <f ca="1">IF(ISNUMBER($Z22),SUM(OFFSET(Change!N$1,$Z22-1,0,$AA22,1)),0)+IF(ISNUMBER($AB22),SUM(OFFSET(Change!N$1,$AB22-1,0,$AC22,1)),0)</f>
        <v>191.9172992944759</v>
      </c>
      <c r="O22" s="20">
        <f ca="1">IF(ISNUMBER($Z22),SUM(OFFSET(Change!O$1,$Z22-1,0,$AA22,1)),0)+IF(ISNUMBER($AB22),SUM(OFFSET(Change!O$1,$AB22-1,0,$AC22,1)),0)</f>
        <v>196.13196146731835</v>
      </c>
      <c r="P22" s="20">
        <f ca="1">IF(ISNUMBER($Z22),SUM(OFFSET(Change!P$1,$Z22-1,0,$AA22,1)),0)+IF(ISNUMBER($AB22),SUM(OFFSET(Change!P$1,$AB22-1,0,$AC22,1)),0)</f>
        <v>204.02720132374193</v>
      </c>
      <c r="Q22" s="20">
        <f ca="1">IF(ISNUMBER($Z22),SUM(OFFSET(Change!Q$1,$Z22-1,0,$AA22,1)),0)+IF(ISNUMBER($AB22),SUM(OFFSET(Change!Q$1,$AB22-1,0,$AC22,1)),0)</f>
        <v>208.4749779950545</v>
      </c>
      <c r="R22" s="20">
        <f ca="1">IF(ISNUMBER($Z22),SUM(OFFSET(Change!R$1,$Z22-1,0,$AA22,1)),0)+IF(ISNUMBER($AB22),SUM(OFFSET(Change!R$1,$AB22-1,0,$AC22,1)),0)</f>
        <v>273.82681985931214</v>
      </c>
      <c r="S22" s="20">
        <f ca="1">IF(ISNUMBER($Z22),SUM(OFFSET(Change!S$1,$Z22-1,0,$AA22,1)),0)+IF(ISNUMBER($AB22),SUM(OFFSET(Change!S$1,$AB22-1,0,$AC22,1)),0)</f>
        <v>279.79623883485505</v>
      </c>
      <c r="T22" s="20">
        <f ca="1">IF(ISNUMBER($Z22),SUM(OFFSET(Change!T$1,$Z22-1,0,$AA22,1)),0)+IF(ISNUMBER($AB22),SUM(OFFSET(Change!T$1,$AB22-1,0,$AC22,1)),0)</f>
        <v>285.89580931805676</v>
      </c>
      <c r="U22" s="20">
        <f ca="1">IF(ISNUMBER($Z22),SUM(OFFSET(Change!U$1,$Z22-1,0,$AA22,1)),0)+IF(ISNUMBER($AB22),SUM(OFFSET(Change!U$1,$AB22-1,0,$AC22,1)),0)</f>
        <v>292.12831858256141</v>
      </c>
      <c r="V22" s="20">
        <f ca="1">IF(ISNUMBER($Z22),SUM(OFFSET(Change!V$1,$Z22-1,0,$AA22,1)),0)+IF(ISNUMBER($AB22),SUM(OFFSET(Change!V$1,$AB22-1,0,$AC22,1)),0)</f>
        <v>298.49671924875645</v>
      </c>
      <c r="W22" s="20">
        <f ca="1">IF(ISNUMBER($Z22),SUM(OFFSET(Change!W$1,$Z22-1,0,$AA22,1)),0)+IF(ISNUMBER($AB22),SUM(OFFSET(Change!W$1,$AB22-1,0,$AC22,1)),0)</f>
        <v>321.23525336399854</v>
      </c>
      <c r="X22" s="20">
        <f ca="1">IF(ISNUMBER($Z22),SUM(OFFSET(Change!X$1,$Z22-1,0,$AA22,1)),0)+IF(ISNUMBER($AB22),SUM(OFFSET(Change!X$1,$AB22-1,0,$AC22,1)),0)</f>
        <v>328.23818416118559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30282.976834121349</v>
      </c>
      <c r="D23" s="17">
        <f ca="1">SUM(D17:D22)</f>
        <v>579.87215146321705</v>
      </c>
      <c r="E23" s="17">
        <f t="shared" ref="E23:V23" ca="1" si="3">SUM(E17:E22)</f>
        <v>792.88726144952091</v>
      </c>
      <c r="F23" s="17">
        <f t="shared" ca="1" si="3"/>
        <v>887.55797673371205</v>
      </c>
      <c r="G23" s="17">
        <f t="shared" ca="1" si="3"/>
        <v>1312.7339701451162</v>
      </c>
      <c r="H23" s="17">
        <f t="shared" ca="1" si="3"/>
        <v>1585.0403932436764</v>
      </c>
      <c r="I23" s="17">
        <f t="shared" ca="1" si="3"/>
        <v>4321.7054259090874</v>
      </c>
      <c r="J23" s="17">
        <f t="shared" ca="1" si="3"/>
        <v>2767.3977576286561</v>
      </c>
      <c r="K23" s="17">
        <f t="shared" ca="1" si="3"/>
        <v>2885.6697481222272</v>
      </c>
      <c r="L23" s="17">
        <f t="shared" ca="1" si="3"/>
        <v>3002.4153307530423</v>
      </c>
      <c r="M23" s="17">
        <f t="shared" ca="1" si="3"/>
        <v>3115.4396225802111</v>
      </c>
      <c r="N23" s="17">
        <f t="shared" ca="1" si="3"/>
        <v>3231.4485959441477</v>
      </c>
      <c r="O23" s="17">
        <f t="shared" ca="1" si="3"/>
        <v>3268.6529867138402</v>
      </c>
      <c r="P23" s="17">
        <f t="shared" ca="1" si="3"/>
        <v>3333.7792063418406</v>
      </c>
      <c r="Q23" s="17">
        <f t="shared" ca="1" si="3"/>
        <v>3538.9397487075198</v>
      </c>
      <c r="R23" s="17">
        <f t="shared" ca="1" si="3"/>
        <v>3742.5438867103899</v>
      </c>
      <c r="S23" s="17">
        <f t="shared" ca="1" si="3"/>
        <v>4025.8689505497596</v>
      </c>
      <c r="T23" s="17">
        <f t="shared" ca="1" si="3"/>
        <v>4226.6557906898215</v>
      </c>
      <c r="U23" s="17">
        <f t="shared" ca="1" si="3"/>
        <v>4412.3341228225909</v>
      </c>
      <c r="V23" s="17">
        <f t="shared" ca="1" si="3"/>
        <v>4502.7395852364371</v>
      </c>
      <c r="W23" s="17">
        <f ca="1">SUM(W17:W22)</f>
        <v>4692.4933456210574</v>
      </c>
      <c r="X23" s="17">
        <f ca="1">SUM(X17:X22)</f>
        <v>4936.7135728974663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29787.028102467499</v>
      </c>
      <c r="D25" s="22">
        <f ca="1">D15+D23</f>
        <v>1387.8219449023586</v>
      </c>
      <c r="E25" s="22">
        <f t="shared" ref="E25:W25" ca="1" si="4">E15+E23</f>
        <v>1434.5958510363544</v>
      </c>
      <c r="F25" s="22">
        <f t="shared" ca="1" si="4"/>
        <v>1508.2737483945475</v>
      </c>
      <c r="G25" s="22">
        <f t="shared" ca="1" si="4"/>
        <v>1938.6098623666289</v>
      </c>
      <c r="H25" s="22">
        <f t="shared" ca="1" si="4"/>
        <v>1905.5304422194167</v>
      </c>
      <c r="I25" s="22">
        <f t="shared" ca="1" si="4"/>
        <v>3487.9265497071924</v>
      </c>
      <c r="J25" s="22">
        <f t="shared" ca="1" si="4"/>
        <v>1906.6631207325199</v>
      </c>
      <c r="K25" s="22">
        <f t="shared" ca="1" si="4"/>
        <v>1764.6238444371095</v>
      </c>
      <c r="L25" s="22">
        <f t="shared" ca="1" si="4"/>
        <v>1917.5305659829914</v>
      </c>
      <c r="M25" s="22">
        <f t="shared" ca="1" si="4"/>
        <v>1942.0896976540005</v>
      </c>
      <c r="N25" s="22">
        <f t="shared" ca="1" si="4"/>
        <v>2250.0477305902568</v>
      </c>
      <c r="O25" s="22">
        <f t="shared" ca="1" si="4"/>
        <v>2335.0205772700656</v>
      </c>
      <c r="P25" s="22">
        <f t="shared" ca="1" si="4"/>
        <v>2481.6609193352851</v>
      </c>
      <c r="Q25" s="22">
        <f t="shared" ca="1" si="4"/>
        <v>2673.9243982793218</v>
      </c>
      <c r="R25" s="22">
        <f t="shared" ca="1" si="4"/>
        <v>3176.6475913994341</v>
      </c>
      <c r="S25" s="22">
        <f t="shared" ca="1" si="4"/>
        <v>3824.2137595331342</v>
      </c>
      <c r="T25" s="22">
        <f t="shared" ca="1" si="4"/>
        <v>4603.4818073816041</v>
      </c>
      <c r="U25" s="22">
        <f t="shared" ca="1" si="4"/>
        <v>5655.5295077363635</v>
      </c>
      <c r="V25" s="22">
        <f t="shared" ca="1" si="4"/>
        <v>5987.4115973566741</v>
      </c>
      <c r="W25" s="22">
        <f t="shared" ca="1" si="4"/>
        <v>6380.902471892201</v>
      </c>
      <c r="X25" s="22">
        <f t="shared" ref="X25" ca="1" si="5">X15+X23</f>
        <v>6790.8335735265609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300.47654551763662</v>
      </c>
      <c r="D26" s="23">
        <f>Change!D78</f>
        <v>13.906666910968681</v>
      </c>
      <c r="E26" s="23">
        <f>Change!E78</f>
        <v>10.588499864858342</v>
      </c>
      <c r="F26" s="23">
        <f>Change!F78</f>
        <v>-2.8973322626870504</v>
      </c>
      <c r="G26" s="23">
        <f>Change!G78</f>
        <v>10.55153000916747</v>
      </c>
      <c r="H26" s="23">
        <f>Change!H78</f>
        <v>19.74585840989846</v>
      </c>
      <c r="I26" s="23">
        <f>Change!I78</f>
        <v>19.176612284641784</v>
      </c>
      <c r="J26" s="23">
        <f>Change!J78</f>
        <v>22.841912544427945</v>
      </c>
      <c r="K26" s="23">
        <f>Change!K78</f>
        <v>-15.965253551220634</v>
      </c>
      <c r="L26" s="23">
        <f>Change!L78</f>
        <v>9.4418632145143562</v>
      </c>
      <c r="M26" s="23">
        <f>Change!M78</f>
        <v>-9.8917091802738693</v>
      </c>
      <c r="N26" s="23">
        <f>Change!N78</f>
        <v>6.4352126722160179</v>
      </c>
      <c r="O26" s="23">
        <f>Change!O78</f>
        <v>22.808495978272479</v>
      </c>
      <c r="P26" s="23">
        <f>Change!P78</f>
        <v>53.12609404751479</v>
      </c>
      <c r="Q26" s="23">
        <f>Change!Q78</f>
        <v>78.778991172641241</v>
      </c>
      <c r="R26" s="23">
        <f>Change!R78</f>
        <v>59.262144721347561</v>
      </c>
      <c r="S26" s="23">
        <f>Change!S78</f>
        <v>56.749604209634825</v>
      </c>
      <c r="T26" s="23">
        <f>Change!T78</f>
        <v>59.208035906504634</v>
      </c>
      <c r="U26" s="23">
        <f>Change!U78</f>
        <v>85.974412798845364</v>
      </c>
      <c r="V26" s="23">
        <f>Change!V78</f>
        <v>98.054865536194654</v>
      </c>
      <c r="W26" s="23">
        <f>Change!W78</f>
        <v>77.731159348321384</v>
      </c>
      <c r="X26" s="23">
        <f>Change!X78</f>
        <v>80.580690749021002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30087.504647985137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-139.1720505458797</v>
      </c>
      <c r="D57" s="17">
        <f ca="1">D5-D31</f>
        <v>14.857075621834156</v>
      </c>
      <c r="E57" s="17">
        <f t="shared" ref="E57:W57" ca="1" si="36">E5-E31</f>
        <v>21.609054072855201</v>
      </c>
      <c r="F57" s="17">
        <f t="shared" ca="1" si="36"/>
        <v>22.459219904079873</v>
      </c>
      <c r="G57" s="17">
        <f t="shared" ca="1" si="36"/>
        <v>-11.530467812173811</v>
      </c>
      <c r="H57" s="17">
        <f t="shared" ca="1" si="36"/>
        <v>-24.220289145818924</v>
      </c>
      <c r="I57" s="17">
        <f t="shared" ca="1" si="36"/>
        <v>-7.296463674451843</v>
      </c>
      <c r="J57" s="17">
        <f t="shared" ca="1" si="36"/>
        <v>-16.605899980407742</v>
      </c>
      <c r="K57" s="17">
        <f t="shared" ca="1" si="36"/>
        <v>-12.07559201477028</v>
      </c>
      <c r="L57" s="17">
        <f t="shared" ca="1" si="36"/>
        <v>-8.6210285150269215</v>
      </c>
      <c r="M57" s="17">
        <f t="shared" ca="1" si="36"/>
        <v>-8.5652629478993845</v>
      </c>
      <c r="N57" s="17">
        <f t="shared" ca="1" si="36"/>
        <v>-14.945807760206208</v>
      </c>
      <c r="O57" s="17">
        <f t="shared" ca="1" si="36"/>
        <v>-12.782641979683831</v>
      </c>
      <c r="P57" s="17">
        <f t="shared" ca="1" si="36"/>
        <v>-21.136801096512613</v>
      </c>
      <c r="Q57" s="17">
        <f t="shared" ca="1" si="36"/>
        <v>-22.878584497785994</v>
      </c>
      <c r="R57" s="17">
        <f t="shared" ca="1" si="36"/>
        <v>-40.382188030626367</v>
      </c>
      <c r="S57" s="17">
        <f t="shared" ca="1" si="36"/>
        <v>-34.817950459279075</v>
      </c>
      <c r="T57" s="17">
        <f t="shared" ca="1" si="36"/>
        <v>-58.235134707901125</v>
      </c>
      <c r="U57" s="17">
        <f t="shared" ca="1" si="36"/>
        <v>-52.97398802879934</v>
      </c>
      <c r="V57" s="17">
        <f t="shared" ca="1" si="36"/>
        <v>-30.234140479050211</v>
      </c>
      <c r="W57" s="17">
        <f t="shared" ca="1" si="36"/>
        <v>-32.196632406832407</v>
      </c>
      <c r="X57" s="17">
        <f t="shared" ref="X57" ca="1" si="37">X5-X31</f>
        <v>-48.74068969249015</v>
      </c>
    </row>
    <row r="58" spans="2:27" x14ac:dyDescent="0.25">
      <c r="B58" s="10" t="s">
        <v>67</v>
      </c>
      <c r="C58" s="17">
        <f t="shared" ca="1" si="35"/>
        <v>-53.76373879023685</v>
      </c>
      <c r="D58" s="17">
        <f t="shared" ref="D58:W59" ca="1" si="38">D6-D32</f>
        <v>0.61647623931462192</v>
      </c>
      <c r="E58" s="17">
        <f t="shared" ca="1" si="38"/>
        <v>1.1933548398010458</v>
      </c>
      <c r="F58" s="17">
        <f t="shared" ca="1" si="38"/>
        <v>1.2360487041656185</v>
      </c>
      <c r="G58" s="17">
        <f t="shared" ca="1" si="38"/>
        <v>-3.3449310632509821</v>
      </c>
      <c r="H58" s="17">
        <f t="shared" ca="1" si="38"/>
        <v>-4.1708338404329908</v>
      </c>
      <c r="I58" s="17">
        <f t="shared" ca="1" si="38"/>
        <v>-4.8680388659098526</v>
      </c>
      <c r="J58" s="17">
        <f t="shared" ca="1" si="38"/>
        <v>-5.6993959346583551</v>
      </c>
      <c r="K58" s="17">
        <f t="shared" ca="1" si="38"/>
        <v>-5.0569057787649854</v>
      </c>
      <c r="L58" s="17">
        <f t="shared" ca="1" si="38"/>
        <v>-5.1727549674578768</v>
      </c>
      <c r="M58" s="17">
        <f t="shared" ca="1" si="38"/>
        <v>-5.0898371272077156</v>
      </c>
      <c r="N58" s="17">
        <f t="shared" ca="1" si="38"/>
        <v>-5.6423456253419317</v>
      </c>
      <c r="O58" s="17">
        <f t="shared" ca="1" si="38"/>
        <v>-5.5415594187451234</v>
      </c>
      <c r="P58" s="17">
        <f t="shared" ca="1" si="38"/>
        <v>-6.4625268077663804</v>
      </c>
      <c r="Q58" s="17">
        <f t="shared" ca="1" si="38"/>
        <v>-6.6358283339928903</v>
      </c>
      <c r="R58" s="17">
        <f t="shared" ca="1" si="38"/>
        <v>-7.9823122779830555</v>
      </c>
      <c r="S58" s="17">
        <f t="shared" ca="1" si="38"/>
        <v>-7.502428503352462</v>
      </c>
      <c r="T58" s="17">
        <f t="shared" ca="1" si="38"/>
        <v>-9.7423959314121475</v>
      </c>
      <c r="U58" s="17">
        <f t="shared" ca="1" si="38"/>
        <v>-10.34223195706215</v>
      </c>
      <c r="V58" s="17">
        <f t="shared" ca="1" si="38"/>
        <v>-11.757582685141106</v>
      </c>
      <c r="W58" s="17">
        <f t="shared" ca="1" si="38"/>
        <v>-12.051183572151061</v>
      </c>
      <c r="X58" s="17">
        <f t="shared" ref="X58" ca="1" si="39">X6-X32</f>
        <v>-14.10931663155775</v>
      </c>
    </row>
    <row r="59" spans="2:27" x14ac:dyDescent="0.25">
      <c r="B59" s="10" t="s">
        <v>32</v>
      </c>
      <c r="C59" s="17">
        <f t="shared" ca="1" si="35"/>
        <v>-361.57866105259586</v>
      </c>
      <c r="D59" s="17">
        <f t="shared" ca="1" si="38"/>
        <v>-5.1118978535322981</v>
      </c>
      <c r="E59" s="17">
        <f t="shared" ca="1" si="38"/>
        <v>-4.7907166486896244</v>
      </c>
      <c r="F59" s="17">
        <f t="shared" ca="1" si="38"/>
        <v>-6.0467435621814616</v>
      </c>
      <c r="G59" s="17">
        <f t="shared" ca="1" si="38"/>
        <v>13.174491031190314</v>
      </c>
      <c r="H59" s="17">
        <f t="shared" ca="1" si="38"/>
        <v>-21.381693149928253</v>
      </c>
      <c r="I59" s="17">
        <f t="shared" ca="1" si="38"/>
        <v>-34.031915401236404</v>
      </c>
      <c r="J59" s="17">
        <f t="shared" ca="1" si="38"/>
        <v>-36.173936443633863</v>
      </c>
      <c r="K59" s="17">
        <f t="shared" ca="1" si="38"/>
        <v>-40.985181674919744</v>
      </c>
      <c r="L59" s="17">
        <f t="shared" ca="1" si="38"/>
        <v>-45.72750010302417</v>
      </c>
      <c r="M59" s="17">
        <f t="shared" ca="1" si="38"/>
        <v>-44.883318288976596</v>
      </c>
      <c r="N59" s="17">
        <f t="shared" ca="1" si="38"/>
        <v>-39.384403687570511</v>
      </c>
      <c r="O59" s="17">
        <f t="shared" ca="1" si="38"/>
        <v>-45.837772658853254</v>
      </c>
      <c r="P59" s="17">
        <f t="shared" ca="1" si="38"/>
        <v>-47.635274532994941</v>
      </c>
      <c r="Q59" s="17">
        <f t="shared" ca="1" si="38"/>
        <v>-46.719417013401227</v>
      </c>
      <c r="R59" s="17">
        <f t="shared" ca="1" si="38"/>
        <v>-51.889541601963685</v>
      </c>
      <c r="S59" s="17">
        <f t="shared" ca="1" si="38"/>
        <v>-49.407359260871601</v>
      </c>
      <c r="T59" s="17">
        <f t="shared" ca="1" si="38"/>
        <v>-46.564510143191114</v>
      </c>
      <c r="U59" s="17">
        <f t="shared" ca="1" si="38"/>
        <v>-42.460937448773279</v>
      </c>
      <c r="V59" s="17">
        <f t="shared" ca="1" si="38"/>
        <v>-79.32186212282727</v>
      </c>
      <c r="W59" s="17">
        <f t="shared" ca="1" si="38"/>
        <v>-77.416195388562585</v>
      </c>
      <c r="X59" s="17">
        <f t="shared" ref="X59" ca="1" si="40">X7-X33</f>
        <v>-76.868173552443977</v>
      </c>
    </row>
    <row r="60" spans="2:27" x14ac:dyDescent="0.25">
      <c r="B60" s="10" t="s">
        <v>7</v>
      </c>
      <c r="C60" s="17">
        <f t="shared" ca="1" si="35"/>
        <v>-5.8796799227972212</v>
      </c>
      <c r="D60" s="17">
        <f t="shared" ref="D60:W60" ca="1" si="41">D8-D34</f>
        <v>-9.6546886218320083E-2</v>
      </c>
      <c r="E60" s="17">
        <f t="shared" ca="1" si="41"/>
        <v>-0.10817196501260717</v>
      </c>
      <c r="F60" s="17">
        <f t="shared" ca="1" si="41"/>
        <v>-0.12023979900665971</v>
      </c>
      <c r="G60" s="17">
        <f t="shared" ca="1" si="41"/>
        <v>0.14411084981654643</v>
      </c>
      <c r="H60" s="17">
        <f t="shared" ca="1" si="41"/>
        <v>-0.35630052328754935</v>
      </c>
      <c r="I60" s="17">
        <f t="shared" ca="1" si="41"/>
        <v>-0.48062213071578697</v>
      </c>
      <c r="J60" s="17">
        <f t="shared" ca="1" si="41"/>
        <v>-0.5843138929971281</v>
      </c>
      <c r="K60" s="17">
        <f t="shared" ca="1" si="41"/>
        <v>-0.61000969683981809</v>
      </c>
      <c r="L60" s="17">
        <f t="shared" ca="1" si="41"/>
        <v>-0.73505961303323852</v>
      </c>
      <c r="M60" s="17">
        <f t="shared" ca="1" si="41"/>
        <v>-0.66968568160942166</v>
      </c>
      <c r="N60" s="17">
        <f t="shared" ca="1" si="41"/>
        <v>-0.67654901951725099</v>
      </c>
      <c r="O60" s="17">
        <f t="shared" ca="1" si="41"/>
        <v>-0.71862793381019152</v>
      </c>
      <c r="P60" s="17">
        <f t="shared" ca="1" si="41"/>
        <v>-0.79005435293795978</v>
      </c>
      <c r="Q60" s="17">
        <f t="shared" ca="1" si="41"/>
        <v>-0.77689298026432674</v>
      </c>
      <c r="R60" s="17">
        <f t="shared" ca="1" si="41"/>
        <v>-0.83702270666994272</v>
      </c>
      <c r="S60" s="17">
        <f t="shared" ca="1" si="41"/>
        <v>-0.86023235053709879</v>
      </c>
      <c r="T60" s="17">
        <f t="shared" ca="1" si="41"/>
        <v>-0.77449051397795898</v>
      </c>
      <c r="U60" s="17">
        <f t="shared" ca="1" si="41"/>
        <v>-0.71804792615922874</v>
      </c>
      <c r="V60" s="17">
        <f t="shared" ca="1" si="41"/>
        <v>-1.0961237230395726</v>
      </c>
      <c r="W60" s="17">
        <f t="shared" ca="1" si="41"/>
        <v>-1.2324820027287533</v>
      </c>
      <c r="X60" s="17">
        <f t="shared" ref="X60" ca="1" si="42">X8-X34</f>
        <v>-1.3235181131100502</v>
      </c>
    </row>
    <row r="61" spans="2:27" x14ac:dyDescent="0.25">
      <c r="B61" s="10" t="s">
        <v>33</v>
      </c>
      <c r="C61" s="17">
        <f t="shared" ca="1" si="35"/>
        <v>-1603.2253886517301</v>
      </c>
      <c r="D61" s="17">
        <f ca="1">D9-D35</f>
        <v>1.5966102511527822</v>
      </c>
      <c r="E61" s="17">
        <f t="shared" ref="E61:W61" ca="1" si="43">E9-E35</f>
        <v>3.2288853990151551</v>
      </c>
      <c r="F61" s="17">
        <f t="shared" ca="1" si="43"/>
        <v>0.88550365819151011</v>
      </c>
      <c r="G61" s="17">
        <f t="shared" ca="1" si="43"/>
        <v>-18.898318919068856</v>
      </c>
      <c r="H61" s="17">
        <f t="shared" ca="1" si="43"/>
        <v>-140.32431221553213</v>
      </c>
      <c r="I61" s="17">
        <f t="shared" ca="1" si="43"/>
        <v>-171.69120872812175</v>
      </c>
      <c r="J61" s="17">
        <f t="shared" ca="1" si="43"/>
        <v>-238.27332582040344</v>
      </c>
      <c r="K61" s="17">
        <f t="shared" ca="1" si="43"/>
        <v>-257.01581566999948</v>
      </c>
      <c r="L61" s="17">
        <f t="shared" ca="1" si="43"/>
        <v>-260.09529643921474</v>
      </c>
      <c r="M61" s="17">
        <f t="shared" ca="1" si="43"/>
        <v>-271.77314484765748</v>
      </c>
      <c r="N61" s="17">
        <f t="shared" ca="1" si="43"/>
        <v>-308.55994035803565</v>
      </c>
      <c r="O61" s="17">
        <f t="shared" ca="1" si="43"/>
        <v>-342.63089165243173</v>
      </c>
      <c r="P61" s="17">
        <f t="shared" ca="1" si="43"/>
        <v>-342.92785867390717</v>
      </c>
      <c r="Q61" s="17">
        <f ca="1">Q9-Q35</f>
        <v>-318.07254384018438</v>
      </c>
      <c r="R61" s="17">
        <f t="shared" ca="1" si="43"/>
        <v>-153.90354398699537</v>
      </c>
      <c r="S61" s="17">
        <f t="shared" ca="1" si="43"/>
        <v>-140.22524616878616</v>
      </c>
      <c r="T61" s="17">
        <f t="shared" ca="1" si="43"/>
        <v>-64.939234772979262</v>
      </c>
      <c r="U61" s="17">
        <f t="shared" ca="1" si="43"/>
        <v>-38.693340921430682</v>
      </c>
      <c r="V61" s="17">
        <f t="shared" ca="1" si="43"/>
        <v>-23.885185228720871</v>
      </c>
      <c r="W61" s="17">
        <f t="shared" ca="1" si="43"/>
        <v>-11.288910328122583</v>
      </c>
      <c r="X61" s="17">
        <f t="shared" ref="X61" ca="1" si="44">X9-X35</f>
        <v>1.3290169074903133</v>
      </c>
    </row>
    <row r="62" spans="2:27" x14ac:dyDescent="0.25">
      <c r="B62" s="10" t="s">
        <v>34</v>
      </c>
      <c r="C62" s="17">
        <f t="shared" ca="1" si="35"/>
        <v>154.26249821655736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0.68972286980562103</v>
      </c>
      <c r="G62" s="17">
        <f t="shared" ca="1" si="45"/>
        <v>2.0899881408722649</v>
      </c>
      <c r="H62" s="17">
        <f t="shared" ca="1" si="45"/>
        <v>2.7333620623961394</v>
      </c>
      <c r="I62" s="17">
        <f t="shared" ca="1" si="45"/>
        <v>3.7413499019307466</v>
      </c>
      <c r="J62" s="17">
        <f t="shared" ca="1" si="45"/>
        <v>3.7075782597062386</v>
      </c>
      <c r="K62" s="17">
        <f t="shared" ca="1" si="45"/>
        <v>4.8625084249044903</v>
      </c>
      <c r="L62" s="17">
        <f t="shared" ca="1" si="45"/>
        <v>8.2107083528845806</v>
      </c>
      <c r="M62" s="17">
        <f t="shared" ca="1" si="45"/>
        <v>11.709973441828055</v>
      </c>
      <c r="N62" s="17">
        <f t="shared" ca="1" si="45"/>
        <v>16.415991732332287</v>
      </c>
      <c r="O62" s="17">
        <f t="shared" ca="1" si="45"/>
        <v>18.541288038499545</v>
      </c>
      <c r="P62" s="17">
        <f t="shared" ca="1" si="45"/>
        <v>20.295752066681757</v>
      </c>
      <c r="Q62" s="17">
        <f t="shared" ca="1" si="45"/>
        <v>23.815386278440883</v>
      </c>
      <c r="R62" s="17">
        <f t="shared" ca="1" si="45"/>
        <v>32.223348261798378</v>
      </c>
      <c r="S62" s="17">
        <f t="shared" ca="1" si="45"/>
        <v>35.943999824109937</v>
      </c>
      <c r="T62" s="17">
        <f t="shared" ca="1" si="45"/>
        <v>36.100047490358918</v>
      </c>
      <c r="U62" s="17">
        <f t="shared" ca="1" si="45"/>
        <v>34.300012236177338</v>
      </c>
      <c r="V62" s="17">
        <f t="shared" ca="1" si="45"/>
        <v>40.187567125720136</v>
      </c>
      <c r="W62" s="17">
        <f t="shared" ca="1" si="45"/>
        <v>53.642696540017482</v>
      </c>
      <c r="X62" s="17">
        <f t="shared" ref="X62" ca="1" si="46">X10-X36</f>
        <v>61.848273679684439</v>
      </c>
    </row>
    <row r="63" spans="2:27" x14ac:dyDescent="0.25">
      <c r="B63" s="10" t="s">
        <v>38</v>
      </c>
      <c r="C63" s="17">
        <f t="shared" ca="1" si="35"/>
        <v>-135.90855779952128</v>
      </c>
      <c r="D63" s="17">
        <f t="shared" ref="D63:W63" ca="1" si="47">D11-D37</f>
        <v>-6.6111943512458851</v>
      </c>
      <c r="E63" s="17">
        <f t="shared" ca="1" si="47"/>
        <v>-5.3414117410484323</v>
      </c>
      <c r="F63" s="17">
        <f t="shared" ca="1" si="47"/>
        <v>-6.1189168467611879</v>
      </c>
      <c r="G63" s="17">
        <f t="shared" ca="1" si="47"/>
        <v>16.352258953163798</v>
      </c>
      <c r="H63" s="17">
        <f t="shared" ca="1" si="47"/>
        <v>-3.1904707474535456</v>
      </c>
      <c r="I63" s="17">
        <f t="shared" ca="1" si="47"/>
        <v>-1.3756010472491198E-2</v>
      </c>
      <c r="J63" s="17">
        <f t="shared" ca="1" si="47"/>
        <v>-3.2004317527324417</v>
      </c>
      <c r="K63" s="17">
        <f t="shared" ca="1" si="47"/>
        <v>-4.4131208071318611</v>
      </c>
      <c r="L63" s="17">
        <f t="shared" ca="1" si="47"/>
        <v>-6.3447254535138882</v>
      </c>
      <c r="M63" s="17">
        <f t="shared" ca="1" si="47"/>
        <v>-11.73765835619227</v>
      </c>
      <c r="N63" s="17">
        <f t="shared" ca="1" si="47"/>
        <v>-16.594455810529865</v>
      </c>
      <c r="O63" s="17">
        <f t="shared" ca="1" si="47"/>
        <v>-25.809618161441989</v>
      </c>
      <c r="P63" s="17">
        <f t="shared" ca="1" si="47"/>
        <v>-19.746241294117482</v>
      </c>
      <c r="Q63" s="17">
        <f t="shared" ca="1" si="47"/>
        <v>-22.462517955689634</v>
      </c>
      <c r="R63" s="17">
        <f t="shared" ca="1" si="47"/>
        <v>-12.472502340245512</v>
      </c>
      <c r="S63" s="17">
        <f t="shared" ca="1" si="47"/>
        <v>-21.092829211855786</v>
      </c>
      <c r="T63" s="17">
        <f t="shared" ca="1" si="47"/>
        <v>-16.842663464902671</v>
      </c>
      <c r="U63" s="17">
        <f t="shared" ca="1" si="47"/>
        <v>-35.498997326371011</v>
      </c>
      <c r="V63" s="17">
        <f t="shared" ca="1" si="47"/>
        <v>-47.273891335101723</v>
      </c>
      <c r="W63" s="17">
        <f t="shared" ca="1" si="47"/>
        <v>-58.258567520931479</v>
      </c>
      <c r="X63" s="17">
        <f t="shared" ref="X63" ca="1" si="48">X11-X37</f>
        <v>-54.147844260021031</v>
      </c>
    </row>
    <row r="64" spans="2:27" x14ac:dyDescent="0.25">
      <c r="B64" s="10" t="s">
        <v>39</v>
      </c>
      <c r="C64" s="17">
        <f t="shared" ca="1" si="35"/>
        <v>1.3221825137409258</v>
      </c>
      <c r="D64" s="17">
        <f t="shared" ref="D64:W64" ca="1" si="49">D12-D38</f>
        <v>4.7955402570473069</v>
      </c>
      <c r="E64" s="17">
        <f t="shared" ca="1" si="49"/>
        <v>3.9810349169888042</v>
      </c>
      <c r="F64" s="17">
        <f t="shared" ca="1" si="49"/>
        <v>4.095227865482542</v>
      </c>
      <c r="G64" s="17">
        <f t="shared" ca="1" si="49"/>
        <v>2.4862307880361811</v>
      </c>
      <c r="H64" s="17">
        <f t="shared" ca="1" si="49"/>
        <v>1.9844474417341189</v>
      </c>
      <c r="I64" s="17">
        <f t="shared" ca="1" si="49"/>
        <v>-0.43637631548479305</v>
      </c>
      <c r="J64" s="17">
        <f t="shared" ca="1" si="49"/>
        <v>-0.90033318890145608</v>
      </c>
      <c r="K64" s="17">
        <f t="shared" ca="1" si="49"/>
        <v>-1.7318554165967512</v>
      </c>
      <c r="L64" s="17">
        <f t="shared" ca="1" si="49"/>
        <v>-1.7465134468285228</v>
      </c>
      <c r="M64" s="17">
        <f t="shared" ca="1" si="49"/>
        <v>-1.9671943129398386</v>
      </c>
      <c r="N64" s="17">
        <f t="shared" ca="1" si="49"/>
        <v>-2.0463483491816561</v>
      </c>
      <c r="O64" s="17">
        <f t="shared" ca="1" si="49"/>
        <v>-2.5336033117930725</v>
      </c>
      <c r="P64" s="17">
        <f t="shared" ca="1" si="49"/>
        <v>-2.7522865410448816</v>
      </c>
      <c r="Q64" s="17">
        <f t="shared" ca="1" si="49"/>
        <v>-2.4145316071004999</v>
      </c>
      <c r="R64" s="17">
        <f t="shared" ca="1" si="49"/>
        <v>-1.5949941478237548</v>
      </c>
      <c r="S64" s="17">
        <f t="shared" ca="1" si="49"/>
        <v>-1.2882539817698699</v>
      </c>
      <c r="T64" s="17">
        <f t="shared" ca="1" si="49"/>
        <v>-1.4062237703729892</v>
      </c>
      <c r="U64" s="17">
        <f t="shared" ca="1" si="49"/>
        <v>-2.4291741889154821</v>
      </c>
      <c r="V64" s="17">
        <f t="shared" ca="1" si="49"/>
        <v>-3.0057082618105539</v>
      </c>
      <c r="W64" s="17">
        <f t="shared" ca="1" si="49"/>
        <v>-3.2399569780712341</v>
      </c>
      <c r="X64" s="17">
        <f t="shared" ref="X64" ca="1" si="50">X12-X38</f>
        <v>-2.7257803932062785</v>
      </c>
    </row>
    <row r="65" spans="2:24" x14ac:dyDescent="0.25">
      <c r="B65" s="10" t="s">
        <v>35</v>
      </c>
      <c r="C65" s="17">
        <f t="shared" ca="1" si="35"/>
        <v>1.1671352813392081E-2</v>
      </c>
      <c r="D65" s="17">
        <f t="shared" ref="D65:W65" ca="1" si="51">D13-D39</f>
        <v>-1.6489138132786962E-2</v>
      </c>
      <c r="E65" s="17">
        <f t="shared" ca="1" si="51"/>
        <v>-1.5201554644573179E-2</v>
      </c>
      <c r="F65" s="17">
        <f t="shared" ca="1" si="51"/>
        <v>-0.35909440446038765</v>
      </c>
      <c r="G65" s="17">
        <f t="shared" ca="1" si="51"/>
        <v>0.77589274823383003</v>
      </c>
      <c r="H65" s="17">
        <f t="shared" ca="1" si="51"/>
        <v>0.33496804896837001</v>
      </c>
      <c r="I65" s="17">
        <f t="shared" ca="1" si="51"/>
        <v>0</v>
      </c>
      <c r="J65" s="17">
        <f t="shared" ca="1" si="51"/>
        <v>0</v>
      </c>
      <c r="K65" s="17">
        <f t="shared" ca="1" si="51"/>
        <v>0</v>
      </c>
      <c r="L65" s="17">
        <f t="shared" ca="1" si="51"/>
        <v>-0.18111728725126</v>
      </c>
      <c r="M65" s="17">
        <f t="shared" ca="1" si="51"/>
        <v>-1.335527485607E-2</v>
      </c>
      <c r="N65" s="17">
        <f t="shared" ca="1" si="51"/>
        <v>-0.14728815509980001</v>
      </c>
      <c r="O65" s="17">
        <f t="shared" ca="1" si="51"/>
        <v>0</v>
      </c>
      <c r="P65" s="17">
        <f t="shared" ca="1" si="51"/>
        <v>-0.43599849773917004</v>
      </c>
      <c r="Q65" s="17">
        <f t="shared" ca="1" si="51"/>
        <v>0</v>
      </c>
      <c r="R65" s="17">
        <f t="shared" ca="1" si="51"/>
        <v>-0.33406738165706001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-5.8253304520175325E-2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-0.24323237587455993</v>
      </c>
      <c r="S66" s="20">
        <f t="shared" ca="1" si="53"/>
        <v>0</v>
      </c>
      <c r="T66" s="20">
        <f t="shared" ca="1" si="53"/>
        <v>0.10855707485817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-2143.9899779841699</v>
      </c>
      <c r="D67" s="17">
        <f ca="1">SUM(D57:D66)</f>
        <v>10.029330328231797</v>
      </c>
      <c r="E67" s="17">
        <f t="shared" ref="E67" ca="1" si="55">SUM(E57:E66)</f>
        <v>19.756583507197664</v>
      </c>
      <c r="F67" s="17">
        <f t="shared" ref="F67" ca="1" si="56">SUM(F57:F66)</f>
        <v>16.720728389315468</v>
      </c>
      <c r="G67" s="17">
        <f t="shared" ref="G67" ca="1" si="57">SUM(G57:G66)</f>
        <v>1.2492547168192842</v>
      </c>
      <c r="H67" s="17">
        <f t="shared" ref="H67" ca="1" si="58">SUM(H57:H66)</f>
        <v>-188.59112206935478</v>
      </c>
      <c r="I67" s="17">
        <f t="shared" ref="I67" ca="1" si="59">SUM(I57:I66)</f>
        <v>-215.07703122446219</v>
      </c>
      <c r="J67" s="17">
        <f t="shared" ref="J67" ca="1" si="60">SUM(J57:J66)</f>
        <v>-297.73005875402822</v>
      </c>
      <c r="K67" s="17">
        <f t="shared" ref="K67" ca="1" si="61">SUM(K57:K66)</f>
        <v>-317.02597263411843</v>
      </c>
      <c r="L67" s="17">
        <f t="shared" ref="L67" ca="1" si="62">SUM(L57:L66)</f>
        <v>-320.41328747246604</v>
      </c>
      <c r="M67" s="17">
        <f t="shared" ref="M67" ca="1" si="63">SUM(M57:M66)</f>
        <v>-332.98948339551072</v>
      </c>
      <c r="N67" s="17">
        <f t="shared" ref="N67" ca="1" si="64">SUM(N57:N66)</f>
        <v>-371.58114703315056</v>
      </c>
      <c r="O67" s="17">
        <f t="shared" ref="O67" ca="1" si="65">SUM(O57:O66)</f>
        <v>-417.31342707825968</v>
      </c>
      <c r="P67" s="17">
        <f t="shared" ref="P67" ca="1" si="66">SUM(P57:P66)</f>
        <v>-421.59128973033881</v>
      </c>
      <c r="Q67" s="17">
        <f t="shared" ref="Q67" ca="1" si="67">SUM(Q57:Q66)</f>
        <v>-396.14492994997806</v>
      </c>
      <c r="R67" s="17">
        <f t="shared" ref="R67" ca="1" si="68">SUM(R57:R66)</f>
        <v>-237.4160565880409</v>
      </c>
      <c r="S67" s="17">
        <f t="shared" ref="S67" ca="1" si="69">SUM(S57:S66)</f>
        <v>-219.25030011234213</v>
      </c>
      <c r="T67" s="17">
        <f t="shared" ref="T67" ca="1" si="70">SUM(T57:T66)</f>
        <v>-162.29604873952016</v>
      </c>
      <c r="U67" s="17">
        <f t="shared" ref="U67" ca="1" si="71">SUM(U57:U66)</f>
        <v>-148.81670556133383</v>
      </c>
      <c r="V67" s="17">
        <f t="shared" ref="V67" ca="1" si="72">SUM(V57:V66)</f>
        <v>-156.38692670997116</v>
      </c>
      <c r="W67" s="17">
        <f t="shared" ref="W67" ca="1" si="73">SUM(W57:W66)</f>
        <v>-142.04123165738264</v>
      </c>
      <c r="X67" s="17">
        <f t="shared" ref="X67" ca="1" si="74">SUM(X57:X66)</f>
        <v>-134.73803205565451</v>
      </c>
    </row>
    <row r="69" spans="2:24" x14ac:dyDescent="0.25">
      <c r="B69" s="10" t="s">
        <v>42</v>
      </c>
      <c r="C69" s="17">
        <f t="shared" ref="C69:C75" ca="1" si="75">NPV($C$2,D69:X69)</f>
        <v>3537.7083726760234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2.2073171930352053</v>
      </c>
      <c r="G69" s="17">
        <f t="shared" ca="1" si="76"/>
        <v>174.89607700686429</v>
      </c>
      <c r="H69" s="17">
        <f t="shared" ca="1" si="76"/>
        <v>229.07983950807153</v>
      </c>
      <c r="I69" s="17">
        <f t="shared" ca="1" si="76"/>
        <v>422.2321275195668</v>
      </c>
      <c r="J69" s="17">
        <f t="shared" ca="1" si="76"/>
        <v>430.22438791800641</v>
      </c>
      <c r="K69" s="17">
        <f t="shared" ca="1" si="76"/>
        <v>446.34534117542466</v>
      </c>
      <c r="L69" s="17">
        <f t="shared" ca="1" si="76"/>
        <v>445.03717961886264</v>
      </c>
      <c r="M69" s="17">
        <f t="shared" ca="1" si="76"/>
        <v>449.31848324637713</v>
      </c>
      <c r="N69" s="17">
        <f t="shared" ca="1" si="76"/>
        <v>456.54914599322956</v>
      </c>
      <c r="O69" s="17">
        <f t="shared" ca="1" si="76"/>
        <v>462.09430334021954</v>
      </c>
      <c r="P69" s="17">
        <f t="shared" ca="1" si="76"/>
        <v>465.18148379343211</v>
      </c>
      <c r="Q69" s="17">
        <f t="shared" ca="1" si="76"/>
        <v>466.15608285477174</v>
      </c>
      <c r="R69" s="17">
        <f t="shared" ca="1" si="76"/>
        <v>468.25467105312669</v>
      </c>
      <c r="S69" s="17">
        <f t="shared" ca="1" si="76"/>
        <v>459.6632538208919</v>
      </c>
      <c r="T69" s="17">
        <f t="shared" ca="1" si="76"/>
        <v>482.47640145365654</v>
      </c>
      <c r="U69" s="17">
        <f t="shared" ca="1" si="76"/>
        <v>464.23809862820258</v>
      </c>
      <c r="V69" s="17">
        <f t="shared" ca="1" si="76"/>
        <v>434.84600567390726</v>
      </c>
      <c r="W69" s="17">
        <f t="shared" ca="1" si="76"/>
        <v>419.19493514993792</v>
      </c>
      <c r="X69" s="17">
        <f t="shared" ref="X69" ca="1" si="77">X17-X43</f>
        <v>364.86395887289063</v>
      </c>
    </row>
    <row r="70" spans="2:24" x14ac:dyDescent="0.25">
      <c r="B70" s="10" t="s">
        <v>43</v>
      </c>
      <c r="C70" s="17">
        <f t="shared" ca="1" si="75"/>
        <v>1102.948805955645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0.47214151744395849</v>
      </c>
      <c r="G70" s="17">
        <f t="shared" ca="1" si="78"/>
        <v>46.184028092420817</v>
      </c>
      <c r="H70" s="17">
        <f t="shared" ca="1" si="78"/>
        <v>78.932351796574153</v>
      </c>
      <c r="I70" s="17">
        <f t="shared" ca="1" si="78"/>
        <v>92.64685494434184</v>
      </c>
      <c r="J70" s="17">
        <f t="shared" ca="1" si="78"/>
        <v>104.6990115636271</v>
      </c>
      <c r="K70" s="17">
        <f t="shared" ca="1" si="78"/>
        <v>111.84908428861115</v>
      </c>
      <c r="L70" s="17">
        <f t="shared" ca="1" si="78"/>
        <v>112.70235454007366</v>
      </c>
      <c r="M70" s="17">
        <f t="shared" ca="1" si="78"/>
        <v>115.3348332407794</v>
      </c>
      <c r="N70" s="17">
        <f t="shared" ca="1" si="78"/>
        <v>120.13962826523084</v>
      </c>
      <c r="O70" s="17">
        <f t="shared" ca="1" si="78"/>
        <v>129.42081820339354</v>
      </c>
      <c r="P70" s="17">
        <f t="shared" ca="1" si="78"/>
        <v>129.87989371844776</v>
      </c>
      <c r="Q70" s="17">
        <f t="shared" ca="1" si="78"/>
        <v>138.1254324395909</v>
      </c>
      <c r="R70" s="17">
        <f t="shared" ca="1" si="78"/>
        <v>142.98210514007405</v>
      </c>
      <c r="S70" s="17">
        <f t="shared" ca="1" si="78"/>
        <v>203.12345545152027</v>
      </c>
      <c r="T70" s="17">
        <f t="shared" ca="1" si="78"/>
        <v>211.42725382551441</v>
      </c>
      <c r="U70" s="17">
        <f t="shared" ca="1" si="78"/>
        <v>191.98821691096339</v>
      </c>
      <c r="V70" s="17">
        <f t="shared" ca="1" si="78"/>
        <v>205.88632070270273</v>
      </c>
      <c r="W70" s="17">
        <f t="shared" ca="1" si="78"/>
        <v>198.17639186141992</v>
      </c>
      <c r="X70" s="17">
        <f t="shared" ref="X70" ca="1" si="79">X18-X44</f>
        <v>194.25141713650919</v>
      </c>
    </row>
    <row r="71" spans="2:24" x14ac:dyDescent="0.25">
      <c r="B71" s="10" t="s">
        <v>40</v>
      </c>
      <c r="C71" s="17">
        <f t="shared" ca="1" si="75"/>
        <v>-377.65546966830436</v>
      </c>
      <c r="D71" s="17">
        <f t="shared" ref="D71:W71" ca="1" si="80">D19-D45</f>
        <v>0</v>
      </c>
      <c r="E71" s="17">
        <f t="shared" ca="1" si="80"/>
        <v>-0.10301759422145551</v>
      </c>
      <c r="F71" s="17">
        <f t="shared" ca="1" si="80"/>
        <v>-0.10301759422162604</v>
      </c>
      <c r="G71" s="17">
        <f t="shared" ca="1" si="80"/>
        <v>-22.300516230865298</v>
      </c>
      <c r="H71" s="17">
        <f t="shared" ca="1" si="80"/>
        <v>-23.218774983637047</v>
      </c>
      <c r="I71" s="17">
        <f t="shared" ca="1" si="80"/>
        <v>-62.463296761068932</v>
      </c>
      <c r="J71" s="17">
        <f t="shared" ca="1" si="80"/>
        <v>-57.039829650982369</v>
      </c>
      <c r="K71" s="17">
        <f t="shared" ca="1" si="80"/>
        <v>-68.488530738697477</v>
      </c>
      <c r="L71" s="17">
        <f t="shared" ca="1" si="80"/>
        <v>-65.331208783229499</v>
      </c>
      <c r="M71" s="17">
        <f t="shared" ca="1" si="80"/>
        <v>-72.438524443081633</v>
      </c>
      <c r="N71" s="17">
        <f t="shared" ca="1" si="80"/>
        <v>-66.501232319096118</v>
      </c>
      <c r="O71" s="17">
        <f t="shared" ca="1" si="80"/>
        <v>-68.399293476932655</v>
      </c>
      <c r="P71" s="17">
        <f t="shared" ca="1" si="80"/>
        <v>-78.793311301625295</v>
      </c>
      <c r="Q71" s="17">
        <f t="shared" ca="1" si="80"/>
        <v>-82.427756613820861</v>
      </c>
      <c r="R71" s="17">
        <f t="shared" ca="1" si="80"/>
        <v>-75.601112614675003</v>
      </c>
      <c r="S71" s="17">
        <f t="shared" ca="1" si="80"/>
        <v>-77.619316343569039</v>
      </c>
      <c r="T71" s="17">
        <f t="shared" ca="1" si="80"/>
        <v>-79.659732191825185</v>
      </c>
      <c r="U71" s="17">
        <f t="shared" ca="1" si="80"/>
        <v>-102.00413751183299</v>
      </c>
      <c r="V71" s="17">
        <f t="shared" ca="1" si="80"/>
        <v>122.99514436892548</v>
      </c>
      <c r="W71" s="17">
        <f t="shared" ca="1" si="80"/>
        <v>123.07216034983657</v>
      </c>
      <c r="X71" s="17">
        <f t="shared" ref="X71" ca="1" si="81">X19-X45</f>
        <v>138.80724281047003</v>
      </c>
    </row>
    <row r="72" spans="2:24" x14ac:dyDescent="0.25">
      <c r="B72" s="10" t="s">
        <v>41</v>
      </c>
      <c r="C72" s="17">
        <f t="shared" ca="1" si="75"/>
        <v>34.400227981494318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-21.875554199608075</v>
      </c>
      <c r="H72" s="17">
        <f t="shared" ca="1" si="82"/>
        <v>-22.79513725697575</v>
      </c>
      <c r="I72" s="17">
        <f t="shared" ca="1" si="82"/>
        <v>14.910066586375081</v>
      </c>
      <c r="J72" s="17">
        <f t="shared" ca="1" si="82"/>
        <v>9.9210992076120306</v>
      </c>
      <c r="K72" s="17">
        <f t="shared" ca="1" si="82"/>
        <v>11.199595388840265</v>
      </c>
      <c r="L72" s="17">
        <f t="shared" ca="1" si="82"/>
        <v>15.389272005547326</v>
      </c>
      <c r="M72" s="17">
        <f t="shared" ca="1" si="82"/>
        <v>8.9870682182590542</v>
      </c>
      <c r="N72" s="17">
        <f t="shared" ca="1" si="82"/>
        <v>15.621334134012642</v>
      </c>
      <c r="O72" s="17">
        <f t="shared" ca="1" si="82"/>
        <v>9.6901886023418626</v>
      </c>
      <c r="P72" s="17">
        <f t="shared" ca="1" si="82"/>
        <v>6.7613101739454464</v>
      </c>
      <c r="Q72" s="17">
        <f t="shared" ca="1" si="82"/>
        <v>7.22112816350392</v>
      </c>
      <c r="R72" s="17">
        <f t="shared" ca="1" si="82"/>
        <v>7.3200959463705431</v>
      </c>
      <c r="S72" s="17">
        <f t="shared" ca="1" si="82"/>
        <v>6.8359042868224833</v>
      </c>
      <c r="T72" s="17">
        <f t="shared" ca="1" si="82"/>
        <v>3.6445800741605581</v>
      </c>
      <c r="U72" s="17">
        <f t="shared" ca="1" si="82"/>
        <v>0.98694562928398</v>
      </c>
      <c r="V72" s="17">
        <f t="shared" ca="1" si="82"/>
        <v>8.4928839373996539</v>
      </c>
      <c r="W72" s="17">
        <f t="shared" ca="1" si="82"/>
        <v>3.5724323959725268</v>
      </c>
      <c r="X72" s="17">
        <f t="shared" ref="X72" ca="1" si="83">X20-X46</f>
        <v>6.2974448998620858</v>
      </c>
    </row>
    <row r="73" spans="2:24" x14ac:dyDescent="0.25">
      <c r="B73" s="10" t="s">
        <v>44</v>
      </c>
      <c r="C73" s="17">
        <f t="shared" ca="1" si="75"/>
        <v>-1.7652847224448773</v>
      </c>
      <c r="D73" s="17">
        <f t="shared" ref="D73:W73" ca="1" si="84">D21-D47</f>
        <v>0</v>
      </c>
      <c r="E73" s="17">
        <f t="shared" ca="1" si="84"/>
        <v>-7.8929908600144927E-6</v>
      </c>
      <c r="F73" s="17">
        <f t="shared" ca="1" si="84"/>
        <v>1.5767472264309967E-2</v>
      </c>
      <c r="G73" s="17">
        <f t="shared" ca="1" si="84"/>
        <v>2.1652359935379728E-2</v>
      </c>
      <c r="H73" s="17">
        <f t="shared" ca="1" si="84"/>
        <v>-2.402212287673855E-2</v>
      </c>
      <c r="I73" s="17">
        <f t="shared" ca="1" si="84"/>
        <v>3.5368389710910764</v>
      </c>
      <c r="J73" s="17">
        <f t="shared" ca="1" si="84"/>
        <v>-0.28371415850237724</v>
      </c>
      <c r="K73" s="17">
        <f t="shared" ca="1" si="84"/>
        <v>-0.27002085593684733</v>
      </c>
      <c r="L73" s="17">
        <f t="shared" ca="1" si="84"/>
        <v>-0.26569361647483802</v>
      </c>
      <c r="M73" s="17">
        <f t="shared" ca="1" si="84"/>
        <v>-0.41184535154275537</v>
      </c>
      <c r="N73" s="17">
        <f t="shared" ca="1" si="84"/>
        <v>0.41754941869811724</v>
      </c>
      <c r="O73" s="17">
        <f t="shared" ca="1" si="84"/>
        <v>-1.2054909141298253E-2</v>
      </c>
      <c r="P73" s="17">
        <f t="shared" ca="1" si="84"/>
        <v>-0.18455462674196355</v>
      </c>
      <c r="Q73" s="17">
        <f t="shared" ca="1" si="84"/>
        <v>-0.18984940904363867</v>
      </c>
      <c r="R73" s="17">
        <f t="shared" ca="1" si="84"/>
        <v>-0.10431262518418194</v>
      </c>
      <c r="S73" s="17">
        <f t="shared" ca="1" si="84"/>
        <v>-0.11633438328290424</v>
      </c>
      <c r="T73" s="17">
        <f t="shared" ca="1" si="84"/>
        <v>-1.5500161525889808</v>
      </c>
      <c r="U73" s="17">
        <f t="shared" ca="1" si="84"/>
        <v>-2.5084325510703707</v>
      </c>
      <c r="V73" s="17">
        <f t="shared" ca="1" si="84"/>
        <v>-2.9929067031144072</v>
      </c>
      <c r="W73" s="17">
        <f t="shared" ca="1" si="84"/>
        <v>-2.0236857257660112</v>
      </c>
      <c r="X73" s="17">
        <f t="shared" ref="X73" ca="1" si="85">X21-X47</f>
        <v>-2.1137059016395376</v>
      </c>
    </row>
    <row r="74" spans="2:24" x14ac:dyDescent="0.25">
      <c r="B74" s="19" t="s">
        <v>45</v>
      </c>
      <c r="C74" s="20">
        <f t="shared" ca="1" si="75"/>
        <v>402.77746566328466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0.14374370939655945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45.042244200957839</v>
      </c>
      <c r="L74" s="20">
        <f t="shared" ca="1" si="86"/>
        <v>46.024165420957544</v>
      </c>
      <c r="M74" s="20">
        <f t="shared" ca="1" si="86"/>
        <v>47.027491201414307</v>
      </c>
      <c r="N74" s="20">
        <f t="shared" ca="1" si="86"/>
        <v>66.252612694828045</v>
      </c>
      <c r="O74" s="20">
        <f t="shared" ca="1" si="86"/>
        <v>67.696920404156401</v>
      </c>
      <c r="P74" s="20">
        <f t="shared" ca="1" si="86"/>
        <v>72.160817422893814</v>
      </c>
      <c r="Q74" s="20">
        <f t="shared" ca="1" si="86"/>
        <v>73.73391747148375</v>
      </c>
      <c r="R74" s="20">
        <f t="shared" ca="1" si="86"/>
        <v>75.341319898363793</v>
      </c>
      <c r="S74" s="20">
        <f t="shared" ca="1" si="86"/>
        <v>76.983759104554878</v>
      </c>
      <c r="T74" s="20">
        <f t="shared" ca="1" si="86"/>
        <v>78.662008485875049</v>
      </c>
      <c r="U74" s="20">
        <f t="shared" ca="1" si="86"/>
        <v>80.376834938985894</v>
      </c>
      <c r="V74" s="20">
        <f t="shared" ca="1" si="86"/>
        <v>82.129050854428442</v>
      </c>
      <c r="W74" s="20">
        <f t="shared" ca="1" si="86"/>
        <v>100.15075804967663</v>
      </c>
      <c r="X74" s="20">
        <f t="shared" ref="X74" ca="1" si="87">X22-X48</f>
        <v>101.3340452840709</v>
      </c>
    </row>
    <row r="75" spans="2:24" x14ac:dyDescent="0.25">
      <c r="B75" s="10" t="s">
        <v>46</v>
      </c>
      <c r="C75" s="17">
        <f t="shared" ca="1" si="75"/>
        <v>4698.4141178856971</v>
      </c>
      <c r="D75" s="17">
        <f ca="1">SUM(D69:D74)</f>
        <v>0</v>
      </c>
      <c r="E75" s="17">
        <f t="shared" ref="E75" ca="1" si="88">SUM(E69:E74)</f>
        <v>3.6737635147303163</v>
      </c>
      <c r="F75" s="17">
        <f t="shared" ref="F75" ca="1" si="89">SUM(F69:F74)</f>
        <v>2.735952297918407</v>
      </c>
      <c r="G75" s="17">
        <f t="shared" ref="G75" ca="1" si="90">SUM(G69:G74)</f>
        <v>176.92568702874712</v>
      </c>
      <c r="H75" s="17">
        <f t="shared" ref="H75" ca="1" si="91">SUM(H69:H74)</f>
        <v>261.97425694115617</v>
      </c>
      <c r="I75" s="17">
        <f t="shared" ref="I75" ca="1" si="92">SUM(I69:I74)</f>
        <v>470.86259126030586</v>
      </c>
      <c r="J75" s="17">
        <f t="shared" ref="J75" ca="1" si="93">SUM(J69:J74)</f>
        <v>487.52095487976078</v>
      </c>
      <c r="K75" s="17">
        <f t="shared" ref="K75" ca="1" si="94">SUM(K69:K74)</f>
        <v>545.67771345919959</v>
      </c>
      <c r="L75" s="17">
        <f t="shared" ref="L75" ca="1" si="95">SUM(L69:L74)</f>
        <v>553.55606918573687</v>
      </c>
      <c r="M75" s="17">
        <f t="shared" ref="M75" ca="1" si="96">SUM(M69:M74)</f>
        <v>547.81750611220559</v>
      </c>
      <c r="N75" s="17">
        <f t="shared" ref="N75" ca="1" si="97">SUM(N69:N74)</f>
        <v>592.47903818690315</v>
      </c>
      <c r="O75" s="17">
        <f t="shared" ref="O75" ca="1" si="98">SUM(O69:O74)</f>
        <v>600.49088216403743</v>
      </c>
      <c r="P75" s="17">
        <f t="shared" ref="P75" ca="1" si="99">SUM(P69:P74)</f>
        <v>595.00563918035198</v>
      </c>
      <c r="Q75" s="17">
        <f t="shared" ref="Q75" ca="1" si="100">SUM(Q69:Q74)</f>
        <v>602.6189549064859</v>
      </c>
      <c r="R75" s="17">
        <f t="shared" ref="R75" ca="1" si="101">SUM(R69:R74)</f>
        <v>618.19276679807581</v>
      </c>
      <c r="S75" s="17">
        <f t="shared" ref="S75" ca="1" si="102">SUM(S69:S74)</f>
        <v>668.87072193693757</v>
      </c>
      <c r="T75" s="17">
        <f t="shared" ref="T75" ca="1" si="103">SUM(T69:T74)</f>
        <v>695.0004954947924</v>
      </c>
      <c r="U75" s="17">
        <f t="shared" ref="U75" ca="1" si="104">SUM(U69:U74)</f>
        <v>633.07752604453253</v>
      </c>
      <c r="V75" s="17">
        <f t="shared" ref="V75" ca="1" si="105">SUM(V69:V74)</f>
        <v>851.35649883424912</v>
      </c>
      <c r="W75" s="17">
        <f t="shared" ref="W75" ca="1" si="106">SUM(W69:W74)</f>
        <v>842.14299208107764</v>
      </c>
      <c r="X75" s="17">
        <f t="shared" ref="X75" ca="1" si="107">SUM(X69:X74)</f>
        <v>803.44040310216337</v>
      </c>
    </row>
    <row r="77" spans="2:24" ht="15.75" thickBot="1" x14ac:dyDescent="0.3">
      <c r="B77" s="21" t="s">
        <v>1</v>
      </c>
      <c r="C77" s="22">
        <f ca="1">NPV($C$2,D77:X77)</f>
        <v>2554.4241399015282</v>
      </c>
      <c r="D77" s="22">
        <f ca="1">D67+D75</f>
        <v>10.029330328231797</v>
      </c>
      <c r="E77" s="22">
        <f t="shared" ref="E77:W77" ca="1" si="108">E67+E75</f>
        <v>23.430347021927979</v>
      </c>
      <c r="F77" s="22">
        <f t="shared" ca="1" si="108"/>
        <v>19.456680687233874</v>
      </c>
      <c r="G77" s="22">
        <f t="shared" ca="1" si="108"/>
        <v>178.1749417455664</v>
      </c>
      <c r="H77" s="22">
        <f t="shared" ca="1" si="108"/>
        <v>73.383134871801388</v>
      </c>
      <c r="I77" s="22">
        <f t="shared" ca="1" si="108"/>
        <v>255.78556003584367</v>
      </c>
      <c r="J77" s="22">
        <f t="shared" ca="1" si="108"/>
        <v>189.79089612573256</v>
      </c>
      <c r="K77" s="22">
        <f t="shared" ca="1" si="108"/>
        <v>228.65174082508116</v>
      </c>
      <c r="L77" s="22">
        <f t="shared" ca="1" si="108"/>
        <v>233.14278171327084</v>
      </c>
      <c r="M77" s="22">
        <f t="shared" ca="1" si="108"/>
        <v>214.82802271669487</v>
      </c>
      <c r="N77" s="22">
        <f t="shared" ca="1" si="108"/>
        <v>220.8978911537526</v>
      </c>
      <c r="O77" s="22">
        <f t="shared" ca="1" si="108"/>
        <v>183.17745508577775</v>
      </c>
      <c r="P77" s="22">
        <f t="shared" ca="1" si="108"/>
        <v>173.41434945001316</v>
      </c>
      <c r="Q77" s="22">
        <f t="shared" ca="1" si="108"/>
        <v>206.47402495650783</v>
      </c>
      <c r="R77" s="22">
        <f t="shared" ca="1" si="108"/>
        <v>380.77671021003493</v>
      </c>
      <c r="S77" s="22">
        <f t="shared" ca="1" si="108"/>
        <v>449.62042182459544</v>
      </c>
      <c r="T77" s="22">
        <f t="shared" ca="1" si="108"/>
        <v>532.70444675527222</v>
      </c>
      <c r="U77" s="22">
        <f t="shared" ca="1" si="108"/>
        <v>484.2608204831987</v>
      </c>
      <c r="V77" s="22">
        <f t="shared" ca="1" si="108"/>
        <v>694.96957212427799</v>
      </c>
      <c r="W77" s="22">
        <f t="shared" ca="1" si="108"/>
        <v>700.10176042369494</v>
      </c>
      <c r="X77" s="22">
        <f t="shared" ref="X77" ca="1" si="109">X67+X75</f>
        <v>668.70237104650892</v>
      </c>
    </row>
    <row r="78" spans="2:24" ht="15.75" thickTop="1" x14ac:dyDescent="0.25">
      <c r="B78" s="10" t="s">
        <v>47</v>
      </c>
      <c r="C78" s="17">
        <f>C26-C52</f>
        <v>-84.576611050331508</v>
      </c>
      <c r="D78" s="25">
        <f>D26-D52</f>
        <v>-10.331819191751126</v>
      </c>
      <c r="E78" s="25">
        <f t="shared" ref="E78:X78" si="110">E26-E52</f>
        <v>-20.061580741711559</v>
      </c>
      <c r="F78" s="25">
        <f t="shared" si="110"/>
        <v>-21.150071405999292</v>
      </c>
      <c r="G78" s="25">
        <f t="shared" si="110"/>
        <v>-6.2422068023932251</v>
      </c>
      <c r="H78" s="25">
        <f t="shared" si="110"/>
        <v>1.071954285980695</v>
      </c>
      <c r="I78" s="25">
        <f t="shared" si="110"/>
        <v>0.43714440653927156</v>
      </c>
      <c r="J78" s="25">
        <f t="shared" si="110"/>
        <v>-1.656578771706819</v>
      </c>
      <c r="K78" s="25">
        <f t="shared" si="110"/>
        <v>-8.0939814127051264</v>
      </c>
      <c r="L78" s="25">
        <f t="shared" si="110"/>
        <v>-4.5553123702916025</v>
      </c>
      <c r="M78" s="25">
        <f t="shared" si="110"/>
        <v>-8.2451235829521927</v>
      </c>
      <c r="N78" s="25">
        <f t="shared" si="110"/>
        <v>-12.533450910208238</v>
      </c>
      <c r="O78" s="25">
        <f t="shared" si="110"/>
        <v>-15.860540128965521</v>
      </c>
      <c r="P78" s="25">
        <f t="shared" si="110"/>
        <v>-11.794499192339451</v>
      </c>
      <c r="Q78" s="25">
        <f t="shared" si="110"/>
        <v>-7.2346248273068738</v>
      </c>
      <c r="R78" s="25">
        <f t="shared" si="110"/>
        <v>-3.3126287416325297</v>
      </c>
      <c r="S78" s="25">
        <f t="shared" si="110"/>
        <v>-14.662264679440355</v>
      </c>
      <c r="T78" s="25">
        <f t="shared" si="110"/>
        <v>-12.020051986329378</v>
      </c>
      <c r="U78" s="25">
        <f t="shared" si="110"/>
        <v>4.2738198763817223</v>
      </c>
      <c r="V78" s="25">
        <f t="shared" si="110"/>
        <v>5.6322656434417837</v>
      </c>
      <c r="W78" s="25">
        <f t="shared" si="110"/>
        <v>15.99727935082209</v>
      </c>
      <c r="X78" s="25">
        <f t="shared" si="110"/>
        <v>9.8007241308792175</v>
      </c>
    </row>
    <row r="79" spans="2:24" ht="15.75" thickBot="1" x14ac:dyDescent="0.3">
      <c r="B79" s="21" t="s">
        <v>48</v>
      </c>
      <c r="C79" s="22">
        <f ca="1">C78+C77</f>
        <v>2469.8475288511968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-178.18391974392307</v>
      </c>
      <c r="D84" s="17">
        <f ca="1">(D71+D72)</f>
        <v>0</v>
      </c>
      <c r="E84" s="17">
        <f t="shared" ref="E84:W84" ca="1" si="114">(E71+E72)</f>
        <v>-0.10301759422145551</v>
      </c>
      <c r="F84" s="17">
        <f t="shared" ca="1" si="114"/>
        <v>-0.10301759422162604</v>
      </c>
      <c r="G84" s="17">
        <f t="shared" ca="1" si="114"/>
        <v>-44.176070430473374</v>
      </c>
      <c r="H84" s="17">
        <f t="shared" ca="1" si="114"/>
        <v>-46.013912240612797</v>
      </c>
      <c r="I84" s="17">
        <f t="shared" ca="1" si="114"/>
        <v>-47.553230174693851</v>
      </c>
      <c r="J84" s="17">
        <f t="shared" ca="1" si="114"/>
        <v>-47.118730443370339</v>
      </c>
      <c r="K84" s="17">
        <f t="shared" ca="1" si="114"/>
        <v>-57.288935349857212</v>
      </c>
      <c r="L84" s="17">
        <f t="shared" ca="1" si="114"/>
        <v>-49.941936777682173</v>
      </c>
      <c r="M84" s="17">
        <f t="shared" ca="1" si="114"/>
        <v>-63.451456224822579</v>
      </c>
      <c r="N84" s="17">
        <f t="shared" ca="1" si="114"/>
        <v>-50.879898185083476</v>
      </c>
      <c r="O84" s="17">
        <f t="shared" ca="1" si="114"/>
        <v>-58.709104874590793</v>
      </c>
      <c r="P84" s="17">
        <f t="shared" ca="1" si="114"/>
        <v>-72.032001127679848</v>
      </c>
      <c r="Q84" s="17">
        <f t="shared" ca="1" si="114"/>
        <v>-75.206628450316941</v>
      </c>
      <c r="R84" s="17">
        <f t="shared" ca="1" si="114"/>
        <v>-68.28101666830446</v>
      </c>
      <c r="S84" s="17">
        <f t="shared" ca="1" si="114"/>
        <v>-70.783412056746556</v>
      </c>
      <c r="T84" s="17">
        <f t="shared" ca="1" si="114"/>
        <v>-76.015152117664627</v>
      </c>
      <c r="U84" s="17">
        <f t="shared" ca="1" si="114"/>
        <v>-101.01719188254901</v>
      </c>
      <c r="V84" s="17">
        <f t="shared" ca="1" si="114"/>
        <v>131.48802830632513</v>
      </c>
      <c r="W84" s="17">
        <f t="shared" ca="1" si="114"/>
        <v>126.64459274580909</v>
      </c>
      <c r="X84" s="17">
        <f t="shared" ref="X84" ca="1" si="115">(X71+X72)</f>
        <v>145.10468771033212</v>
      </c>
      <c r="Y84" s="17">
        <f ca="1">X84</f>
        <v>145.10468771033212</v>
      </c>
      <c r="Z84" s="17">
        <f t="shared" ref="Z84:AC84" ca="1" si="116">Y84</f>
        <v>145.10468771033212</v>
      </c>
      <c r="AA84" s="17">
        <f t="shared" ca="1" si="116"/>
        <v>145.10468771033212</v>
      </c>
      <c r="AB84" s="17">
        <f t="shared" ca="1" si="116"/>
        <v>145.10468771033212</v>
      </c>
      <c r="AC84" s="17">
        <f t="shared" ca="1" si="116"/>
        <v>145.10468771033212</v>
      </c>
    </row>
    <row r="85" spans="2:34" x14ac:dyDescent="0.25">
      <c r="B85" s="10" t="s">
        <v>45</v>
      </c>
      <c r="C85" s="17">
        <f t="shared" ref="C85:C90" ca="1" si="117">NPV($C$2,D85:AC85)</f>
        <v>518.0552356430818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0.14374370939655945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45.042244200957839</v>
      </c>
      <c r="L85" s="17">
        <f t="shared" ca="1" si="118"/>
        <v>46.024165420957544</v>
      </c>
      <c r="M85" s="17">
        <f t="shared" ca="1" si="118"/>
        <v>47.027491201414307</v>
      </c>
      <c r="N85" s="17">
        <f t="shared" ca="1" si="118"/>
        <v>66.252612694828045</v>
      </c>
      <c r="O85" s="17">
        <f t="shared" ca="1" si="118"/>
        <v>67.696920404156401</v>
      </c>
      <c r="P85" s="17">
        <f t="shared" ca="1" si="118"/>
        <v>72.160817422893814</v>
      </c>
      <c r="Q85" s="17">
        <f t="shared" ca="1" si="118"/>
        <v>73.73391747148375</v>
      </c>
      <c r="R85" s="17">
        <f t="shared" ca="1" si="118"/>
        <v>75.341319898363793</v>
      </c>
      <c r="S85" s="17">
        <f t="shared" ca="1" si="118"/>
        <v>76.983759104554878</v>
      </c>
      <c r="T85" s="17">
        <f t="shared" ca="1" si="118"/>
        <v>78.662008485875049</v>
      </c>
      <c r="U85" s="17">
        <f t="shared" ca="1" si="118"/>
        <v>80.376834938985894</v>
      </c>
      <c r="V85" s="17">
        <f t="shared" ca="1" si="118"/>
        <v>82.129050854428442</v>
      </c>
      <c r="W85" s="17">
        <f t="shared" ca="1" si="118"/>
        <v>100.15075804967663</v>
      </c>
      <c r="X85" s="17">
        <f t="shared" ref="X85" ca="1" si="119">X74</f>
        <v>101.3340452840709</v>
      </c>
      <c r="Y85" s="17">
        <f ca="1">X85</f>
        <v>101.3340452840709</v>
      </c>
      <c r="Z85" s="17">
        <f t="shared" ref="Z85:AC85" ca="1" si="120">Y85</f>
        <v>101.3340452840709</v>
      </c>
      <c r="AA85" s="17">
        <f t="shared" ca="1" si="120"/>
        <v>101.3340452840709</v>
      </c>
      <c r="AB85" s="17">
        <f t="shared" ca="1" si="120"/>
        <v>101.3340452840709</v>
      </c>
      <c r="AC85" s="17">
        <f t="shared" ca="1" si="120"/>
        <v>101.3340452840709</v>
      </c>
    </row>
    <row r="86" spans="2:34" x14ac:dyDescent="0.25">
      <c r="B86" s="10" t="s">
        <v>54</v>
      </c>
      <c r="C86" s="17">
        <f t="shared" ca="1" si="117"/>
        <v>3895.3873154747394</v>
      </c>
      <c r="D86" s="17">
        <f ca="1">(D69+D70+D73+D61+D62+D66)</f>
        <v>1.5963664391650028</v>
      </c>
      <c r="E86" s="17">
        <f t="shared" ref="E86:W86" ca="1" si="121">(E69+E70+E73+E61+E62+E66)</f>
        <v>7.0054226958996235</v>
      </c>
      <c r="F86" s="17">
        <f t="shared" ca="1" si="121"/>
        <v>4.2704527107406047</v>
      </c>
      <c r="G86" s="17">
        <f t="shared" ca="1" si="121"/>
        <v>204.2934266810239</v>
      </c>
      <c r="H86" s="17">
        <f t="shared" ca="1" si="121"/>
        <v>170.39721902863297</v>
      </c>
      <c r="I86" s="17">
        <f t="shared" ca="1" si="121"/>
        <v>350.46596260880875</v>
      </c>
      <c r="J86" s="17">
        <f t="shared" ca="1" si="121"/>
        <v>300.07393776243396</v>
      </c>
      <c r="K86" s="17">
        <f t="shared" ca="1" si="121"/>
        <v>305.77109736300395</v>
      </c>
      <c r="L86" s="17">
        <f t="shared" ca="1" si="121"/>
        <v>305.58925245613125</v>
      </c>
      <c r="M86" s="17">
        <f t="shared" ca="1" si="121"/>
        <v>304.17829972978438</v>
      </c>
      <c r="N86" s="17">
        <f t="shared" ca="1" si="121"/>
        <v>284.96237505145518</v>
      </c>
      <c r="O86" s="17">
        <f t="shared" ca="1" si="121"/>
        <v>267.41346302053961</v>
      </c>
      <c r="P86" s="17">
        <f t="shared" ca="1" si="121"/>
        <v>272.24471627791252</v>
      </c>
      <c r="Q86" s="17">
        <f t="shared" ca="1" si="121"/>
        <v>309.83450832357551</v>
      </c>
      <c r="R86" s="17">
        <f t="shared" ca="1" si="121"/>
        <v>489.20903546694495</v>
      </c>
      <c r="S86" s="17">
        <f t="shared" ca="1" si="121"/>
        <v>558.389128544453</v>
      </c>
      <c r="T86" s="17">
        <f t="shared" ca="1" si="121"/>
        <v>663.62300891881966</v>
      </c>
      <c r="U86" s="17">
        <f t="shared" ca="1" si="121"/>
        <v>649.32455430284222</v>
      </c>
      <c r="V86" s="17">
        <f t="shared" ca="1" si="121"/>
        <v>654.04180157049495</v>
      </c>
      <c r="W86" s="17">
        <f t="shared" ca="1" si="121"/>
        <v>657.70142749748675</v>
      </c>
      <c r="X86" s="17">
        <f t="shared" ref="X86" ca="1" si="122">(X69+X70+X73+X61+X62+X66)</f>
        <v>620.17896069493509</v>
      </c>
      <c r="Y86" s="17">
        <f ca="1">X86</f>
        <v>620.17896069493509</v>
      </c>
      <c r="Z86" s="17">
        <f t="shared" ref="Z86:AC86" ca="1" si="123">Y86</f>
        <v>620.17896069493509</v>
      </c>
      <c r="AA86" s="17">
        <f t="shared" ca="1" si="123"/>
        <v>620.17896069493509</v>
      </c>
      <c r="AB86" s="17">
        <f t="shared" ca="1" si="123"/>
        <v>620.17896069493509</v>
      </c>
      <c r="AC86" s="17">
        <f t="shared" ca="1" si="123"/>
        <v>620.17896069493509</v>
      </c>
    </row>
    <row r="87" spans="2:34" x14ac:dyDescent="0.25">
      <c r="B87" s="10" t="s">
        <v>51</v>
      </c>
      <c r="C87" s="17">
        <f t="shared" ca="1" si="117"/>
        <v>-720.84338873030026</v>
      </c>
      <c r="D87" s="17">
        <f ca="1">(D57+D58+D59+D60)</f>
        <v>10.26510712139816</v>
      </c>
      <c r="E87" s="17">
        <f t="shared" ref="E87:W87" ca="1" si="124">(E57+E58+E59+E60)</f>
        <v>17.903520298954014</v>
      </c>
      <c r="F87" s="17">
        <f t="shared" ca="1" si="124"/>
        <v>17.528285247057369</v>
      </c>
      <c r="G87" s="17">
        <f t="shared" ca="1" si="124"/>
        <v>-1.5567969944179323</v>
      </c>
      <c r="H87" s="17">
        <f t="shared" ca="1" si="124"/>
        <v>-50.129116659467719</v>
      </c>
      <c r="I87" s="17">
        <f t="shared" ca="1" si="124"/>
        <v>-46.677040072313886</v>
      </c>
      <c r="J87" s="17">
        <f t="shared" ca="1" si="124"/>
        <v>-59.06354625169709</v>
      </c>
      <c r="K87" s="17">
        <f t="shared" ca="1" si="124"/>
        <v>-58.727689165294827</v>
      </c>
      <c r="L87" s="17">
        <f t="shared" ca="1" si="124"/>
        <v>-60.256343198542204</v>
      </c>
      <c r="M87" s="17">
        <f t="shared" ca="1" si="124"/>
        <v>-59.208104045693119</v>
      </c>
      <c r="N87" s="17">
        <f t="shared" ca="1" si="124"/>
        <v>-60.649106092635904</v>
      </c>
      <c r="O87" s="17">
        <f t="shared" ca="1" si="124"/>
        <v>-64.880601991092405</v>
      </c>
      <c r="P87" s="17">
        <f t="shared" ca="1" si="124"/>
        <v>-76.024656790211893</v>
      </c>
      <c r="Q87" s="17">
        <f t="shared" ca="1" si="124"/>
        <v>-77.010722825444432</v>
      </c>
      <c r="R87" s="17">
        <f t="shared" ca="1" si="124"/>
        <v>-101.09106461724305</v>
      </c>
      <c r="S87" s="17">
        <f t="shared" ca="1" si="124"/>
        <v>-92.587970574040241</v>
      </c>
      <c r="T87" s="17">
        <f t="shared" ca="1" si="124"/>
        <v>-115.31653129648234</v>
      </c>
      <c r="U87" s="17">
        <f t="shared" ca="1" si="124"/>
        <v>-106.495205360794</v>
      </c>
      <c r="V87" s="17">
        <f t="shared" ca="1" si="124"/>
        <v>-122.40970901005815</v>
      </c>
      <c r="W87" s="17">
        <f t="shared" ca="1" si="124"/>
        <v>-122.89649337027481</v>
      </c>
      <c r="X87" s="17">
        <f t="shared" ref="X87" ca="1" si="125">(X57+X58+X59+X60)</f>
        <v>-141.04169798960194</v>
      </c>
      <c r="Y87" s="17">
        <f t="shared" ref="Y87:AC91" ca="1" si="126">X87</f>
        <v>-141.04169798960194</v>
      </c>
      <c r="Z87" s="17">
        <f t="shared" ca="1" si="126"/>
        <v>-141.04169798960194</v>
      </c>
      <c r="AA87" s="17">
        <f t="shared" ca="1" si="126"/>
        <v>-141.04169798960194</v>
      </c>
      <c r="AB87" s="17">
        <f t="shared" ca="1" si="126"/>
        <v>-141.04169798960194</v>
      </c>
      <c r="AC87" s="17">
        <f t="shared" ca="1" si="126"/>
        <v>-141.04169798960194</v>
      </c>
    </row>
    <row r="88" spans="2:34" x14ac:dyDescent="0.25">
      <c r="B88" s="10" t="s">
        <v>35</v>
      </c>
      <c r="C88" s="17">
        <f t="shared" ca="1" si="117"/>
        <v>1.1671352813392081E-2</v>
      </c>
      <c r="D88" s="17">
        <f ca="1">D65</f>
        <v>-1.6489138132786962E-2</v>
      </c>
      <c r="E88" s="17">
        <f t="shared" ref="E88:W88" ca="1" si="127">E65</f>
        <v>-1.5201554644573179E-2</v>
      </c>
      <c r="F88" s="17">
        <f t="shared" ca="1" si="127"/>
        <v>-0.35909440446038765</v>
      </c>
      <c r="G88" s="17">
        <f t="shared" ca="1" si="127"/>
        <v>0.77589274823383003</v>
      </c>
      <c r="H88" s="17">
        <f t="shared" ca="1" si="127"/>
        <v>0.33496804896837001</v>
      </c>
      <c r="I88" s="17">
        <f t="shared" ca="1" si="127"/>
        <v>0</v>
      </c>
      <c r="J88" s="17">
        <f t="shared" ca="1" si="127"/>
        <v>0</v>
      </c>
      <c r="K88" s="17">
        <f t="shared" ca="1" si="127"/>
        <v>0</v>
      </c>
      <c r="L88" s="17">
        <f t="shared" ca="1" si="127"/>
        <v>-0.18111728725126</v>
      </c>
      <c r="M88" s="17">
        <f t="shared" ca="1" si="127"/>
        <v>-1.335527485607E-2</v>
      </c>
      <c r="N88" s="17">
        <f t="shared" ca="1" si="127"/>
        <v>-0.14728815509980001</v>
      </c>
      <c r="O88" s="17">
        <f t="shared" ca="1" si="127"/>
        <v>0</v>
      </c>
      <c r="P88" s="17">
        <f t="shared" ca="1" si="127"/>
        <v>-0.43599849773917004</v>
      </c>
      <c r="Q88" s="17">
        <f t="shared" ca="1" si="127"/>
        <v>0</v>
      </c>
      <c r="R88" s="17">
        <f t="shared" ca="1" si="127"/>
        <v>-0.33406738165706001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-199.28590052739881</v>
      </c>
      <c r="D89" s="17">
        <f ca="1">(D63+D64)</f>
        <v>-1.8156540941985782</v>
      </c>
      <c r="E89" s="17">
        <f t="shared" ref="E89:W89" ca="1" si="129">(E63+E64)</f>
        <v>-1.3603768240596281</v>
      </c>
      <c r="F89" s="17">
        <f t="shared" ca="1" si="129"/>
        <v>-2.0236889812786458</v>
      </c>
      <c r="G89" s="17">
        <f t="shared" ca="1" si="129"/>
        <v>18.838489741199979</v>
      </c>
      <c r="H89" s="17">
        <f t="shared" ca="1" si="129"/>
        <v>-1.2060233057194267</v>
      </c>
      <c r="I89" s="17">
        <f t="shared" ca="1" si="129"/>
        <v>-0.45013232595728425</v>
      </c>
      <c r="J89" s="17">
        <f t="shared" ca="1" si="129"/>
        <v>-4.1007649416338978</v>
      </c>
      <c r="K89" s="17">
        <f t="shared" ca="1" si="129"/>
        <v>-6.1449762237286123</v>
      </c>
      <c r="L89" s="17">
        <f t="shared" ca="1" si="129"/>
        <v>-8.091238900342411</v>
      </c>
      <c r="M89" s="17">
        <f t="shared" ca="1" si="129"/>
        <v>-13.704852669132109</v>
      </c>
      <c r="N89" s="17">
        <f t="shared" ca="1" si="129"/>
        <v>-18.640804159711521</v>
      </c>
      <c r="O89" s="17">
        <f t="shared" ca="1" si="129"/>
        <v>-28.343221473235062</v>
      </c>
      <c r="P89" s="17">
        <f t="shared" ca="1" si="129"/>
        <v>-22.498527835162363</v>
      </c>
      <c r="Q89" s="17">
        <f t="shared" ca="1" si="129"/>
        <v>-24.877049562790134</v>
      </c>
      <c r="R89" s="17">
        <f t="shared" ca="1" si="129"/>
        <v>-14.067496488069267</v>
      </c>
      <c r="S89" s="17">
        <f t="shared" ca="1" si="129"/>
        <v>-22.381083193625656</v>
      </c>
      <c r="T89" s="17">
        <f t="shared" ca="1" si="129"/>
        <v>-18.24888723527566</v>
      </c>
      <c r="U89" s="17">
        <f t="shared" ca="1" si="129"/>
        <v>-37.928171515286493</v>
      </c>
      <c r="V89" s="17">
        <f t="shared" ca="1" si="129"/>
        <v>-50.279599596912277</v>
      </c>
      <c r="W89" s="17">
        <f t="shared" ca="1" si="129"/>
        <v>-61.498524499002713</v>
      </c>
      <c r="X89" s="17">
        <f t="shared" ref="X89" ca="1" si="130">(X63+X64)</f>
        <v>-56.87362465322731</v>
      </c>
      <c r="Y89" s="17">
        <f t="shared" ca="1" si="126"/>
        <v>-56.87362465322731</v>
      </c>
      <c r="Z89" s="17">
        <f t="shared" ca="1" si="126"/>
        <v>-56.87362465322731</v>
      </c>
      <c r="AA89" s="17">
        <f t="shared" ca="1" si="126"/>
        <v>-56.87362465322731</v>
      </c>
      <c r="AB89" s="17">
        <f t="shared" ca="1" si="126"/>
        <v>-56.87362465322731</v>
      </c>
      <c r="AC89" s="17">
        <f t="shared" ca="1" si="126"/>
        <v>-56.87362465322731</v>
      </c>
    </row>
    <row r="90" spans="2:34" x14ac:dyDescent="0.25">
      <c r="B90" s="10" t="s">
        <v>112</v>
      </c>
      <c r="C90" s="17">
        <f t="shared" si="117"/>
        <v>-73.427291798072844</v>
      </c>
      <c r="D90" s="17">
        <f t="shared" ref="D90:W90" si="131">D78</f>
        <v>-10.331819191751126</v>
      </c>
      <c r="E90" s="17">
        <f t="shared" si="131"/>
        <v>-20.061580741711559</v>
      </c>
      <c r="F90" s="17">
        <f t="shared" si="131"/>
        <v>-21.150071405999292</v>
      </c>
      <c r="G90" s="17">
        <f t="shared" si="131"/>
        <v>-6.2422068023932251</v>
      </c>
      <c r="H90" s="17">
        <f t="shared" si="131"/>
        <v>1.071954285980695</v>
      </c>
      <c r="I90" s="17">
        <f t="shared" si="131"/>
        <v>0.43714440653927156</v>
      </c>
      <c r="J90" s="17">
        <f t="shared" si="131"/>
        <v>-1.656578771706819</v>
      </c>
      <c r="K90" s="17">
        <f t="shared" si="131"/>
        <v>-8.0939814127051264</v>
      </c>
      <c r="L90" s="17">
        <f t="shared" si="131"/>
        <v>-4.5553123702916025</v>
      </c>
      <c r="M90" s="17">
        <f t="shared" si="131"/>
        <v>-8.2451235829521927</v>
      </c>
      <c r="N90" s="17">
        <f t="shared" si="131"/>
        <v>-12.533450910208238</v>
      </c>
      <c r="O90" s="17">
        <f t="shared" si="131"/>
        <v>-15.860540128965521</v>
      </c>
      <c r="P90" s="17">
        <f t="shared" si="131"/>
        <v>-11.794499192339451</v>
      </c>
      <c r="Q90" s="17">
        <f t="shared" si="131"/>
        <v>-7.2346248273068738</v>
      </c>
      <c r="R90" s="17">
        <f t="shared" si="131"/>
        <v>-3.3126287416325297</v>
      </c>
      <c r="S90" s="17">
        <f t="shared" si="131"/>
        <v>-14.662264679440355</v>
      </c>
      <c r="T90" s="17">
        <f t="shared" si="131"/>
        <v>-12.020051986329378</v>
      </c>
      <c r="U90" s="17">
        <f t="shared" si="131"/>
        <v>4.2738198763817223</v>
      </c>
      <c r="V90" s="17">
        <f t="shared" si="131"/>
        <v>5.6322656434417837</v>
      </c>
      <c r="W90" s="17">
        <f t="shared" si="131"/>
        <v>15.99727935082209</v>
      </c>
      <c r="X90" s="17">
        <f>X78</f>
        <v>9.8007241308792175</v>
      </c>
      <c r="Y90" s="17">
        <f t="shared" si="126"/>
        <v>9.8007241308792175</v>
      </c>
      <c r="Z90" s="17">
        <f t="shared" si="126"/>
        <v>9.8007241308792175</v>
      </c>
      <c r="AA90" s="17">
        <f t="shared" si="126"/>
        <v>9.8007241308792175</v>
      </c>
      <c r="AB90" s="17">
        <f t="shared" si="126"/>
        <v>9.8007241308792175</v>
      </c>
      <c r="AC90" s="17">
        <f t="shared" si="126"/>
        <v>9.8007241308792175</v>
      </c>
    </row>
    <row r="91" spans="2:34" x14ac:dyDescent="0.25">
      <c r="B91" s="10" t="s">
        <v>53</v>
      </c>
      <c r="C91" s="27">
        <f ca="1">SUM(C84:C90)</f>
        <v>3241.7137216709393</v>
      </c>
      <c r="D91" s="28">
        <f ca="1">SUM(D84:D90)</f>
        <v>-0.30248886351932924</v>
      </c>
      <c r="E91" s="28">
        <f t="shared" ref="E91:X91" ca="1" si="132">SUM(E84:E90)</f>
        <v>3.3687662802164233</v>
      </c>
      <c r="F91" s="28">
        <f t="shared" ca="1" si="132"/>
        <v>-1.6933907187654142</v>
      </c>
      <c r="G91" s="28">
        <f t="shared" ca="1" si="132"/>
        <v>171.93273494317319</v>
      </c>
      <c r="H91" s="28">
        <f t="shared" ca="1" si="132"/>
        <v>74.455089157782098</v>
      </c>
      <c r="I91" s="28">
        <f t="shared" ca="1" si="132"/>
        <v>256.22270444238302</v>
      </c>
      <c r="J91" s="28">
        <f t="shared" ca="1" si="132"/>
        <v>188.1343173540258</v>
      </c>
      <c r="K91" s="28">
        <f t="shared" ca="1" si="132"/>
        <v>220.55775941237604</v>
      </c>
      <c r="L91" s="28">
        <f t="shared" ca="1" si="132"/>
        <v>228.58746934297915</v>
      </c>
      <c r="M91" s="28">
        <f t="shared" ca="1" si="132"/>
        <v>206.58289913374256</v>
      </c>
      <c r="N91" s="28">
        <f t="shared" ca="1" si="132"/>
        <v>208.36444024354429</v>
      </c>
      <c r="O91" s="28">
        <f t="shared" ca="1" si="132"/>
        <v>167.31691495681218</v>
      </c>
      <c r="P91" s="28">
        <f t="shared" ca="1" si="132"/>
        <v>161.61985025767353</v>
      </c>
      <c r="Q91" s="28">
        <f t="shared" ca="1" si="132"/>
        <v>199.23940012920085</v>
      </c>
      <c r="R91" s="28">
        <f t="shared" ca="1" si="132"/>
        <v>377.46408146840241</v>
      </c>
      <c r="S91" s="28">
        <f t="shared" ca="1" si="132"/>
        <v>434.9581571451551</v>
      </c>
      <c r="T91" s="28">
        <f t="shared" ca="1" si="132"/>
        <v>520.68439476894275</v>
      </c>
      <c r="U91" s="28">
        <f t="shared" ca="1" si="132"/>
        <v>488.53464035958029</v>
      </c>
      <c r="V91" s="28">
        <f t="shared" ca="1" si="132"/>
        <v>700.60183776771987</v>
      </c>
      <c r="W91" s="28">
        <f t="shared" ca="1" si="132"/>
        <v>716.099039774517</v>
      </c>
      <c r="X91" s="28">
        <f t="shared" ca="1" si="132"/>
        <v>678.50309517738799</v>
      </c>
      <c r="Y91" s="28">
        <f t="shared" ca="1" si="126"/>
        <v>678.50309517738799</v>
      </c>
      <c r="Z91" s="28">
        <f t="shared" ca="1" si="126"/>
        <v>678.50309517738799</v>
      </c>
      <c r="AA91" s="28">
        <f t="shared" ca="1" si="126"/>
        <v>678.50309517738799</v>
      </c>
      <c r="AB91" s="28">
        <f t="shared" ca="1" si="126"/>
        <v>678.50309517738799</v>
      </c>
      <c r="AC91" s="28">
        <f t="shared" ca="1" si="126"/>
        <v>678.50309517738799</v>
      </c>
    </row>
    <row r="93" spans="2:34" x14ac:dyDescent="0.25">
      <c r="B93" s="10" t="s">
        <v>52</v>
      </c>
      <c r="D93" s="17">
        <f ca="1">-D91</f>
        <v>0.30248886351932924</v>
      </c>
      <c r="E93" s="17">
        <f ca="1">NPV($C$2,$D$91:E91)</f>
        <v>2.6924610907081394</v>
      </c>
      <c r="F93" s="17">
        <f ca="1">NPV($C$2,$D$91:F91)</f>
        <v>1.2858397010646996</v>
      </c>
      <c r="G93" s="17">
        <f ca="1">NPV($C$2,$D$91:G91)</f>
        <v>135.537179216422</v>
      </c>
      <c r="H93" s="17">
        <f ca="1">NPV($C$2,$D$91:H91)</f>
        <v>190.18771928463019</v>
      </c>
      <c r="I93" s="17">
        <f ca="1">NPV($C$2,$D$91:I91)</f>
        <v>366.97771894084258</v>
      </c>
      <c r="J93" s="17">
        <f ca="1">NPV($C$2,$D$91:J91)</f>
        <v>489.00252329638687</v>
      </c>
      <c r="K93" s="17">
        <f ca="1">NPV($C$2,$D$91:K91)</f>
        <v>623.47780209900384</v>
      </c>
      <c r="L93" s="17">
        <f ca="1">NPV($C$2,$D$91:L91)</f>
        <v>754.4902453253635</v>
      </c>
      <c r="M93" s="17">
        <f ca="1">NPV($C$2,$D$91:M91)</f>
        <v>865.79007713888222</v>
      </c>
      <c r="N93" s="17">
        <f ca="1">NPV($C$2,$D$91:N91)</f>
        <v>971.3171174671503</v>
      </c>
      <c r="O93" s="17">
        <f ca="1">NPV($C$2,$D$91:O91)</f>
        <v>1050.9733966956169</v>
      </c>
      <c r="P93" s="17">
        <f ca="1">NPV($C$2,$D$91:P91)</f>
        <v>1123.3027999897547</v>
      </c>
      <c r="Q93" s="17">
        <f ca="1">NPV($C$2,$D$91:Q91)</f>
        <v>1207.120438674767</v>
      </c>
      <c r="R93" s="17">
        <f ca="1">NPV($C$2,$D$91:R91)</f>
        <v>1356.3915759967485</v>
      </c>
      <c r="S93" s="17">
        <f ca="1">NPV($C$2,$D$91:S91)</f>
        <v>1518.0832674482704</v>
      </c>
      <c r="T93" s="17">
        <f ca="1">NPV($C$2,$D$91:T91)</f>
        <v>1700.0344154476481</v>
      </c>
      <c r="U93" s="17">
        <f ca="1">NPV($C$2,$D$91:U91)</f>
        <v>1860.512457053735</v>
      </c>
      <c r="V93" s="17">
        <f ca="1">NPV($C$2,$D$91:V91)</f>
        <v>2076.8498234539825</v>
      </c>
      <c r="W93" s="17">
        <f ca="1">NPV($C$2,$D$91:W91)</f>
        <v>2284.7109954593402</v>
      </c>
      <c r="X93" s="17">
        <f ca="1">NPV($C$2,$D$91:X91)</f>
        <v>2469.8475288511959</v>
      </c>
      <c r="Y93" s="17">
        <f ca="1">NPV($C$2,$D$91:Y91)</f>
        <v>2643.8807431695409</v>
      </c>
      <c r="Z93" s="17">
        <f ca="1">NPV($C$2,$D$91:Z91)</f>
        <v>2807.4765453112459</v>
      </c>
      <c r="AA93" s="17">
        <f ca="1">NPV($C$2,$D$91:AA91)</f>
        <v>2961.2609052865273</v>
      </c>
      <c r="AB93" s="17">
        <f ca="1">NPV($C$2,$D$91:AB91)</f>
        <v>3105.8222513809828</v>
      </c>
      <c r="AC93" s="17">
        <f ca="1">NPV($C$2,$D$91:AC91)</f>
        <v>3241.7137216709393</v>
      </c>
    </row>
    <row r="95" spans="2:34" x14ac:dyDescent="0.25">
      <c r="B95" s="10" t="s">
        <v>20</v>
      </c>
      <c r="C95" s="24">
        <f ca="1">C75</f>
        <v>4698.4141178856971</v>
      </c>
      <c r="D95" s="24">
        <f ca="1">D75</f>
        <v>0</v>
      </c>
      <c r="E95" s="24">
        <f t="shared" ref="E95:W95" ca="1" si="133">E75</f>
        <v>3.6737635147303163</v>
      </c>
      <c r="F95" s="24">
        <f t="shared" ca="1" si="133"/>
        <v>2.735952297918407</v>
      </c>
      <c r="G95" s="24">
        <f t="shared" ca="1" si="133"/>
        <v>176.92568702874712</v>
      </c>
      <c r="H95" s="24">
        <f t="shared" ca="1" si="133"/>
        <v>261.97425694115617</v>
      </c>
      <c r="I95" s="24">
        <f t="shared" ca="1" si="133"/>
        <v>470.86259126030586</v>
      </c>
      <c r="J95" s="24">
        <f t="shared" ca="1" si="133"/>
        <v>487.52095487976078</v>
      </c>
      <c r="K95" s="24">
        <f t="shared" ca="1" si="133"/>
        <v>545.67771345919959</v>
      </c>
      <c r="L95" s="24">
        <f t="shared" ca="1" si="133"/>
        <v>553.55606918573687</v>
      </c>
      <c r="M95" s="24">
        <f t="shared" ca="1" si="133"/>
        <v>547.81750611220559</v>
      </c>
      <c r="N95" s="24">
        <f t="shared" ca="1" si="133"/>
        <v>592.47903818690315</v>
      </c>
      <c r="O95" s="24">
        <f t="shared" ca="1" si="133"/>
        <v>600.49088216403743</v>
      </c>
      <c r="P95" s="24">
        <f t="shared" ca="1" si="133"/>
        <v>595.00563918035198</v>
      </c>
      <c r="Q95" s="24">
        <f t="shared" ca="1" si="133"/>
        <v>602.6189549064859</v>
      </c>
      <c r="R95" s="24">
        <f t="shared" ca="1" si="133"/>
        <v>618.19276679807581</v>
      </c>
      <c r="S95" s="24">
        <f t="shared" ca="1" si="133"/>
        <v>668.87072193693757</v>
      </c>
      <c r="T95" s="24">
        <f t="shared" ca="1" si="133"/>
        <v>695.0004954947924</v>
      </c>
      <c r="U95" s="24">
        <f t="shared" ca="1" si="133"/>
        <v>633.07752604453253</v>
      </c>
      <c r="V95" s="24">
        <f t="shared" ca="1" si="133"/>
        <v>851.35649883424912</v>
      </c>
      <c r="W95" s="24">
        <f t="shared" ca="1" si="133"/>
        <v>842.14299208107764</v>
      </c>
      <c r="X95" s="24">
        <f t="shared" ref="X95" ca="1" si="134">X75</f>
        <v>803.44040310216337</v>
      </c>
      <c r="Y95" s="24">
        <f ca="1">X95</f>
        <v>803.44040310216337</v>
      </c>
      <c r="Z95" s="24">
        <f t="shared" ref="Z95:AC95" ca="1" si="135">Y95</f>
        <v>803.44040310216337</v>
      </c>
      <c r="AA95" s="24">
        <f t="shared" ca="1" si="135"/>
        <v>803.44040310216337</v>
      </c>
      <c r="AB95" s="24">
        <f t="shared" ca="1" si="135"/>
        <v>803.44040310216337</v>
      </c>
      <c r="AC95" s="24">
        <f t="shared" ca="1" si="135"/>
        <v>803.44040310216337</v>
      </c>
    </row>
    <row r="96" spans="2:34" x14ac:dyDescent="0.25">
      <c r="B96" s="10" t="s">
        <v>21</v>
      </c>
      <c r="C96" s="24">
        <f ca="1">C67</f>
        <v>-2143.9899779841699</v>
      </c>
      <c r="D96" s="24">
        <f ca="1">D67</f>
        <v>10.029330328231797</v>
      </c>
      <c r="E96" s="24">
        <f t="shared" ref="E96:W96" ca="1" si="136">E67</f>
        <v>19.756583507197664</v>
      </c>
      <c r="F96" s="24">
        <f t="shared" ca="1" si="136"/>
        <v>16.720728389315468</v>
      </c>
      <c r="G96" s="24">
        <f t="shared" ca="1" si="136"/>
        <v>1.2492547168192842</v>
      </c>
      <c r="H96" s="24">
        <f t="shared" ca="1" si="136"/>
        <v>-188.59112206935478</v>
      </c>
      <c r="I96" s="24">
        <f t="shared" ca="1" si="136"/>
        <v>-215.07703122446219</v>
      </c>
      <c r="J96" s="24">
        <f t="shared" ca="1" si="136"/>
        <v>-297.73005875402822</v>
      </c>
      <c r="K96" s="24">
        <f t="shared" ca="1" si="136"/>
        <v>-317.02597263411843</v>
      </c>
      <c r="L96" s="24">
        <f t="shared" ca="1" si="136"/>
        <v>-320.41328747246604</v>
      </c>
      <c r="M96" s="24">
        <f t="shared" ca="1" si="136"/>
        <v>-332.98948339551072</v>
      </c>
      <c r="N96" s="24">
        <f t="shared" ca="1" si="136"/>
        <v>-371.58114703315056</v>
      </c>
      <c r="O96" s="24">
        <f t="shared" ca="1" si="136"/>
        <v>-417.31342707825968</v>
      </c>
      <c r="P96" s="24">
        <f t="shared" ca="1" si="136"/>
        <v>-421.59128973033881</v>
      </c>
      <c r="Q96" s="24">
        <f t="shared" ca="1" si="136"/>
        <v>-396.14492994997806</v>
      </c>
      <c r="R96" s="24">
        <f t="shared" ca="1" si="136"/>
        <v>-237.4160565880409</v>
      </c>
      <c r="S96" s="24">
        <f t="shared" ca="1" si="136"/>
        <v>-219.25030011234213</v>
      </c>
      <c r="T96" s="24">
        <f t="shared" ca="1" si="136"/>
        <v>-162.29604873952016</v>
      </c>
      <c r="U96" s="24">
        <f t="shared" ca="1" si="136"/>
        <v>-148.81670556133383</v>
      </c>
      <c r="V96" s="24">
        <f t="shared" ca="1" si="136"/>
        <v>-156.38692670997116</v>
      </c>
      <c r="W96" s="24">
        <f t="shared" ca="1" si="136"/>
        <v>-142.04123165738264</v>
      </c>
      <c r="X96" s="24">
        <f t="shared" ref="X96" ca="1" si="137">X67</f>
        <v>-134.73803205565451</v>
      </c>
      <c r="Y96" s="24">
        <f ca="1">X96</f>
        <v>-134.73803205565451</v>
      </c>
      <c r="Z96" s="24">
        <f t="shared" ref="Z96:AC96" ca="1" si="138">Y96</f>
        <v>-134.73803205565451</v>
      </c>
      <c r="AA96" s="24">
        <f t="shared" ca="1" si="138"/>
        <v>-134.73803205565451</v>
      </c>
      <c r="AB96" s="24">
        <f t="shared" ca="1" si="138"/>
        <v>-134.73803205565451</v>
      </c>
      <c r="AC96" s="24">
        <f t="shared" ca="1" si="138"/>
        <v>-134.73803205565451</v>
      </c>
    </row>
    <row r="97" spans="2:29" x14ac:dyDescent="0.25">
      <c r="B97" s="10" t="s">
        <v>1</v>
      </c>
      <c r="C97" s="29">
        <f ca="1">SUM(C95:C96)</f>
        <v>2554.4241399015273</v>
      </c>
      <c r="D97" s="29">
        <f t="shared" ref="D97:W97" ca="1" si="139">SUM(D95:D96)</f>
        <v>10.029330328231797</v>
      </c>
      <c r="E97" s="29">
        <f t="shared" ca="1" si="139"/>
        <v>23.430347021927979</v>
      </c>
      <c r="F97" s="29">
        <f t="shared" ca="1" si="139"/>
        <v>19.456680687233874</v>
      </c>
      <c r="G97" s="29">
        <f t="shared" ca="1" si="139"/>
        <v>178.1749417455664</v>
      </c>
      <c r="H97" s="29">
        <f t="shared" ca="1" si="139"/>
        <v>73.383134871801388</v>
      </c>
      <c r="I97" s="29">
        <f t="shared" ca="1" si="139"/>
        <v>255.78556003584367</v>
      </c>
      <c r="J97" s="29">
        <f t="shared" ca="1" si="139"/>
        <v>189.79089612573256</v>
      </c>
      <c r="K97" s="29">
        <f t="shared" ca="1" si="139"/>
        <v>228.65174082508116</v>
      </c>
      <c r="L97" s="29">
        <f t="shared" ca="1" si="139"/>
        <v>233.14278171327084</v>
      </c>
      <c r="M97" s="29">
        <f t="shared" ca="1" si="139"/>
        <v>214.82802271669487</v>
      </c>
      <c r="N97" s="29">
        <f t="shared" ca="1" si="139"/>
        <v>220.8978911537526</v>
      </c>
      <c r="O97" s="29">
        <f t="shared" ca="1" si="139"/>
        <v>183.17745508577775</v>
      </c>
      <c r="P97" s="29">
        <f t="shared" ca="1" si="139"/>
        <v>173.41434945001316</v>
      </c>
      <c r="Q97" s="29">
        <f t="shared" ca="1" si="139"/>
        <v>206.47402495650783</v>
      </c>
      <c r="R97" s="29">
        <f t="shared" ca="1" si="139"/>
        <v>380.77671021003493</v>
      </c>
      <c r="S97" s="29">
        <f t="shared" ca="1" si="139"/>
        <v>449.62042182459544</v>
      </c>
      <c r="T97" s="29">
        <f t="shared" ca="1" si="139"/>
        <v>532.70444675527222</v>
      </c>
      <c r="U97" s="29">
        <f t="shared" ca="1" si="139"/>
        <v>484.2608204831987</v>
      </c>
      <c r="V97" s="29">
        <f t="shared" ca="1" si="139"/>
        <v>694.96957212427799</v>
      </c>
      <c r="W97" s="29">
        <f t="shared" ca="1" si="139"/>
        <v>700.10176042369494</v>
      </c>
      <c r="X97" s="29">
        <f t="shared" ref="X97" ca="1" si="140">SUM(X95:X96)</f>
        <v>668.70237104650892</v>
      </c>
      <c r="Y97" s="29">
        <f ca="1">X97</f>
        <v>668.70237104650892</v>
      </c>
      <c r="Z97" s="29">
        <f t="shared" ref="Z97:AC97" ca="1" si="141">Y97</f>
        <v>668.70237104650892</v>
      </c>
      <c r="AA97" s="29">
        <f t="shared" ca="1" si="141"/>
        <v>668.70237104650892</v>
      </c>
      <c r="AB97" s="29">
        <f t="shared" ca="1" si="141"/>
        <v>668.70237104650892</v>
      </c>
      <c r="AC97" s="29">
        <f t="shared" ca="1" si="141"/>
        <v>668.70237104650892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4698.4141178856971</v>
      </c>
      <c r="D100" s="30">
        <f ca="1">D95</f>
        <v>0</v>
      </c>
      <c r="E100" s="30">
        <f t="shared" ref="E100:W102" ca="1" si="145">E95</f>
        <v>3.6737635147303163</v>
      </c>
      <c r="F100" s="30">
        <f t="shared" ca="1" si="145"/>
        <v>2.735952297918407</v>
      </c>
      <c r="G100" s="30">
        <f t="shared" ca="1" si="145"/>
        <v>176.92568702874712</v>
      </c>
      <c r="H100" s="30">
        <f t="shared" ca="1" si="145"/>
        <v>261.97425694115617</v>
      </c>
      <c r="I100" s="30">
        <f t="shared" ca="1" si="145"/>
        <v>470.86259126030586</v>
      </c>
      <c r="J100" s="30">
        <f t="shared" ca="1" si="145"/>
        <v>487.52095487976078</v>
      </c>
      <c r="K100" s="30">
        <f t="shared" ca="1" si="145"/>
        <v>545.67771345919959</v>
      </c>
      <c r="L100" s="30">
        <f t="shared" ca="1" si="145"/>
        <v>553.55606918573687</v>
      </c>
      <c r="M100" s="30">
        <f t="shared" ca="1" si="145"/>
        <v>547.81750611220559</v>
      </c>
      <c r="N100" s="30">
        <f t="shared" ca="1" si="145"/>
        <v>592.47903818690315</v>
      </c>
      <c r="O100" s="30">
        <f t="shared" ca="1" si="145"/>
        <v>600.49088216403743</v>
      </c>
      <c r="P100" s="30">
        <f t="shared" ca="1" si="145"/>
        <v>595.00563918035198</v>
      </c>
      <c r="Q100" s="30">
        <f t="shared" ca="1" si="145"/>
        <v>602.6189549064859</v>
      </c>
      <c r="R100" s="30">
        <f t="shared" ca="1" si="145"/>
        <v>618.19276679807581</v>
      </c>
      <c r="S100" s="30">
        <f t="shared" ca="1" si="145"/>
        <v>668.87072193693757</v>
      </c>
      <c r="T100" s="30">
        <f t="shared" ca="1" si="145"/>
        <v>695.0004954947924</v>
      </c>
      <c r="U100" s="30">
        <f t="shared" ca="1" si="145"/>
        <v>633.07752604453253</v>
      </c>
      <c r="V100" s="30">
        <f t="shared" ca="1" si="145"/>
        <v>851.35649883424912</v>
      </c>
      <c r="W100" s="30">
        <f t="shared" ca="1" si="145"/>
        <v>842.14299208107764</v>
      </c>
      <c r="X100" s="30">
        <f ca="1">X95</f>
        <v>803.44040310216337</v>
      </c>
      <c r="Y100" s="30">
        <f t="shared" ref="Y100:AC100" ca="1" si="146">Y95</f>
        <v>803.44040310216337</v>
      </c>
      <c r="Z100" s="30">
        <f t="shared" ca="1" si="146"/>
        <v>803.44040310216337</v>
      </c>
      <c r="AA100" s="30">
        <f t="shared" ca="1" si="146"/>
        <v>803.44040310216337</v>
      </c>
      <c r="AB100" s="30">
        <f t="shared" ca="1" si="146"/>
        <v>803.44040310216337</v>
      </c>
      <c r="AC100" s="30">
        <f t="shared" ca="1" si="146"/>
        <v>803.44040310216337</v>
      </c>
    </row>
    <row r="101" spans="2:29" x14ac:dyDescent="0.25">
      <c r="B101" s="10" t="s">
        <v>21</v>
      </c>
      <c r="C101" s="30">
        <f t="shared" ref="C101" ca="1" si="147">C96</f>
        <v>-2143.9899779841699</v>
      </c>
      <c r="D101" s="30">
        <f t="shared" ref="D101:S102" ca="1" si="148">D96</f>
        <v>10.029330328231797</v>
      </c>
      <c r="E101" s="30">
        <f t="shared" ca="1" si="148"/>
        <v>19.756583507197664</v>
      </c>
      <c r="F101" s="30">
        <f t="shared" ca="1" si="148"/>
        <v>16.720728389315468</v>
      </c>
      <c r="G101" s="30">
        <f t="shared" ca="1" si="148"/>
        <v>1.2492547168192842</v>
      </c>
      <c r="H101" s="30">
        <f t="shared" ca="1" si="148"/>
        <v>-188.59112206935478</v>
      </c>
      <c r="I101" s="30">
        <f t="shared" ca="1" si="148"/>
        <v>-215.07703122446219</v>
      </c>
      <c r="J101" s="30">
        <f t="shared" ca="1" si="148"/>
        <v>-297.73005875402822</v>
      </c>
      <c r="K101" s="30">
        <f t="shared" ca="1" si="148"/>
        <v>-317.02597263411843</v>
      </c>
      <c r="L101" s="30">
        <f t="shared" ca="1" si="148"/>
        <v>-320.41328747246604</v>
      </c>
      <c r="M101" s="30">
        <f t="shared" ca="1" si="148"/>
        <v>-332.98948339551072</v>
      </c>
      <c r="N101" s="30">
        <f t="shared" ca="1" si="148"/>
        <v>-371.58114703315056</v>
      </c>
      <c r="O101" s="30">
        <f t="shared" ca="1" si="148"/>
        <v>-417.31342707825968</v>
      </c>
      <c r="P101" s="30">
        <f t="shared" ca="1" si="148"/>
        <v>-421.59128973033881</v>
      </c>
      <c r="Q101" s="30">
        <f t="shared" ca="1" si="148"/>
        <v>-396.14492994997806</v>
      </c>
      <c r="R101" s="30">
        <f t="shared" ca="1" si="148"/>
        <v>-237.4160565880409</v>
      </c>
      <c r="S101" s="30">
        <f t="shared" ca="1" si="148"/>
        <v>-219.25030011234213</v>
      </c>
      <c r="T101" s="30">
        <f t="shared" ca="1" si="145"/>
        <v>-162.29604873952016</v>
      </c>
      <c r="U101" s="30">
        <f t="shared" ca="1" si="145"/>
        <v>-148.81670556133383</v>
      </c>
      <c r="V101" s="30">
        <f t="shared" ca="1" si="145"/>
        <v>-156.38692670997116</v>
      </c>
      <c r="W101" s="30">
        <f t="shared" ca="1" si="145"/>
        <v>-142.04123165738264</v>
      </c>
      <c r="X101" s="30">
        <f t="shared" ref="X101:AC101" ca="1" si="149">X96</f>
        <v>-134.73803205565451</v>
      </c>
      <c r="Y101" s="30">
        <f t="shared" ca="1" si="149"/>
        <v>-134.73803205565451</v>
      </c>
      <c r="Z101" s="30">
        <f t="shared" ca="1" si="149"/>
        <v>-134.73803205565451</v>
      </c>
      <c r="AA101" s="30">
        <f t="shared" ca="1" si="149"/>
        <v>-134.73803205565451</v>
      </c>
      <c r="AB101" s="30">
        <f t="shared" ca="1" si="149"/>
        <v>-134.73803205565451</v>
      </c>
      <c r="AC101" s="30">
        <f t="shared" ca="1" si="149"/>
        <v>-134.73803205565451</v>
      </c>
    </row>
    <row r="102" spans="2:29" x14ac:dyDescent="0.25">
      <c r="B102" s="10" t="s">
        <v>1</v>
      </c>
      <c r="C102" s="30">
        <f t="shared" ref="C102" ca="1" si="150">C97</f>
        <v>2554.4241399015273</v>
      </c>
      <c r="D102" s="30">
        <f t="shared" ca="1" si="148"/>
        <v>10.029330328231797</v>
      </c>
      <c r="E102" s="30">
        <f t="shared" ca="1" si="145"/>
        <v>23.430347021927979</v>
      </c>
      <c r="F102" s="30">
        <f t="shared" ca="1" si="145"/>
        <v>19.456680687233874</v>
      </c>
      <c r="G102" s="30">
        <f t="shared" ca="1" si="145"/>
        <v>178.1749417455664</v>
      </c>
      <c r="H102" s="30">
        <f t="shared" ca="1" si="145"/>
        <v>73.383134871801388</v>
      </c>
      <c r="I102" s="30">
        <f t="shared" ca="1" si="145"/>
        <v>255.78556003584367</v>
      </c>
      <c r="J102" s="30">
        <f t="shared" ca="1" si="145"/>
        <v>189.79089612573256</v>
      </c>
      <c r="K102" s="30">
        <f t="shared" ca="1" si="145"/>
        <v>228.65174082508116</v>
      </c>
      <c r="L102" s="30">
        <f t="shared" ca="1" si="145"/>
        <v>233.14278171327084</v>
      </c>
      <c r="M102" s="30">
        <f t="shared" ca="1" si="145"/>
        <v>214.82802271669487</v>
      </c>
      <c r="N102" s="30">
        <f t="shared" ca="1" si="145"/>
        <v>220.8978911537526</v>
      </c>
      <c r="O102" s="30">
        <f t="shared" ca="1" si="145"/>
        <v>183.17745508577775</v>
      </c>
      <c r="P102" s="30">
        <f t="shared" ca="1" si="145"/>
        <v>173.41434945001316</v>
      </c>
      <c r="Q102" s="30">
        <f t="shared" ca="1" si="145"/>
        <v>206.47402495650783</v>
      </c>
      <c r="R102" s="30">
        <f t="shared" ca="1" si="145"/>
        <v>380.77671021003493</v>
      </c>
      <c r="S102" s="30">
        <f t="shared" ca="1" si="145"/>
        <v>449.62042182459544</v>
      </c>
      <c r="T102" s="30">
        <f t="shared" ca="1" si="145"/>
        <v>532.70444675527222</v>
      </c>
      <c r="U102" s="30">
        <f t="shared" ca="1" si="145"/>
        <v>484.2608204831987</v>
      </c>
      <c r="V102" s="30">
        <f t="shared" ca="1" si="145"/>
        <v>694.96957212427799</v>
      </c>
      <c r="W102" s="30">
        <f t="shared" ca="1" si="145"/>
        <v>700.10176042369494</v>
      </c>
      <c r="X102" s="30">
        <f t="shared" ref="X102:AC102" ca="1" si="151">X97</f>
        <v>668.70237104650892</v>
      </c>
      <c r="Y102" s="30">
        <f t="shared" ca="1" si="151"/>
        <v>668.70237104650892</v>
      </c>
      <c r="Z102" s="30">
        <f t="shared" ca="1" si="151"/>
        <v>668.70237104650892</v>
      </c>
      <c r="AA102" s="30">
        <f t="shared" ca="1" si="151"/>
        <v>668.70237104650892</v>
      </c>
      <c r="AB102" s="30">
        <f t="shared" ca="1" si="151"/>
        <v>668.70237104650892</v>
      </c>
      <c r="AC102" s="30">
        <f t="shared" ca="1" si="151"/>
        <v>668.70237104650892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-25I.LP.ST.r21.Base.MN.2409SC.Integrated.166550 (LT. 166550 - 168472) v104.9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1.8208774732296708E-3</v>
      </c>
      <c r="D137" s="23">
        <f>Change!D87-Base!D87</f>
        <v>-6.9124420008392917E-5</v>
      </c>
      <c r="E137" s="23">
        <f>Change!E87-Base!E87</f>
        <v>-1.2258064998604823E-4</v>
      </c>
      <c r="F137" s="23">
        <f>Change!F87-Base!F87</f>
        <v>6.2258065003106822E-4</v>
      </c>
      <c r="G137" s="23">
        <f>Change!G87-Base!G87</f>
        <v>2.9247312100437739E-3</v>
      </c>
      <c r="H137" s="23">
        <f>Change!H87-Base!H87</f>
        <v>1.0101382500238287E-3</v>
      </c>
      <c r="I137" s="23">
        <f>Change!I87-Base!I87</f>
        <v>-2.5038404999122577E-4</v>
      </c>
      <c r="J137" s="23">
        <f>Change!J87-Base!J87</f>
        <v>1.8081413700201665E-3</v>
      </c>
      <c r="K137" s="23">
        <f>Change!K87-Base!K87</f>
        <v>-2.6430849400185252E-3</v>
      </c>
      <c r="L137" s="23">
        <f>Change!L87-Base!L87</f>
        <v>5.8709679001367476E-4</v>
      </c>
      <c r="M137" s="23">
        <f>Change!M87-Base!M87</f>
        <v>1.5599999799746911E-3</v>
      </c>
      <c r="N137" s="23">
        <f>Change!N87-Base!N87</f>
        <v>-6.3440809981329949E-5</v>
      </c>
      <c r="O137" s="23">
        <f>Change!O87-Base!O87</f>
        <v>-9.5127919996684795E-4</v>
      </c>
      <c r="P137" s="23">
        <f>Change!P87-Base!P87</f>
        <v>-3.3952380999835441E-3</v>
      </c>
      <c r="Q137" s="23">
        <f>Change!Q87-Base!Q87</f>
        <v>-2.3875576000023102E-3</v>
      </c>
      <c r="R137" s="23">
        <f>Change!R87-Base!R87</f>
        <v>7.1612903997220201E-4</v>
      </c>
      <c r="S137" s="23">
        <f>Change!S87-Base!S87</f>
        <v>-1.5086392700141005E-3</v>
      </c>
      <c r="T137" s="23">
        <f>Change!T87-Base!T87</f>
        <v>-1.6962365399990631E-3</v>
      </c>
      <c r="U137" s="23">
        <f>Change!U87-Base!U87</f>
        <v>2.8311828099845116E-3</v>
      </c>
      <c r="V137" s="23">
        <f>Change!V87-Base!V87</f>
        <v>6.4718657000639723E-4</v>
      </c>
      <c r="W137" s="23">
        <f>Change!W87-Base!W87</f>
        <v>2.1903225999722054E-3</v>
      </c>
      <c r="X137" s="23">
        <f>Change!X87-Base!X87</f>
        <v>4.9838709700225081E-3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-8286.233218806552</v>
      </c>
      <c r="D139" s="23">
        <f>Change!D89-Base!D89</f>
        <v>-191.92035523580853</v>
      </c>
      <c r="E139" s="23">
        <f>Change!E89-Base!E89</f>
        <v>-140.79282774138301</v>
      </c>
      <c r="F139" s="23">
        <f>Change!F89-Base!F89</f>
        <v>-169.9428205461918</v>
      </c>
      <c r="G139" s="23">
        <f>Change!G89-Base!G89</f>
        <v>-326.73567314977845</v>
      </c>
      <c r="H139" s="23">
        <f>Change!H89-Base!H89</f>
        <v>-834.78508868313565</v>
      </c>
      <c r="I139" s="23">
        <f>Change!I89-Base!I89</f>
        <v>-980.51025260288679</v>
      </c>
      <c r="J139" s="23">
        <f>Change!J89-Base!J89</f>
        <v>-1027.6064785926092</v>
      </c>
      <c r="K139" s="23">
        <f>Change!K89-Base!K89</f>
        <v>-972.5693835737984</v>
      </c>
      <c r="L139" s="23">
        <f>Change!L89-Base!L89</f>
        <v>-1063.4219888042921</v>
      </c>
      <c r="M139" s="23">
        <f>Change!M89-Base!M89</f>
        <v>-994.28858088937022</v>
      </c>
      <c r="N139" s="23">
        <f>Change!N89-Base!N89</f>
        <v>-823.6081575358121</v>
      </c>
      <c r="O139" s="23">
        <f>Change!O89-Base!O89</f>
        <v>-910.37101732485962</v>
      </c>
      <c r="P139" s="23">
        <f>Change!P89-Base!P89</f>
        <v>-987.80677312093258</v>
      </c>
      <c r="Q139" s="23">
        <f>Change!Q89-Base!Q89</f>
        <v>-923.75136574803946</v>
      </c>
      <c r="R139" s="23">
        <f>Change!R89-Base!R89</f>
        <v>-998.90409714230191</v>
      </c>
      <c r="S139" s="23">
        <f>Change!S89-Base!S89</f>
        <v>-1014.0515448487931</v>
      </c>
      <c r="T139" s="23">
        <f>Change!T89-Base!T89</f>
        <v>-986.75279888693331</v>
      </c>
      <c r="U139" s="23">
        <f>Change!U89-Base!U89</f>
        <v>-896.51470829743266</v>
      </c>
      <c r="V139" s="23">
        <f>Change!V89-Base!V89</f>
        <v>-1346.3828217446408</v>
      </c>
      <c r="W139" s="23">
        <f>Change!W89-Base!W89</f>
        <v>-1319.1800543396021</v>
      </c>
      <c r="X139" s="23">
        <f>Change!X89-Base!X89</f>
        <v>-1238.2866976927098</v>
      </c>
    </row>
    <row r="140" spans="2:24" ht="15.75" x14ac:dyDescent="0.25">
      <c r="B140" s="38" t="s">
        <v>25</v>
      </c>
      <c r="C140" s="39">
        <f t="shared" si="152"/>
        <v>18531.546085544804</v>
      </c>
      <c r="D140" s="23">
        <f>Change!D90-Base!D90</f>
        <v>-7.14247733395041</v>
      </c>
      <c r="E140" s="23">
        <f>Change!E90-Base!E90</f>
        <v>-4.7124060804108012</v>
      </c>
      <c r="F140" s="23">
        <f>Change!F90-Base!F90</f>
        <v>53.005375784679927</v>
      </c>
      <c r="G140" s="23">
        <f>Change!G90-Base!G90</f>
        <v>475.62366568416201</v>
      </c>
      <c r="H140" s="23">
        <f>Change!H90-Base!H90</f>
        <v>335.20301143029064</v>
      </c>
      <c r="I140" s="23">
        <f>Change!I90-Base!I90</f>
        <v>1195.5882200151718</v>
      </c>
      <c r="J140" s="23">
        <f>Change!J90-Base!J90</f>
        <v>2213.0922992179458</v>
      </c>
      <c r="K140" s="23">
        <f>Change!K90-Base!K90</f>
        <v>2468.7140660275072</v>
      </c>
      <c r="L140" s="23">
        <f>Change!L90-Base!L90</f>
        <v>2513.1413606900987</v>
      </c>
      <c r="M140" s="23">
        <f>Change!M90-Base!M90</f>
        <v>2497.7566959463657</v>
      </c>
      <c r="N140" s="23">
        <f>Change!N90-Base!N90</f>
        <v>3000.8193417388065</v>
      </c>
      <c r="O140" s="23">
        <f>Change!O90-Base!O90</f>
        <v>2882.6979628319914</v>
      </c>
      <c r="P140" s="23">
        <f>Change!P90-Base!P90</f>
        <v>2852.3887803020425</v>
      </c>
      <c r="Q140" s="23">
        <f>Change!Q90-Base!Q90</f>
        <v>2822.4702949345628</v>
      </c>
      <c r="R140" s="23">
        <f>Change!R90-Base!R90</f>
        <v>2864.7306045940859</v>
      </c>
      <c r="S140" s="23">
        <f>Change!S90-Base!S90</f>
        <v>2649.4453845650642</v>
      </c>
      <c r="T140" s="23">
        <f>Change!T90-Base!T90</f>
        <v>2792.8843533499203</v>
      </c>
      <c r="U140" s="23">
        <f>Change!U90-Base!U90</f>
        <v>3021.3479433638058</v>
      </c>
      <c r="V140" s="23">
        <f>Change!V90-Base!V90</f>
        <v>3123.5465756181511</v>
      </c>
      <c r="W140" s="23">
        <f>Change!W90-Base!W90</f>
        <v>3178.1454885895619</v>
      </c>
      <c r="X140" s="23">
        <f>Change!X90-Base!X90</f>
        <v>3046.3543867804801</v>
      </c>
    </row>
    <row r="141" spans="2:24" ht="15.75" x14ac:dyDescent="0.25">
      <c r="B141" s="38" t="s">
        <v>26</v>
      </c>
      <c r="C141" s="39">
        <f t="shared" si="152"/>
        <v>15952.56057107543</v>
      </c>
      <c r="D141" s="23">
        <f>Change!D91-Base!D91</f>
        <v>-90.028179011827888</v>
      </c>
      <c r="E141" s="23">
        <f>Change!E91-Base!E91</f>
        <v>-129.48961290706393</v>
      </c>
      <c r="F141" s="23">
        <f>Change!F91-Base!F91</f>
        <v>-136.5780446432309</v>
      </c>
      <c r="G141" s="23">
        <f>Change!G91-Base!G91</f>
        <v>-46.38199439896016</v>
      </c>
      <c r="H141" s="23">
        <f>Change!H91-Base!H91</f>
        <v>2485.0911908355192</v>
      </c>
      <c r="I141" s="23">
        <f>Change!I91-Base!I91</f>
        <v>2375.4122029421414</v>
      </c>
      <c r="J141" s="23">
        <f>Change!J91-Base!J91</f>
        <v>1889.1304588117928</v>
      </c>
      <c r="K141" s="23">
        <f>Change!K91-Base!K91</f>
        <v>1901.7581576854936</v>
      </c>
      <c r="L141" s="23">
        <f>Change!L91-Base!L91</f>
        <v>2096.1655576513294</v>
      </c>
      <c r="M141" s="23">
        <f>Change!M91-Base!M91</f>
        <v>2119.5384652650246</v>
      </c>
      <c r="N141" s="23">
        <f>Change!N91-Base!N91</f>
        <v>1878.0628046413258</v>
      </c>
      <c r="O141" s="23">
        <f>Change!O91-Base!O91</f>
        <v>2273.7165314560516</v>
      </c>
      <c r="P141" s="23">
        <f>Change!P91-Base!P91</f>
        <v>2325.7899291983886</v>
      </c>
      <c r="Q141" s="23">
        <f>Change!Q91-Base!Q91</f>
        <v>2259.8921266280668</v>
      </c>
      <c r="R141" s="23">
        <f>Change!R91-Base!R91</f>
        <v>2078.2364374983372</v>
      </c>
      <c r="S141" s="23">
        <f>Change!S91-Base!S91</f>
        <v>1410.9991032848484</v>
      </c>
      <c r="T141" s="23">
        <f>Change!T91-Base!T91</f>
        <v>1631.3314908742541</v>
      </c>
      <c r="U141" s="23">
        <f>Change!U91-Base!U91</f>
        <v>2299.4232911173167</v>
      </c>
      <c r="V141" s="23">
        <f>Change!V91-Base!V91</f>
        <v>2358.7831621988444</v>
      </c>
      <c r="W141" s="23">
        <f>Change!W91-Base!W91</f>
        <v>2358.9588914827182</v>
      </c>
      <c r="X141" s="23">
        <f>Change!X91-Base!X91</f>
        <v>2667.9112718182078</v>
      </c>
    </row>
    <row r="142" spans="2:24" ht="15.75" x14ac:dyDescent="0.25">
      <c r="B142" s="38" t="s">
        <v>27</v>
      </c>
      <c r="C142" s="39">
        <f t="shared" si="152"/>
        <v>-8.4795794110285794</v>
      </c>
      <c r="D142" s="23">
        <f>Change!D92-Base!D92</f>
        <v>1.1316536912800075</v>
      </c>
      <c r="E142" s="23">
        <f>Change!E92-Base!E92</f>
        <v>-2.8850785674203507</v>
      </c>
      <c r="F142" s="23">
        <f>Change!F92-Base!F92</f>
        <v>-2.4398046348615026</v>
      </c>
      <c r="G142" s="23">
        <f>Change!G92-Base!G92</f>
        <v>13.068600475249696</v>
      </c>
      <c r="H142" s="23">
        <f>Change!H92-Base!H92</f>
        <v>-28.422724862587529</v>
      </c>
      <c r="I142" s="23">
        <f>Change!I92-Base!I92</f>
        <v>39.480281334158462</v>
      </c>
      <c r="J142" s="23">
        <f>Change!J92-Base!J92</f>
        <v>58.572303682829443</v>
      </c>
      <c r="K142" s="23">
        <f>Change!K92-Base!K92</f>
        <v>18.250288464141704</v>
      </c>
      <c r="L142" s="23">
        <f>Change!L92-Base!L92</f>
        <v>-0.49272927295078262</v>
      </c>
      <c r="M142" s="23">
        <f>Change!M92-Base!M92</f>
        <v>-44.921950750540418</v>
      </c>
      <c r="N142" s="23">
        <f>Change!N92-Base!N92</f>
        <v>-37.019428742691161</v>
      </c>
      <c r="O142" s="23">
        <f>Change!O92-Base!O92</f>
        <v>-15.977649683539312</v>
      </c>
      <c r="P142" s="23">
        <f>Change!P92-Base!P92</f>
        <v>12.111905043060688</v>
      </c>
      <c r="Q142" s="23">
        <f>Change!Q92-Base!Q92</f>
        <v>-1.8130011964085497</v>
      </c>
      <c r="R142" s="23">
        <f>Change!R92-Base!R92</f>
        <v>38.708434789359671</v>
      </c>
      <c r="S142" s="23">
        <f>Change!S92-Base!S92</f>
        <v>-25.563255324939746</v>
      </c>
      <c r="T142" s="23">
        <f>Change!T92-Base!T92</f>
        <v>-17.376576797119924</v>
      </c>
      <c r="U142" s="23">
        <f>Change!U92-Base!U92</f>
        <v>-32.940443340478851</v>
      </c>
      <c r="V142" s="23">
        <f>Change!V92-Base!V92</f>
        <v>-14.397248707779909</v>
      </c>
      <c r="W142" s="23">
        <f>Change!W92-Base!W92</f>
        <v>-30.838729442409203</v>
      </c>
      <c r="X142" s="23">
        <f>Change!X92-Base!X92</f>
        <v>-31.399322226221557</v>
      </c>
    </row>
    <row r="143" spans="2:24" ht="15.75" x14ac:dyDescent="0.25">
      <c r="B143" s="38" t="s">
        <v>28</v>
      </c>
      <c r="C143" s="39">
        <f t="shared" si="152"/>
        <v>11117.321075889318</v>
      </c>
      <c r="D143" s="23">
        <f>Change!D93-Base!D93</f>
        <v>164.22233010933269</v>
      </c>
      <c r="E143" s="23">
        <f>Change!E93-Base!E93</f>
        <v>424.54752868598007</v>
      </c>
      <c r="F143" s="23">
        <f>Change!F93-Base!F93</f>
        <v>435.34765735291876</v>
      </c>
      <c r="G143" s="23">
        <f>Change!G93-Base!G93</f>
        <v>-388.59635795260692</v>
      </c>
      <c r="H143" s="23">
        <f>Change!H93-Base!H93</f>
        <v>551.4627516009059</v>
      </c>
      <c r="I143" s="23">
        <f>Change!I93-Base!I93</f>
        <v>591.62220457751391</v>
      </c>
      <c r="J143" s="23">
        <f>Change!J93-Base!J93</f>
        <v>807.59558387595462</v>
      </c>
      <c r="K143" s="23">
        <f>Change!K93-Base!K93</f>
        <v>1292.7483249803627</v>
      </c>
      <c r="L143" s="23">
        <f>Change!L93-Base!L93</f>
        <v>1519.7144007922616</v>
      </c>
      <c r="M143" s="23">
        <f>Change!M93-Base!M93</f>
        <v>1640.2041071515559</v>
      </c>
      <c r="N143" s="23">
        <f>Change!N93-Base!N93</f>
        <v>1929.8089356624987</v>
      </c>
      <c r="O143" s="23">
        <f>Change!O93-Base!O93</f>
        <v>2221.2506601094647</v>
      </c>
      <c r="P143" s="23">
        <f>Change!P93-Base!P93</f>
        <v>2006.0527459708392</v>
      </c>
      <c r="Q143" s="23">
        <f>Change!Q93-Base!Q93</f>
        <v>2023.8462851766235</v>
      </c>
      <c r="R143" s="23">
        <f>Change!R93-Base!R93</f>
        <v>1558.0932610089076</v>
      </c>
      <c r="S143" s="23">
        <f>Change!S93-Base!S93</f>
        <v>881.39608058267913</v>
      </c>
      <c r="T143" s="23">
        <f>Change!T93-Base!T93</f>
        <v>686.9515833282785</v>
      </c>
      <c r="U143" s="23">
        <f>Change!U93-Base!U93</f>
        <v>1555.5438424812601</v>
      </c>
      <c r="V143" s="23">
        <f>Change!V93-Base!V93</f>
        <v>1835.0683661333169</v>
      </c>
      <c r="W143" s="23">
        <f>Change!W93-Base!W93</f>
        <v>2082.2090317415568</v>
      </c>
      <c r="X143" s="23">
        <f>Change!X93-Base!X93</f>
        <v>1950.4236753028672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-25I.LP.ST.r21.Base.MN.2409SC.Integrated.166550 (LT. 166550 - 168472) v104.9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-570.59125900442086</v>
      </c>
      <c r="D7" s="8">
        <f>IFERROR(Change!D7-Base!D7,"")</f>
        <v>15.473551861148735</v>
      </c>
      <c r="E7" s="8">
        <f>IFERROR(Change!E7-Base!E7,"")</f>
        <v>22.699391318434778</v>
      </c>
      <c r="F7" s="8">
        <f>IFERROR(Change!F7-Base!F7,"")</f>
        <v>23.592251014023873</v>
      </c>
      <c r="G7" s="8">
        <f>IFERROR(Change!G7-Base!G7,"")</f>
        <v>-37.175915106290063</v>
      </c>
      <c r="H7" s="8">
        <f>IFERROR(Change!H7-Base!H7,"")</f>
        <v>-51.609897969888834</v>
      </c>
      <c r="I7" s="8">
        <f>IFERROR(Change!I7-Base!I7,"")</f>
        <v>-74.627799301430684</v>
      </c>
      <c r="J7" s="8">
        <f>IFERROR(Change!J7-Base!J7,"")</f>
        <v>-79.345125566048495</v>
      </c>
      <c r="K7" s="8">
        <f>IFERROR(Change!K7-Base!K7,"")</f>
        <v>-85.621028532232685</v>
      </c>
      <c r="L7" s="8">
        <f>IFERROR(Change!L7-Base!L7,"")</f>
        <v>-79.124992265714269</v>
      </c>
      <c r="M7" s="8">
        <f>IFERROR(Change!M7-Base!M7,"")</f>
        <v>-86.093624518188676</v>
      </c>
      <c r="N7" s="8">
        <f>IFERROR(Change!N7-Base!N7,"")</f>
        <v>-87.089385704644172</v>
      </c>
      <c r="O7" s="8">
        <f>IFERROR(Change!O7-Base!O7,"")</f>
        <v>-86.723494875361766</v>
      </c>
      <c r="P7" s="8">
        <f>IFERROR(Change!P7-Base!P7,"")</f>
        <v>-106.39263920590429</v>
      </c>
      <c r="Q7" s="8">
        <f>IFERROR(Change!Q7-Base!Q7,"")</f>
        <v>-111.94216944559972</v>
      </c>
      <c r="R7" s="8">
        <f>IFERROR(Change!R7-Base!R7,"")</f>
        <v>-123.96561292328448</v>
      </c>
      <c r="S7" s="8">
        <f>IFERROR(Change!S7-Base!S7,"")</f>
        <v>-119.93969530620066</v>
      </c>
      <c r="T7" s="8">
        <f>IFERROR(Change!T7-Base!T7,"")</f>
        <v>-147.6372628311384</v>
      </c>
      <c r="U7" s="8">
        <f>IFERROR(Change!U7-Base!U7,"")</f>
        <v>-165.32035749769454</v>
      </c>
      <c r="V7" s="8">
        <f>IFERROR(Change!V7-Base!V7,"")</f>
        <v>81.003421204734195</v>
      </c>
      <c r="W7" s="8">
        <f>IFERROR(Change!W7-Base!W7,"")</f>
        <v>78.824344370852941</v>
      </c>
      <c r="X7" s="8">
        <f>IFERROR(Change!X7-Base!X7,"")</f>
        <v>75.957236486421948</v>
      </c>
    </row>
    <row r="8" spans="1:24" ht="15.75" outlineLevel="1" x14ac:dyDescent="0.25">
      <c r="B8" s="4" t="s">
        <v>77</v>
      </c>
      <c r="C8" s="6">
        <f>IFERROR(Change!C8-Base!C8,"")</f>
        <v>-56.299050291309868</v>
      </c>
      <c r="D8" s="43">
        <f>IFERROR(Change!D8-Base!D8,"")</f>
        <v>0.61647623931462192</v>
      </c>
      <c r="E8" s="43">
        <f>IFERROR(Change!E8-Base!E8,"")</f>
        <v>1.1933548398010458</v>
      </c>
      <c r="F8" s="43">
        <f>IFERROR(Change!F8-Base!F8,"")</f>
        <v>1.2360487041656185</v>
      </c>
      <c r="G8" s="43">
        <f>IFERROR(Change!G8-Base!G8,"")</f>
        <v>-3.3449310632509821</v>
      </c>
      <c r="H8" s="43">
        <f>IFERROR(Change!H8-Base!H8,"")</f>
        <v>-4.1708338404329908</v>
      </c>
      <c r="I8" s="43">
        <f>IFERROR(Change!I8-Base!I8,"")</f>
        <v>-4.8680388659099343</v>
      </c>
      <c r="J8" s="43">
        <f>IFERROR(Change!J8-Base!J8,"")</f>
        <v>-5.6993959346583374</v>
      </c>
      <c r="K8" s="43">
        <f>IFERROR(Change!K8-Base!K8,"")</f>
        <v>-5.0573668660083317</v>
      </c>
      <c r="L8" s="43">
        <f>IFERROR(Change!L8-Base!L8,"")</f>
        <v>-5.1335264087233679</v>
      </c>
      <c r="M8" s="43">
        <f>IFERROR(Change!M8-Base!M8,"")</f>
        <v>-5.0898629715588974</v>
      </c>
      <c r="N8" s="43">
        <f>IFERROR(Change!N8-Base!N8,"")</f>
        <v>-5.6423108716875507</v>
      </c>
      <c r="O8" s="43">
        <f>IFERROR(Change!O8-Base!O8,"")</f>
        <v>-5.5417454949122149</v>
      </c>
      <c r="P8" s="43">
        <f>IFERROR(Change!P8-Base!P8,"")</f>
        <v>-6.462813596876293</v>
      </c>
      <c r="Q8" s="43">
        <f>IFERROR(Change!Q8-Base!Q8,"")</f>
        <v>-6.5933108325215706</v>
      </c>
      <c r="R8" s="43">
        <f>IFERROR(Change!R8-Base!R8,"")</f>
        <v>-7.9326104910039898</v>
      </c>
      <c r="S8" s="43">
        <f>IFERROR(Change!S8-Base!S8,"")</f>
        <v>-7.5018088390996258</v>
      </c>
      <c r="T8" s="43">
        <f>IFERROR(Change!T8-Base!T8,"")</f>
        <v>-9.7420016054277774</v>
      </c>
      <c r="U8" s="43">
        <f>IFERROR(Change!U8-Base!U8,"")</f>
        <v>-10.325676215916992</v>
      </c>
      <c r="V8" s="43">
        <f>IFERROR(Change!V8-Base!V8,"")</f>
        <v>-14.552137590427158</v>
      </c>
      <c r="W8" s="43">
        <f>IFERROR(Change!W8-Base!W8,"")</f>
        <v>-15.041939005685514</v>
      </c>
      <c r="X8" s="43">
        <f>IFERROR(Change!X8-Base!X8,"")</f>
        <v>-17.296299811884566</v>
      </c>
    </row>
    <row r="9" spans="1:24" ht="15.75" outlineLevel="1" x14ac:dyDescent="0.25">
      <c r="B9" s="5" t="s">
        <v>78</v>
      </c>
      <c r="C9" s="44">
        <f>IFERROR(Change!C9-Base!C9,"")</f>
        <v>-588.76037589531552</v>
      </c>
      <c r="D9" s="45">
        <f>IFERROR(Change!D9-Base!D9,"")</f>
        <v>-5.6843418860808015E-14</v>
      </c>
      <c r="E9" s="45">
        <f>IFERROR(Change!E9-Base!E9,"")</f>
        <v>-0.10301759422145551</v>
      </c>
      <c r="F9" s="45">
        <f>IFERROR(Change!F9-Base!F9,"")</f>
        <v>-0.10301759422162604</v>
      </c>
      <c r="G9" s="45">
        <f>IFERROR(Change!G9-Base!G9,"")</f>
        <v>-22.300516230865298</v>
      </c>
      <c r="H9" s="45">
        <f>IFERROR(Change!H9-Base!H9,"")</f>
        <v>-23.218774983637047</v>
      </c>
      <c r="I9" s="45">
        <f>IFERROR(Change!I9-Base!I9,"")</f>
        <v>-62.463296761068932</v>
      </c>
      <c r="J9" s="45">
        <f>IFERROR(Change!J9-Base!J9,"")</f>
        <v>-57.039829650982369</v>
      </c>
      <c r="K9" s="45">
        <f>IFERROR(Change!K9-Base!K9,"")</f>
        <v>-68.48853073869742</v>
      </c>
      <c r="L9" s="45">
        <f>IFERROR(Change!L9-Base!L9,"")</f>
        <v>-65.331208783229499</v>
      </c>
      <c r="M9" s="45">
        <f>IFERROR(Change!M9-Base!M9,"")</f>
        <v>-72.438524443081633</v>
      </c>
      <c r="N9" s="45">
        <f>IFERROR(Change!N9-Base!N9,"")</f>
        <v>-66.501232319096118</v>
      </c>
      <c r="O9" s="45">
        <f>IFERROR(Change!O9-Base!O9,"")</f>
        <v>-68.399293476932655</v>
      </c>
      <c r="P9" s="45">
        <f>IFERROR(Change!P9-Base!P9,"")</f>
        <v>-78.793311301625323</v>
      </c>
      <c r="Q9" s="45">
        <f>IFERROR(Change!Q9-Base!Q9,"")</f>
        <v>-82.427756613820861</v>
      </c>
      <c r="R9" s="45">
        <f>IFERROR(Change!R9-Base!R9,"")</f>
        <v>-75.601112614675031</v>
      </c>
      <c r="S9" s="45">
        <f>IFERROR(Change!S9-Base!S9,"")</f>
        <v>-77.619316343569068</v>
      </c>
      <c r="T9" s="45">
        <f>IFERROR(Change!T9-Base!T9,"")</f>
        <v>-79.659732191825213</v>
      </c>
      <c r="U9" s="45">
        <f>IFERROR(Change!U9-Base!U9,"")</f>
        <v>-102.00413751183302</v>
      </c>
      <c r="V9" s="45">
        <f>IFERROR(Change!V9-Base!V9,"")</f>
        <v>-119.23533599516114</v>
      </c>
      <c r="W9" s="45">
        <f>IFERROR(Change!W9-Base!W9,"")</f>
        <v>-110.03400972312858</v>
      </c>
      <c r="X9" s="45">
        <f>IFERROR(Change!X9-Base!X9,"")</f>
        <v>-112.76339289742745</v>
      </c>
    </row>
    <row r="10" spans="1:24" ht="15.75" outlineLevel="1" x14ac:dyDescent="0.25">
      <c r="B10" s="5" t="s">
        <v>79</v>
      </c>
      <c r="C10" s="44">
        <f>IFERROR(Change!C10-Base!C10,"")</f>
        <v>211.10490622701013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242.23048036408665</v>
      </c>
      <c r="W10" s="45">
        <f>IFERROR(Change!W10-Base!W10,"")</f>
        <v>233.10617007296514</v>
      </c>
      <c r="X10" s="45">
        <f>IFERROR(Change!X10-Base!X10,"")</f>
        <v>251.57063570789748</v>
      </c>
    </row>
    <row r="11" spans="1:24" ht="15.75" outlineLevel="1" x14ac:dyDescent="0.25">
      <c r="B11" s="5" t="s">
        <v>80</v>
      </c>
      <c r="C11" s="44">
        <f>IFERROR(Change!C11-Base!C11,"")</f>
        <v>2.5989075099626007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8.2146869424093438E-4</v>
      </c>
      <c r="L11" s="45">
        <f>IFERROR(Change!L11-Base!L11,"")</f>
        <v>1.1084698113990044E-3</v>
      </c>
      <c r="M11" s="45">
        <f>IFERROR(Change!M11-Base!M11,"")</f>
        <v>6.0372017051690818E-4</v>
      </c>
      <c r="N11" s="45">
        <f>IFERROR(Change!N11-Base!N11,"")</f>
        <v>5.7099764420343035E-4</v>
      </c>
      <c r="O11" s="45">
        <f>IFERROR(Change!O11-Base!O11,"")</f>
        <v>6.2720687906647754E-4</v>
      </c>
      <c r="P11" s="45">
        <f>IFERROR(Change!P11-Base!P11,"")</f>
        <v>6.7629150883874445E-4</v>
      </c>
      <c r="Q11" s="45">
        <f>IFERROR(Change!Q11-Base!Q11,"")</f>
        <v>9.4658211229869949E-4</v>
      </c>
      <c r="R11" s="45">
        <f>IFERROR(Change!R11-Base!R11,"")</f>
        <v>1.6847637224941536E-3</v>
      </c>
      <c r="S11" s="45">
        <f>IFERROR(Change!S11-Base!S11,"")</f>
        <v>1.4734299001339934E-5</v>
      </c>
      <c r="T11" s="45">
        <f>IFERROR(Change!T11-Base!T11,"")</f>
        <v>7.046115626963001E-5</v>
      </c>
      <c r="U11" s="45">
        <f>IFERROR(Change!U11-Base!U11,"")</f>
        <v>-1.6089392862099317E-2</v>
      </c>
      <c r="V11" s="45">
        <f>IFERROR(Change!V11-Base!V11,"")</f>
        <v>2.7948710470573808</v>
      </c>
      <c r="W11" s="45">
        <f>IFERROR(Change!W11-Base!W11,"")</f>
        <v>2.9907554335344515</v>
      </c>
      <c r="X11" s="45">
        <f>IFERROR(Change!X11-Base!X11,"")</f>
        <v>3.1869831803268163</v>
      </c>
    </row>
    <row r="12" spans="1:24" ht="15.75" outlineLevel="1" x14ac:dyDescent="0.25">
      <c r="B12" s="5" t="s">
        <v>109</v>
      </c>
      <c r="C12" s="44">
        <f>IFERROR(Change!C12-Base!C12,"")</f>
        <v>-6.3596008890726807E-2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-3.6038145094607898E-4</v>
      </c>
      <c r="L12" s="45">
        <f>IFERROR(Change!L12-Base!L12,"")</f>
        <v>-4.0337028545877729E-2</v>
      </c>
      <c r="M12" s="45">
        <f>IFERROR(Change!M12-Base!M12,"")</f>
        <v>-5.7787581931734167E-4</v>
      </c>
      <c r="N12" s="45">
        <f>IFERROR(Change!N12-Base!N12,"")</f>
        <v>-6.0575129850803933E-4</v>
      </c>
      <c r="O12" s="45">
        <f>IFERROR(Change!O12-Base!O12,"")</f>
        <v>-4.4113071203355503E-4</v>
      </c>
      <c r="P12" s="45">
        <f>IFERROR(Change!P12-Base!P12,"")</f>
        <v>-3.8950239888890792E-4</v>
      </c>
      <c r="Q12" s="45">
        <f>IFERROR(Change!Q12-Base!Q12,"")</f>
        <v>-4.3464083583671709E-2</v>
      </c>
      <c r="R12" s="45">
        <f>IFERROR(Change!R12-Base!R12,"")</f>
        <v>-5.1386550701636224E-2</v>
      </c>
      <c r="S12" s="45">
        <f>IFERROR(Change!S12-Base!S12,"")</f>
        <v>-6.3439855182423344E-4</v>
      </c>
      <c r="T12" s="45">
        <f>IFERROR(Change!T12-Base!T12,"")</f>
        <v>-4.6478714057229809E-4</v>
      </c>
      <c r="U12" s="45">
        <f>IFERROR(Change!U12-Base!U12,"")</f>
        <v>-4.6634828305980314E-4</v>
      </c>
      <c r="V12" s="45">
        <f>IFERROR(Change!V12-Base!V12,"")</f>
        <v>-3.1614177133021393E-4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-105.30234055997698</v>
      </c>
      <c r="D13" s="45">
        <f>IFERROR(Change!D13-Base!D13,"")</f>
        <v>15.849110000214182</v>
      </c>
      <c r="E13" s="45">
        <f>IFERROR(Change!E13-Base!E13,"")</f>
        <v>22.831748430385232</v>
      </c>
      <c r="F13" s="45">
        <f>IFERROR(Change!F13-Base!F13,"")</f>
        <v>23.59992661330989</v>
      </c>
      <c r="G13" s="45">
        <f>IFERROR(Change!G13-Base!G13,"")</f>
        <v>-9.5703009870937876</v>
      </c>
      <c r="H13" s="45">
        <f>IFERROR(Change!H13-Base!H13,"")</f>
        <v>-22.232398451958943</v>
      </c>
      <c r="I13" s="45">
        <f>IFERROR(Change!I13-Base!I13,"")</f>
        <v>-2.8886931032618577</v>
      </c>
      <c r="J13" s="45">
        <f>IFERROR(Change!J13-Base!J13,"")</f>
        <v>-12.562734207547749</v>
      </c>
      <c r="K13" s="45">
        <f>IFERROR(Change!K13-Base!K13,"")</f>
        <v>-7.3560428029002765</v>
      </c>
      <c r="L13" s="45">
        <f>IFERROR(Change!L13-Base!L13,"")</f>
        <v>-3.8908737852868853</v>
      </c>
      <c r="M13" s="45">
        <f>IFERROR(Change!M13-Base!M13,"")</f>
        <v>-4.2438735763194018</v>
      </c>
      <c r="N13" s="45">
        <f>IFERROR(Change!N13-Base!N13,"")</f>
        <v>-10.094689377316172</v>
      </c>
      <c r="O13" s="45">
        <f>IFERROR(Change!O13-Base!O13,"")</f>
        <v>-8.5263406662238594</v>
      </c>
      <c r="P13" s="45">
        <f>IFERROR(Change!P13-Base!P13,"")</f>
        <v>-16.29283579300261</v>
      </c>
      <c r="Q13" s="45">
        <f>IFERROR(Change!Q13-Base!Q13,"")</f>
        <v>-18.294076533446002</v>
      </c>
      <c r="R13" s="45">
        <f>IFERROR(Change!R13-Base!R13,"")</f>
        <v>-35.372931332476355</v>
      </c>
      <c r="S13" s="45">
        <f>IFERROR(Change!S13-Base!S13,"")</f>
        <v>-31.081540335849127</v>
      </c>
      <c r="T13" s="45">
        <f>IFERROR(Change!T13-Base!T13,"")</f>
        <v>-54.009071292201099</v>
      </c>
      <c r="U13" s="45">
        <f>IFERROR(Change!U13-Base!U13,"")</f>
        <v>-49.232762496829309</v>
      </c>
      <c r="V13" s="45">
        <f>IFERROR(Change!V13-Base!V13,"")</f>
        <v>-29.119802725860211</v>
      </c>
      <c r="W13" s="45">
        <f>IFERROR(Change!W13-Base!W13,"")</f>
        <v>-33.492665598612405</v>
      </c>
      <c r="X13" s="45">
        <f>IFERROR(Change!X13-Base!X13,"")</f>
        <v>-49.782303081590214</v>
      </c>
    </row>
    <row r="14" spans="1:24" ht="15.75" outlineLevel="1" x14ac:dyDescent="0.25">
      <c r="B14" s="5" t="s">
        <v>60</v>
      </c>
      <c r="C14" s="44">
        <f>IFERROR(Change!C14-Base!C14,"")</f>
        <v>-33.869709985902404</v>
      </c>
      <c r="D14" s="45">
        <f>IFERROR(Change!D14-Base!D14,"")</f>
        <v>-0.99203437837999964</v>
      </c>
      <c r="E14" s="45">
        <f>IFERROR(Change!E14-Base!E14,"")</f>
        <v>-1.2226943575300009</v>
      </c>
      <c r="F14" s="45">
        <f>IFERROR(Change!F14-Base!F14,"")</f>
        <v>-1.1407067092299989</v>
      </c>
      <c r="G14" s="45">
        <f>IFERROR(Change!G14-Base!G14,"")</f>
        <v>-1.9601668250800035</v>
      </c>
      <c r="H14" s="45">
        <f>IFERROR(Change!H14-Base!H14,"")</f>
        <v>-1.9878906938600043</v>
      </c>
      <c r="I14" s="45">
        <f>IFERROR(Change!I14-Base!I14,"")</f>
        <v>-4.407770571190003</v>
      </c>
      <c r="J14" s="45">
        <f>IFERROR(Change!J14-Base!J14,"")</f>
        <v>-4.0431657728600019</v>
      </c>
      <c r="K14" s="45">
        <f>IFERROR(Change!K14-Base!K14,"")</f>
        <v>-4.7195492118699995</v>
      </c>
      <c r="L14" s="45">
        <f>IFERROR(Change!L14-Base!L14,"")</f>
        <v>-4.7301547297400042</v>
      </c>
      <c r="M14" s="45">
        <f>IFERROR(Change!M14-Base!M14,"")</f>
        <v>-4.3213893715800005</v>
      </c>
      <c r="N14" s="45">
        <f>IFERROR(Change!N14-Base!N14,"")</f>
        <v>-4.8511183828900037</v>
      </c>
      <c r="O14" s="45">
        <f>IFERROR(Change!O14-Base!O14,"")</f>
        <v>-4.2563013134599998</v>
      </c>
      <c r="P14" s="45">
        <f>IFERROR(Change!P14-Base!P14,"")</f>
        <v>-4.8439653035100019</v>
      </c>
      <c r="Q14" s="45">
        <f>IFERROR(Change!Q14-Base!Q14,"")</f>
        <v>-4.5845079643399931</v>
      </c>
      <c r="R14" s="45">
        <f>IFERROR(Change!R14-Base!R14,"")</f>
        <v>-5.0092566981500006</v>
      </c>
      <c r="S14" s="45">
        <f>IFERROR(Change!S14-Base!S14,"")</f>
        <v>-3.7364101234300016</v>
      </c>
      <c r="T14" s="45">
        <f>IFERROR(Change!T14-Base!T14,"")</f>
        <v>-4.226063415699997</v>
      </c>
      <c r="U14" s="45">
        <f>IFERROR(Change!U14-Base!U14,"")</f>
        <v>-3.741225531969997</v>
      </c>
      <c r="V14" s="45">
        <f>IFERROR(Change!V14-Base!V14,"")</f>
        <v>-1.1143377531900001</v>
      </c>
      <c r="W14" s="45">
        <f>IFERROR(Change!W14-Base!W14,"")</f>
        <v>1.2960331917799994</v>
      </c>
      <c r="X14" s="45">
        <f>IFERROR(Change!X14-Base!X14,"")</f>
        <v>1.0416133890999966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-333.05811299389825</v>
      </c>
      <c r="D16" s="8">
        <f>IFERROR(Change!D16-Base!D16,"")</f>
        <v>-5.2084447397506892</v>
      </c>
      <c r="E16" s="8">
        <f>IFERROR(Change!E16-Base!E16,"")</f>
        <v>-4.8988886137021836</v>
      </c>
      <c r="F16" s="8">
        <f>IFERROR(Change!F16-Base!F16,"")</f>
        <v>-6.1669833611880449</v>
      </c>
      <c r="G16" s="8">
        <f>IFERROR(Change!G16-Base!G16,"")</f>
        <v>-8.5569523186012475</v>
      </c>
      <c r="H16" s="8">
        <f>IFERROR(Change!H16-Base!H16,"")</f>
        <v>-44.533130930191589</v>
      </c>
      <c r="I16" s="8">
        <f>IFERROR(Change!I16-Base!I16,"")</f>
        <v>-19.602470945577124</v>
      </c>
      <c r="J16" s="8">
        <f>IFERROR(Change!J16-Base!J16,"")</f>
        <v>-26.837151129018935</v>
      </c>
      <c r="K16" s="8">
        <f>IFERROR(Change!K16-Base!K16,"")</f>
        <v>-30.39559598291936</v>
      </c>
      <c r="L16" s="8">
        <f>IFERROR(Change!L16-Base!L16,"")</f>
        <v>-31.073287710510044</v>
      </c>
      <c r="M16" s="8">
        <f>IFERROR(Change!M16-Base!M16,"")</f>
        <v>-36.565935752326993</v>
      </c>
      <c r="N16" s="8">
        <f>IFERROR(Change!N16-Base!N16,"")</f>
        <v>-24.439618573075109</v>
      </c>
      <c r="O16" s="8">
        <f>IFERROR(Change!O16-Base!O16,"")</f>
        <v>-36.866211990321574</v>
      </c>
      <c r="P16" s="8">
        <f>IFERROR(Change!P16-Base!P16,"")</f>
        <v>-41.664018711987524</v>
      </c>
      <c r="Q16" s="8">
        <f>IFERROR(Change!Q16-Base!Q16,"")</f>
        <v>-40.275181830161671</v>
      </c>
      <c r="R16" s="8">
        <f>IFERROR(Change!R16-Base!R16,"")</f>
        <v>-45.406468362263126</v>
      </c>
      <c r="S16" s="8">
        <f>IFERROR(Change!S16-Base!S16,"")</f>
        <v>-43.431687324586164</v>
      </c>
      <c r="T16" s="8">
        <f>IFERROR(Change!T16-Base!T16,"")</f>
        <v>-43.694420583008423</v>
      </c>
      <c r="U16" s="8">
        <f>IFERROR(Change!U16-Base!U16,"")</f>
        <v>-42.192039745648572</v>
      </c>
      <c r="V16" s="8">
        <f>IFERROR(Change!V16-Base!V16,"")</f>
        <v>-71.925101908467241</v>
      </c>
      <c r="W16" s="8">
        <f>IFERROR(Change!W16-Base!W16,"")</f>
        <v>-75.076244995318802</v>
      </c>
      <c r="X16" s="8">
        <f>IFERROR(Change!X16-Base!X16,"")</f>
        <v>-71.894246765691832</v>
      </c>
    </row>
    <row r="17" spans="1:24" ht="15.75" outlineLevel="1" x14ac:dyDescent="0.25">
      <c r="B17" s="4" t="s">
        <v>81</v>
      </c>
      <c r="C17" s="6">
        <f>IFERROR(Change!C17-Base!C17,"")</f>
        <v>-5.9382572253293517</v>
      </c>
      <c r="D17" s="43">
        <f>IFERROR(Change!D17-Base!D17,"")</f>
        <v>-8.303734103631033E-2</v>
      </c>
      <c r="E17" s="43">
        <f>IFERROR(Change!E17-Base!E17,"")</f>
        <v>-8.5497209531177454E-2</v>
      </c>
      <c r="F17" s="43">
        <f>IFERROR(Change!F17-Base!F17,"")</f>
        <v>-9.0413325373249975E-2</v>
      </c>
      <c r="G17" s="43">
        <f>IFERROR(Change!G17-Base!G17,"")</f>
        <v>-0.13102184817519369</v>
      </c>
      <c r="H17" s="43">
        <f>IFERROR(Change!H17-Base!H17,"")</f>
        <v>-0.43117456816783939</v>
      </c>
      <c r="I17" s="43">
        <f>IFERROR(Change!I17-Base!I17,"")</f>
        <v>-0.50368565563749801</v>
      </c>
      <c r="J17" s="43">
        <f>IFERROR(Change!J17-Base!J17,"")</f>
        <v>-0.59721201869514839</v>
      </c>
      <c r="K17" s="43">
        <f>IFERROR(Change!K17-Base!K17,"")</f>
        <v>-0.56893688089835814</v>
      </c>
      <c r="L17" s="43">
        <f>IFERROR(Change!L17-Base!L17,"")</f>
        <v>-0.68071635591418866</v>
      </c>
      <c r="M17" s="43">
        <f>IFERROR(Change!M17-Base!M17,"")</f>
        <v>-0.60363222026960139</v>
      </c>
      <c r="N17" s="43">
        <f>IFERROR(Change!N17-Base!N17,"")</f>
        <v>-0.60006093620272116</v>
      </c>
      <c r="O17" s="43">
        <f>IFERROR(Change!O17-Base!O17,"")</f>
        <v>-0.63031617098447157</v>
      </c>
      <c r="P17" s="43">
        <f>IFERROR(Change!P17-Base!P17,"")</f>
        <v>-0.75780736383229996</v>
      </c>
      <c r="Q17" s="43">
        <f>IFERROR(Change!Q17-Base!Q17,"")</f>
        <v>-0.73651996299964662</v>
      </c>
      <c r="R17" s="43">
        <f>IFERROR(Change!R17-Base!R17,"")</f>
        <v>-0.78124629800281298</v>
      </c>
      <c r="S17" s="43">
        <f>IFERROR(Change!S17-Base!S17,"")</f>
        <v>-0.86102377270919828</v>
      </c>
      <c r="T17" s="43">
        <f>IFERROR(Change!T17-Base!T17,"")</f>
        <v>-0.81438678905461881</v>
      </c>
      <c r="U17" s="43">
        <f>IFERROR(Change!U17-Base!U17,"")</f>
        <v>-0.7679768126329094</v>
      </c>
      <c r="V17" s="43">
        <f>IFERROR(Change!V17-Base!V17,"")</f>
        <v>-1.124432604589173</v>
      </c>
      <c r="W17" s="43">
        <f>IFERROR(Change!W17-Base!W17,"")</f>
        <v>-1.2629573182741831</v>
      </c>
      <c r="X17" s="43">
        <f>IFERROR(Change!X17-Base!X17,"")</f>
        <v>-1.3228714270438999</v>
      </c>
    </row>
    <row r="18" spans="1:24" ht="15.75" outlineLevel="1" x14ac:dyDescent="0.25">
      <c r="B18" s="5" t="s">
        <v>82</v>
      </c>
      <c r="C18" s="44">
        <f>IFERROR(Change!C18-Base!C18,"")</f>
        <v>-170.28864510489143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-21.875554199608104</v>
      </c>
      <c r="H18" s="45">
        <f>IFERROR(Change!H18-Base!H18,"")</f>
        <v>-22.79513725697575</v>
      </c>
      <c r="I18" s="45">
        <f>IFERROR(Change!I18-Base!I18,"")</f>
        <v>-16.682866897853415</v>
      </c>
      <c r="J18" s="45">
        <f>IFERROR(Change!J18-Base!J18,"")</f>
        <v>-16.678934393900064</v>
      </c>
      <c r="K18" s="45">
        <f>IFERROR(Change!K18-Base!K18,"")</f>
        <v>-15.69004259623533</v>
      </c>
      <c r="L18" s="45">
        <f>IFERROR(Change!L18-Base!L18,"")</f>
        <v>-11.796552465184703</v>
      </c>
      <c r="M18" s="45">
        <f>IFERROR(Change!M18-Base!M18,"")</f>
        <v>-15.898130239311357</v>
      </c>
      <c r="N18" s="45">
        <f>IFERROR(Change!N18-Base!N18,"")</f>
        <v>-15.608833090683618</v>
      </c>
      <c r="O18" s="45">
        <f>IFERROR(Change!O18-Base!O18,"")</f>
        <v>-15.833455882629721</v>
      </c>
      <c r="P18" s="45">
        <f>IFERROR(Change!P18-Base!P18,"")</f>
        <v>-19.098012402392627</v>
      </c>
      <c r="Q18" s="45">
        <f>IFERROR(Change!Q18-Base!Q18,"")</f>
        <v>-17.46345034577061</v>
      </c>
      <c r="R18" s="45">
        <f>IFERROR(Change!R18-Base!R18,"")</f>
        <v>-17.719906124549681</v>
      </c>
      <c r="S18" s="45">
        <f>IFERROR(Change!S18-Base!S18,"")</f>
        <v>-25.559390934783139</v>
      </c>
      <c r="T18" s="45">
        <f>IFERROR(Change!T18-Base!T18,"")</f>
        <v>-22.135887652383929</v>
      </c>
      <c r="U18" s="45">
        <f>IFERROR(Change!U18-Base!U18,"")</f>
        <v>-26.302283195653999</v>
      </c>
      <c r="V18" s="45">
        <f>IFERROR(Change!V18-Base!V18,"")</f>
        <v>-26.708714734472764</v>
      </c>
      <c r="W18" s="45">
        <f>IFERROR(Change!W18-Base!W18,"")</f>
        <v>-27.110743008385271</v>
      </c>
      <c r="X18" s="45">
        <f>IFERROR(Change!X18-Base!X18,"")</f>
        <v>-32.676890717223742</v>
      </c>
    </row>
    <row r="19" spans="1:24" ht="15.75" outlineLevel="1" x14ac:dyDescent="0.25">
      <c r="B19" s="5" t="s">
        <v>83</v>
      </c>
      <c r="C19" s="44">
        <f>IFERROR(Change!C19-Base!C19,"")</f>
        <v>5.8577302532148323E-2</v>
      </c>
      <c r="D19" s="45">
        <f>IFERROR(Change!D19-Base!D19,"")</f>
        <v>-1.3509545182009974E-2</v>
      </c>
      <c r="E19" s="45">
        <f>IFERROR(Change!E19-Base!E19,"")</f>
        <v>-2.267475548142972E-2</v>
      </c>
      <c r="F19" s="45">
        <f>IFERROR(Change!F19-Base!F19,"")</f>
        <v>-2.9826473633409734E-2</v>
      </c>
      <c r="G19" s="45">
        <f>IFERROR(Change!G19-Base!G19,"")</f>
        <v>0.27513269799174001</v>
      </c>
      <c r="H19" s="45">
        <f>IFERROR(Change!H19-Base!H19,"")</f>
        <v>7.4874044880289981E-2</v>
      </c>
      <c r="I19" s="45">
        <f>IFERROR(Change!I19-Base!I19,"")</f>
        <v>2.3063524921710266E-2</v>
      </c>
      <c r="J19" s="45">
        <f>IFERROR(Change!J19-Base!J19,"")</f>
        <v>1.2898125698020291E-2</v>
      </c>
      <c r="K19" s="45">
        <f>IFERROR(Change!K19-Base!K19,"")</f>
        <v>-4.1072815941459728E-2</v>
      </c>
      <c r="L19" s="45">
        <f>IFERROR(Change!L19-Base!L19,"")</f>
        <v>-5.4343257119049748E-2</v>
      </c>
      <c r="M19" s="45">
        <f>IFERROR(Change!M19-Base!M19,"")</f>
        <v>-6.6053461339820152E-2</v>
      </c>
      <c r="N19" s="45">
        <f>IFERROR(Change!N19-Base!N19,"")</f>
        <v>-7.6488083314530053E-2</v>
      </c>
      <c r="O19" s="45">
        <f>IFERROR(Change!O19-Base!O19,"")</f>
        <v>-8.8311762825719897E-2</v>
      </c>
      <c r="P19" s="45">
        <f>IFERROR(Change!P19-Base!P19,"")</f>
        <v>-3.2246989105660095E-2</v>
      </c>
      <c r="Q19" s="45">
        <f>IFERROR(Change!Q19-Base!Q19,"")</f>
        <v>-4.03730172646799E-2</v>
      </c>
      <c r="R19" s="45">
        <f>IFERROR(Change!R19-Base!R19,"")</f>
        <v>-5.577640866712974E-2</v>
      </c>
      <c r="S19" s="45">
        <f>IFERROR(Change!S19-Base!S19,"")</f>
        <v>7.9142217209987598E-4</v>
      </c>
      <c r="T19" s="45">
        <f>IFERROR(Change!T19-Base!T19,"")</f>
        <v>3.9896275076660104E-2</v>
      </c>
      <c r="U19" s="45">
        <f>IFERROR(Change!U19-Base!U19,"")</f>
        <v>4.9928886473680045E-2</v>
      </c>
      <c r="V19" s="45">
        <f>IFERROR(Change!V19-Base!V19,"")</f>
        <v>2.8308881549600151E-2</v>
      </c>
      <c r="W19" s="45">
        <f>IFERROR(Change!W19-Base!W19,"")</f>
        <v>3.0475315545429926E-2</v>
      </c>
      <c r="X19" s="45">
        <f>IFERROR(Change!X19-Base!X19,"")</f>
        <v>-6.466860661499263E-4</v>
      </c>
    </row>
    <row r="20" spans="1:24" ht="15.75" outlineLevel="1" x14ac:dyDescent="0.25">
      <c r="B20" s="5" t="s">
        <v>84</v>
      </c>
      <c r="C20" s="44">
        <f>IFERROR(Change!C20-Base!C20,"")</f>
        <v>204.6888730863858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31.592933484228496</v>
      </c>
      <c r="J20" s="45">
        <f>IFERROR(Change!J20-Base!J20,"")</f>
        <v>26.600033601512067</v>
      </c>
      <c r="K20" s="45">
        <f>IFERROR(Change!K20-Base!K20,"")</f>
        <v>26.889637985075581</v>
      </c>
      <c r="L20" s="45">
        <f>IFERROR(Change!L20-Base!L20,"")</f>
        <v>27.18582447073203</v>
      </c>
      <c r="M20" s="45">
        <f>IFERROR(Change!M20-Base!M20,"")</f>
        <v>24.885198457570425</v>
      </c>
      <c r="N20" s="45">
        <f>IFERROR(Change!N20-Base!N20,"")</f>
        <v>31.230167224696245</v>
      </c>
      <c r="O20" s="45">
        <f>IFERROR(Change!O20-Base!O20,"")</f>
        <v>25.523644484971598</v>
      </c>
      <c r="P20" s="45">
        <f>IFERROR(Change!P20-Base!P20,"")</f>
        <v>25.859322576338045</v>
      </c>
      <c r="Q20" s="45">
        <f>IFERROR(Change!Q20-Base!Q20,"")</f>
        <v>24.684578509274516</v>
      </c>
      <c r="R20" s="45">
        <f>IFERROR(Change!R20-Base!R20,"")</f>
        <v>25.040002070920238</v>
      </c>
      <c r="S20" s="45">
        <f>IFERROR(Change!S20-Base!S20,"")</f>
        <v>32.395295221605608</v>
      </c>
      <c r="T20" s="45">
        <f>IFERROR(Change!T20-Base!T20,"")</f>
        <v>25.780467726544487</v>
      </c>
      <c r="U20" s="45">
        <f>IFERROR(Change!U20-Base!U20,"")</f>
        <v>27.289228824937979</v>
      </c>
      <c r="V20" s="45">
        <f>IFERROR(Change!V20-Base!V20,"")</f>
        <v>35.201598671872432</v>
      </c>
      <c r="W20" s="45">
        <f>IFERROR(Change!W20-Base!W20,"")</f>
        <v>30.683175404357783</v>
      </c>
      <c r="X20" s="45">
        <f>IFERROR(Change!X20-Base!X20,"")</f>
        <v>38.974335617085828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-357.76405279924802</v>
      </c>
      <c r="D23" s="45">
        <f>IFERROR(Change!D23-Base!D23,"")</f>
        <v>-5.2965546610423075</v>
      </c>
      <c r="E23" s="45">
        <f>IFERROR(Change!E23-Base!E23,"")</f>
        <v>-4.7936149194296149</v>
      </c>
      <c r="F23" s="45">
        <f>IFERROR(Change!F23-Base!F23,"")</f>
        <v>-6.0615121161814614</v>
      </c>
      <c r="G23" s="45">
        <f>IFERROR(Change!G23-Base!G23,"")</f>
        <v>13.044722490400318</v>
      </c>
      <c r="H23" s="45">
        <f>IFERROR(Change!H23-Base!H23,"")</f>
        <v>-21.299270776368274</v>
      </c>
      <c r="I23" s="45">
        <f>IFERROR(Change!I23-Base!I23,"")</f>
        <v>-33.277671875306396</v>
      </c>
      <c r="J23" s="45">
        <f>IFERROR(Change!J23-Base!J23,"")</f>
        <v>-35.703607788613851</v>
      </c>
      <c r="K23" s="45">
        <f>IFERROR(Change!K23-Base!K23,"")</f>
        <v>-40.342944400779743</v>
      </c>
      <c r="L23" s="45">
        <f>IFERROR(Change!L23-Base!L23,"")</f>
        <v>-44.885686834624153</v>
      </c>
      <c r="M23" s="45">
        <f>IFERROR(Change!M23-Base!M23,"")</f>
        <v>-43.972452492116588</v>
      </c>
      <c r="N23" s="45">
        <f>IFERROR(Change!N23-Base!N23,"")</f>
        <v>-38.754288385160521</v>
      </c>
      <c r="O23" s="45">
        <f>IFERROR(Change!O23-Base!O23,"")</f>
        <v>-45.055894695543259</v>
      </c>
      <c r="P23" s="45">
        <f>IFERROR(Change!P23-Base!P23,"")</f>
        <v>-46.733370447084951</v>
      </c>
      <c r="Q23" s="45">
        <f>IFERROR(Change!Q23-Base!Q23,"")</f>
        <v>-46.107034782401229</v>
      </c>
      <c r="R23" s="45">
        <f>IFERROR(Change!R23-Base!R23,"")</f>
        <v>-51.072002566233692</v>
      </c>
      <c r="S23" s="45">
        <f>IFERROR(Change!S23-Base!S23,"")</f>
        <v>-48.480444943311596</v>
      </c>
      <c r="T23" s="45">
        <f>IFERROR(Change!T23-Base!T23,"")</f>
        <v>-45.93731200789108</v>
      </c>
      <c r="U23" s="45">
        <f>IFERROR(Change!U23-Base!U23,"")</f>
        <v>-42.689903952053271</v>
      </c>
      <c r="V23" s="45">
        <f>IFERROR(Change!V23-Base!V23,"")</f>
        <v>-79.033997802997305</v>
      </c>
      <c r="W23" s="45">
        <f>IFERROR(Change!W23-Base!W23,"")</f>
        <v>-77.827656946512604</v>
      </c>
      <c r="X23" s="45">
        <f>IFERROR(Change!X23-Base!X23,"")</f>
        <v>-77.895510782563974</v>
      </c>
    </row>
    <row r="24" spans="1:24" ht="15.75" outlineLevel="1" x14ac:dyDescent="0.25">
      <c r="B24" s="5" t="s">
        <v>9</v>
      </c>
      <c r="C24" s="44">
        <f>IFERROR(Change!C24-Base!C24,"")</f>
        <v>-3.8146082533480552</v>
      </c>
      <c r="D24" s="45">
        <f>IFERROR(Change!D24-Base!D24,"")</f>
        <v>0.18465680751000058</v>
      </c>
      <c r="E24" s="45">
        <f>IFERROR(Change!E24-Base!E24,"")</f>
        <v>2.898270740001152E-3</v>
      </c>
      <c r="F24" s="45">
        <f>IFERROR(Change!F24-Base!F24,"")</f>
        <v>1.4768553999997991E-2</v>
      </c>
      <c r="G24" s="45">
        <f>IFERROR(Change!G24-Base!G24,"")</f>
        <v>0.129768540789998</v>
      </c>
      <c r="H24" s="45">
        <f>IFERROR(Change!H24-Base!H24,"")</f>
        <v>-8.2422373559998263E-2</v>
      </c>
      <c r="I24" s="45">
        <f>IFERROR(Change!I24-Base!I24,"")</f>
        <v>-0.75424352593000243</v>
      </c>
      <c r="J24" s="45">
        <f>IFERROR(Change!J24-Base!J24,"")</f>
        <v>-0.4703286550200021</v>
      </c>
      <c r="K24" s="45">
        <f>IFERROR(Change!K24-Base!K24,"")</f>
        <v>-0.64223727414000109</v>
      </c>
      <c r="L24" s="45">
        <f>IFERROR(Change!L24-Base!L24,"")</f>
        <v>-0.84181326839999837</v>
      </c>
      <c r="M24" s="45">
        <f>IFERROR(Change!M24-Base!M24,"")</f>
        <v>-0.91086579686000402</v>
      </c>
      <c r="N24" s="45">
        <f>IFERROR(Change!N24-Base!N24,"")</f>
        <v>-0.63011530240999836</v>
      </c>
      <c r="O24" s="45">
        <f>IFERROR(Change!O24-Base!O24,"")</f>
        <v>-0.78187796330999682</v>
      </c>
      <c r="P24" s="45">
        <f>IFERROR(Change!P24-Base!P24,"")</f>
        <v>-0.90190408590999827</v>
      </c>
      <c r="Q24" s="45">
        <f>IFERROR(Change!Q24-Base!Q24,"")</f>
        <v>-0.61238223100000244</v>
      </c>
      <c r="R24" s="45">
        <f>IFERROR(Change!R24-Base!R24,"")</f>
        <v>-0.81753903573000208</v>
      </c>
      <c r="S24" s="45">
        <f>IFERROR(Change!S24-Base!S24,"")</f>
        <v>-0.92691431755999609</v>
      </c>
      <c r="T24" s="45">
        <f>IFERROR(Change!T24-Base!T24,"")</f>
        <v>-0.62719813530000046</v>
      </c>
      <c r="U24" s="45">
        <f>IFERROR(Change!U24-Base!U24,"")</f>
        <v>0.22896650328000412</v>
      </c>
      <c r="V24" s="45">
        <f>IFERROR(Change!V24-Base!V24,"")</f>
        <v>-0.28786431982999616</v>
      </c>
      <c r="W24" s="45">
        <f>IFERROR(Change!W24-Base!W24,"")</f>
        <v>0.4114615579499965</v>
      </c>
      <c r="X24" s="45">
        <f>IFERROR(Change!X24-Base!X24,"")</f>
        <v>1.0273372301199988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43.957182216948823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59.308939999999986</v>
      </c>
      <c r="H26" s="8">
        <f>IFERROR(Change!H26-Base!H26,"")</f>
        <v>0</v>
      </c>
      <c r="I26" s="8">
        <f>IFERROR(Change!I26-Base!I26,"")</f>
        <v>3.1241100000000017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-14.602220000000001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43.957182216948823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59.308939999999986</v>
      </c>
      <c r="H28" s="45">
        <f>IFERROR(Change!H28-Base!H28,"")</f>
        <v>0</v>
      </c>
      <c r="I28" s="45">
        <f>IFERROR(Change!I28-Base!I28,"")</f>
        <v>3.1241100000000017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-14.602220000000001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1.1671352813390712E-2</v>
      </c>
      <c r="D30" s="8">
        <f>IFERROR(Change!D30-Base!D30,"")</f>
        <v>-1.6489138132786962E-2</v>
      </c>
      <c r="E30" s="8">
        <f>IFERROR(Change!E30-Base!E30,"")</f>
        <v>-1.5201554644573179E-2</v>
      </c>
      <c r="F30" s="8">
        <f>IFERROR(Change!F30-Base!F30,"")</f>
        <v>-0.35909440446038765</v>
      </c>
      <c r="G30" s="8">
        <f>IFERROR(Change!G30-Base!G30,"")</f>
        <v>0.77589274823383003</v>
      </c>
      <c r="H30" s="8">
        <f>IFERROR(Change!H30-Base!H30,"")</f>
        <v>0.33496804896837001</v>
      </c>
      <c r="I30" s="8">
        <f>IFERROR(Change!I30-Base!I30,"")</f>
        <v>0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-0.18111728725126</v>
      </c>
      <c r="M30" s="8">
        <f>IFERROR(Change!M30-Base!M30,"")</f>
        <v>-1.335527485607E-2</v>
      </c>
      <c r="N30" s="8">
        <f>IFERROR(Change!N30-Base!N30,"")</f>
        <v>-0.14728815509980001</v>
      </c>
      <c r="O30" s="8">
        <f>IFERROR(Change!O30-Base!O30,"")</f>
        <v>0</v>
      </c>
      <c r="P30" s="8">
        <f>IFERROR(Change!P30-Base!P30,"")</f>
        <v>-0.43599849773917004</v>
      </c>
      <c r="Q30" s="8">
        <f>IFERROR(Change!Q30-Base!Q30,"")</f>
        <v>0</v>
      </c>
      <c r="R30" s="8">
        <f>IFERROR(Change!R30-Base!R30,"")</f>
        <v>-0.33406738165706001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1.1671352813390712E-2</v>
      </c>
      <c r="D32" s="44">
        <f>IFERROR(Change!D32-Base!D32,"")</f>
        <v>-1.6489138132786962E-2</v>
      </c>
      <c r="E32" s="44">
        <f>IFERROR(Change!E32-Base!E32,"")</f>
        <v>-1.5201554644573179E-2</v>
      </c>
      <c r="F32" s="44">
        <f>IFERROR(Change!F32-Base!F32,"")</f>
        <v>-0.35909440446038765</v>
      </c>
      <c r="G32" s="44">
        <f>IFERROR(Change!G32-Base!G32,"")</f>
        <v>0.77589274823383003</v>
      </c>
      <c r="H32" s="44">
        <f>IFERROR(Change!H32-Base!H32,"")</f>
        <v>0.33496804896837001</v>
      </c>
      <c r="I32" s="44">
        <f>IFERROR(Change!I32-Base!I32,"")</f>
        <v>0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-0.18111728725126</v>
      </c>
      <c r="M32" s="44">
        <f>IFERROR(Change!M32-Base!M32,"")</f>
        <v>-1.335527485607E-2</v>
      </c>
      <c r="N32" s="44">
        <f>IFERROR(Change!N32-Base!N32,"")</f>
        <v>-0.14728815509980001</v>
      </c>
      <c r="O32" s="44">
        <f>IFERROR(Change!O32-Base!O32,"")</f>
        <v>0</v>
      </c>
      <c r="P32" s="44">
        <f>IFERROR(Change!P32-Base!P32,"")</f>
        <v>-0.43599849773917004</v>
      </c>
      <c r="Q32" s="44">
        <f>IFERROR(Change!Q32-Base!Q32,"")</f>
        <v>0</v>
      </c>
      <c r="R32" s="44">
        <f>IFERROR(Change!R32-Base!R32,"")</f>
        <v>-0.33406738165706001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-1603.2850277321777</v>
      </c>
      <c r="D34" s="8">
        <f>IFERROR(Change!D34-Base!D34,"")</f>
        <v>1.5965000403496674</v>
      </c>
      <c r="E34" s="8">
        <f>IFERROR(Change!E34-Base!E34,"")</f>
        <v>3.2288630546695458</v>
      </c>
      <c r="F34" s="8">
        <f>IFERROR(Change!F34-Base!F34,"")</f>
        <v>0.88549220529074546</v>
      </c>
      <c r="G34" s="8">
        <f>IFERROR(Change!G34-Base!G34,"")</f>
        <v>-18.898474953386994</v>
      </c>
      <c r="H34" s="8">
        <f>IFERROR(Change!H34-Base!H34,"")</f>
        <v>-140.32432018732527</v>
      </c>
      <c r="I34" s="8">
        <f>IFERROR(Change!I34-Base!I34,"")</f>
        <v>-171.69122501927848</v>
      </c>
      <c r="J34" s="8">
        <f>IFERROR(Change!J34-Base!J34,"")</f>
        <v>-238.2734173750714</v>
      </c>
      <c r="K34" s="8">
        <f>IFERROR(Change!K34-Base!K34,"")</f>
        <v>-257.01599001422983</v>
      </c>
      <c r="L34" s="8">
        <f>IFERROR(Change!L34-Base!L34,"")</f>
        <v>-260.09558755410944</v>
      </c>
      <c r="M34" s="8">
        <f>IFERROR(Change!M34-Base!M34,"")</f>
        <v>-271.7734766854594</v>
      </c>
      <c r="N34" s="8">
        <f>IFERROR(Change!N34-Base!N34,"")</f>
        <v>-308.5601535737834</v>
      </c>
      <c r="O34" s="8">
        <f>IFERROR(Change!O34-Base!O34,"")</f>
        <v>-342.63097045425104</v>
      </c>
      <c r="P34" s="8">
        <f>IFERROR(Change!P34-Base!P34,"")</f>
        <v>-342.92818548916182</v>
      </c>
      <c r="Q34" s="8">
        <f>IFERROR(Change!Q34-Base!Q34,"")</f>
        <v>-318.0728193787586</v>
      </c>
      <c r="R34" s="8">
        <f>IFERROR(Change!R34-Base!R34,"")</f>
        <v>-154.14702856873703</v>
      </c>
      <c r="S34" s="8">
        <f>IFERROR(Change!S34-Base!S34,"")</f>
        <v>-140.22543818349368</v>
      </c>
      <c r="T34" s="8">
        <f>IFERROR(Change!T34-Base!T34,"")</f>
        <v>-64.830775798439504</v>
      </c>
      <c r="U34" s="8">
        <f>IFERROR(Change!U34-Base!U34,"")</f>
        <v>-38.69330926704162</v>
      </c>
      <c r="V34" s="8">
        <f>IFERROR(Change!V34-Base!V34,"")</f>
        <v>-23.885185228720871</v>
      </c>
      <c r="W34" s="8">
        <f>IFERROR(Change!W34-Base!W34,"")</f>
        <v>-11.288910328122583</v>
      </c>
      <c r="X34" s="8">
        <f>IFERROR(Change!X34-Base!X34,"")</f>
        <v>1.3290169074903133</v>
      </c>
    </row>
    <row r="35" spans="1:24" ht="15.75" outlineLevel="1" x14ac:dyDescent="0.25">
      <c r="B35" s="4" t="s">
        <v>87</v>
      </c>
      <c r="C35" s="6">
        <f>IFERROR(Change!C35-Base!C35,"")</f>
        <v>-780.3537990750533</v>
      </c>
      <c r="D35" s="43">
        <f>IFERROR(Change!D35-Base!D35,"")</f>
        <v>3.9410704119600293E-2</v>
      </c>
      <c r="E35" s="43">
        <f>IFERROR(Change!E35-Base!E35,"")</f>
        <v>3.0658833819259712E-2</v>
      </c>
      <c r="F35" s="43">
        <f>IFERROR(Change!F35-Base!F35,"")</f>
        <v>-2.3754431818595378</v>
      </c>
      <c r="G35" s="43">
        <f>IFERROR(Change!G35-Base!G35,"")</f>
        <v>-20.239982270404738</v>
      </c>
      <c r="H35" s="43">
        <f>IFERROR(Change!H35-Base!H35,"")</f>
        <v>-17.067820324454857</v>
      </c>
      <c r="I35" s="43">
        <f>IFERROR(Change!I35-Base!I35,"")</f>
        <v>-57.822613808060112</v>
      </c>
      <c r="J35" s="43">
        <f>IFERROR(Change!J35-Base!J35,"")</f>
        <v>-111.15550004687128</v>
      </c>
      <c r="K35" s="43">
        <f>IFERROR(Change!K35-Base!K35,"")</f>
        <v>-126.17693356554105</v>
      </c>
      <c r="L35" s="43">
        <f>IFERROR(Change!L35-Base!L35,"")</f>
        <v>-126.99798174977366</v>
      </c>
      <c r="M35" s="43">
        <f>IFERROR(Change!M35-Base!M35,"")</f>
        <v>-128.75082607153774</v>
      </c>
      <c r="N35" s="43">
        <f>IFERROR(Change!N35-Base!N35,"")</f>
        <v>-162.99023439206371</v>
      </c>
      <c r="O35" s="43">
        <f>IFERROR(Change!O35-Base!O35,"")</f>
        <v>-165.22373951296129</v>
      </c>
      <c r="P35" s="43">
        <f>IFERROR(Change!P35-Base!P35,"")</f>
        <v>-167.92473403765462</v>
      </c>
      <c r="Q35" s="43">
        <f>IFERROR(Change!Q35-Base!Q35,"")</f>
        <v>-146.134774572835</v>
      </c>
      <c r="R35" s="43">
        <f>IFERROR(Change!R35-Base!R35,"")</f>
        <v>-143.38368858183082</v>
      </c>
      <c r="S35" s="43">
        <f>IFERROR(Change!S35-Base!S35,"")</f>
        <v>-103.8701755894545</v>
      </c>
      <c r="T35" s="43">
        <f>IFERROR(Change!T35-Base!T35,"")</f>
        <v>-38.03579644746938</v>
      </c>
      <c r="U35" s="43">
        <f>IFERROR(Change!U35-Base!U35,"")</f>
        <v>-19.619055492097857</v>
      </c>
      <c r="V35" s="43">
        <f>IFERROR(Change!V35-Base!V35,"")</f>
        <v>-13.173137224015818</v>
      </c>
      <c r="W35" s="43">
        <f>IFERROR(Change!W35-Base!W35,"")</f>
        <v>-7.1703814462656155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-822.57158965417148</v>
      </c>
      <c r="D36" s="45">
        <f>IFERROR(Change!D36-Base!D36,"")</f>
        <v>1.5584781809098445</v>
      </c>
      <c r="E36" s="45">
        <f>IFERROR(Change!E36-Base!E36,"")</f>
        <v>3.202238743725502</v>
      </c>
      <c r="F36" s="45">
        <f>IFERROR(Change!F36-Base!F36,"")</f>
        <v>3.2664963663983144</v>
      </c>
      <c r="G36" s="45">
        <f>IFERROR(Change!G36-Base!G36,"")</f>
        <v>1.345999266811873</v>
      </c>
      <c r="H36" s="45">
        <f>IFERROR(Change!H36-Base!H36,"")</f>
        <v>-123.2015756650718</v>
      </c>
      <c r="I36" s="45">
        <f>IFERROR(Change!I36-Base!I36,"")</f>
        <v>-113.84606180266599</v>
      </c>
      <c r="J36" s="45">
        <f>IFERROR(Change!J36-Base!J36,"")</f>
        <v>-127.07069141029149</v>
      </c>
      <c r="K36" s="45">
        <f>IFERROR(Change!K36-Base!K36,"")</f>
        <v>-130.81099547224551</v>
      </c>
      <c r="L36" s="45">
        <f>IFERROR(Change!L36-Base!L36,"")</f>
        <v>-133.04631657059724</v>
      </c>
      <c r="M36" s="45">
        <f>IFERROR(Change!M36-Base!M36,"")</f>
        <v>-142.93529445434319</v>
      </c>
      <c r="N36" s="45">
        <f>IFERROR(Change!N36-Base!N36,"")</f>
        <v>-145.50330707456197</v>
      </c>
      <c r="O36" s="45">
        <f>IFERROR(Change!O36-Base!O36,"")</f>
        <v>-177.36710382595953</v>
      </c>
      <c r="P36" s="45">
        <f>IFERROR(Change!P36-Base!P36,"")</f>
        <v>-174.95776524126649</v>
      </c>
      <c r="Q36" s="45">
        <f>IFERROR(Change!Q36-Base!Q36,"")</f>
        <v>-171.93598529973627</v>
      </c>
      <c r="R36" s="45">
        <f>IFERROR(Change!R36-Base!R36,"")</f>
        <v>-10.508803860926264</v>
      </c>
      <c r="S36" s="45">
        <f>IFERROR(Change!S36-Base!S36,"")</f>
        <v>-36.322937189279912</v>
      </c>
      <c r="T36" s="45">
        <f>IFERROR(Change!T36-Base!T36,"")</f>
        <v>-26.861293068804571</v>
      </c>
      <c r="U36" s="45">
        <f>IFERROR(Change!U36-Base!U36,"")</f>
        <v>-19.074298186956156</v>
      </c>
      <c r="V36" s="45">
        <f>IFERROR(Change!V36-Base!V36,"")</f>
        <v>-10.712421189671808</v>
      </c>
      <c r="W36" s="45">
        <f>IFERROR(Change!W36-Base!W36,"")</f>
        <v>-4.1188898789810722</v>
      </c>
      <c r="X36" s="45">
        <f>IFERROR(Change!X36-Base!X36,"")</f>
        <v>1.3405560196410828</v>
      </c>
    </row>
    <row r="37" spans="1:24" ht="15.75" outlineLevel="1" x14ac:dyDescent="0.25">
      <c r="B37" s="5" t="s">
        <v>89</v>
      </c>
      <c r="C37" s="44">
        <f>IFERROR(Change!C37-Base!C37,"")</f>
        <v>1.8456366362059919E-3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1.2082501652000007E-4</v>
      </c>
      <c r="J37" s="45">
        <f>IFERROR(Change!J37-Base!J37,"")</f>
        <v>1.8425309919000094E-4</v>
      </c>
      <c r="K37" s="45">
        <f>IFERROR(Change!K37-Base!K37,"")</f>
        <v>3.9559773529999984E-4</v>
      </c>
      <c r="L37" s="45">
        <f>IFERROR(Change!L37-Base!L37,"")</f>
        <v>2.7804420948000178E-4</v>
      </c>
      <c r="M37" s="45">
        <f>IFERROR(Change!M37-Base!M37,"")</f>
        <v>1.2518478578999901E-4</v>
      </c>
      <c r="N37" s="45">
        <f>IFERROR(Change!N37-Base!N37,"")</f>
        <v>1.9082925902000022E-4</v>
      </c>
      <c r="O37" s="45">
        <f>IFERROR(Change!O37-Base!O37,"")</f>
        <v>4.4349637799999939E-5</v>
      </c>
      <c r="P37" s="45">
        <f>IFERROR(Change!P37-Base!P37,"")</f>
        <v>2.559520698399995E-4</v>
      </c>
      <c r="Q37" s="45">
        <f>IFERROR(Change!Q37-Base!Q37,"")</f>
        <v>3.10326008310001E-4</v>
      </c>
      <c r="R37" s="45">
        <f>IFERROR(Change!R37-Base!R37,"")</f>
        <v>6.4943541130000216E-5</v>
      </c>
      <c r="S37" s="45">
        <f>IFERROR(Change!S37-Base!S37,"")</f>
        <v>2.993852131700002E-4</v>
      </c>
      <c r="T37" s="45">
        <f>IFERROR(Change!T37-Base!T37,"")</f>
        <v>9.3642622510000046E-5</v>
      </c>
      <c r="U37" s="45">
        <f>IFERROR(Change!U37-Base!U37,"")</f>
        <v>4.0563505624999978E-4</v>
      </c>
      <c r="V37" s="45">
        <f>IFERROR(Change!V37-Base!V37,"")</f>
        <v>6.4830063168999999E-4</v>
      </c>
      <c r="W37" s="45">
        <f>IFERROR(Change!W37-Base!W37,"")</f>
        <v>6.3681389916000076E-4</v>
      </c>
      <c r="X37" s="45">
        <f>IFERROR(Change!X37-Base!X37,"")</f>
        <v>4.5416499205000026E-4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-0.30184555914559041</v>
      </c>
      <c r="D40" s="45">
        <f>IFERROR(Change!D40-Base!D40,"")</f>
        <v>-1.2786338766996863E-3</v>
      </c>
      <c r="E40" s="45">
        <f>IFERROR(Change!E40-Base!E40,"")</f>
        <v>-4.0121785296278745E-3</v>
      </c>
      <c r="F40" s="45">
        <f>IFERROR(Change!F40-Base!F40,"")</f>
        <v>-5.5495263472788992E-3</v>
      </c>
      <c r="G40" s="45">
        <f>IFERROR(Change!G40-Base!G40,"")</f>
        <v>-4.3359154759823326E-3</v>
      </c>
      <c r="H40" s="45">
        <f>IFERROR(Change!H40-Base!H40,"")</f>
        <v>-5.4916226005550683E-2</v>
      </c>
      <c r="I40" s="45">
        <f>IFERROR(Change!I40-Base!I40,"")</f>
        <v>-2.265394241213059E-2</v>
      </c>
      <c r="J40" s="45">
        <f>IFERROR(Change!J40-Base!J40,"")</f>
        <v>-4.7318616339701691E-2</v>
      </c>
      <c r="K40" s="45">
        <f>IFERROR(Change!K40-Base!K40,"")</f>
        <v>-2.8282229948473514E-2</v>
      </c>
      <c r="L40" s="45">
        <f>IFERROR(Change!L40-Base!L40,"")</f>
        <v>-5.1276163053586288E-2</v>
      </c>
      <c r="M40" s="45">
        <f>IFERROR(Change!M40-Base!M40,"")</f>
        <v>-8.7149506562127499E-2</v>
      </c>
      <c r="N40" s="45">
        <f>IFERROR(Change!N40-Base!N40,"")</f>
        <v>-6.6589720669185226E-2</v>
      </c>
      <c r="O40" s="45">
        <f>IFERROR(Change!O40-Base!O40,"")</f>
        <v>-4.009266314898241E-2</v>
      </c>
      <c r="P40" s="45">
        <f>IFERROR(Change!P40-Base!P40,"")</f>
        <v>-4.561534705604231E-2</v>
      </c>
      <c r="Q40" s="45">
        <f>IFERROR(Change!Q40-Base!Q40,"")</f>
        <v>-2.0942936211838514E-3</v>
      </c>
      <c r="R40" s="45">
        <f>IFERROR(Change!R40-Base!R40,"")</f>
        <v>-1.111648777936125E-2</v>
      </c>
      <c r="S40" s="45">
        <f>IFERROR(Change!S40-Base!S40,"")</f>
        <v>-3.2432775264879865E-2</v>
      </c>
      <c r="T40" s="45">
        <f>IFERROR(Change!T40-Base!T40,"")</f>
        <v>-4.223889932784175E-2</v>
      </c>
      <c r="U40" s="45">
        <f>IFERROR(Change!U40-Base!U40,"")</f>
        <v>-3.9287743291005484E-4</v>
      </c>
      <c r="V40" s="45">
        <f>IFERROR(Change!V40-Base!V40,"")</f>
        <v>-2.7511566493920725E-4</v>
      </c>
      <c r="W40" s="45">
        <f>IFERROR(Change!W40-Base!W40,"")</f>
        <v>-2.7581677507004798E-4</v>
      </c>
      <c r="X40" s="45">
        <f>IFERROR(Change!X40-Base!X40,"")</f>
        <v>-1.1993277142849978E-2</v>
      </c>
    </row>
    <row r="41" spans="1:24" ht="15.75" outlineLevel="1" x14ac:dyDescent="0.25">
      <c r="B41" s="5" t="s">
        <v>8</v>
      </c>
      <c r="C41" s="44">
        <f>IFERROR(Change!C41-Base!C41,"")</f>
        <v>-1.3857759263773868E-3</v>
      </c>
      <c r="D41" s="45">
        <f>IFERROR(Change!D41-Base!D41,"")</f>
        <v>-1.1021080310000004E-4</v>
      </c>
      <c r="E41" s="45">
        <f>IFERROR(Change!E41-Base!E41,"")</f>
        <v>-2.2344345629998243E-5</v>
      </c>
      <c r="F41" s="45">
        <f>IFERROR(Change!F41-Base!F41,"")</f>
        <v>-1.1452900730000038E-5</v>
      </c>
      <c r="G41" s="45">
        <f>IFERROR(Change!G41-Base!G41,"")</f>
        <v>-1.5603431816000005E-4</v>
      </c>
      <c r="H41" s="45">
        <f>IFERROR(Change!H41-Base!H41,"")</f>
        <v>-7.9717932000000012E-6</v>
      </c>
      <c r="I41" s="45">
        <f>IFERROR(Change!I41-Base!I41,"")</f>
        <v>-1.6291156760000011E-5</v>
      </c>
      <c r="J41" s="45">
        <f>IFERROR(Change!J41-Base!J41,"")</f>
        <v>-9.1554668030000008E-5</v>
      </c>
      <c r="K41" s="45">
        <f>IFERROR(Change!K41-Base!K41,"")</f>
        <v>-1.7434423025999997E-4</v>
      </c>
      <c r="L41" s="45">
        <f>IFERROR(Change!L41-Base!L41,"")</f>
        <v>-2.9111489468000074E-4</v>
      </c>
      <c r="M41" s="45">
        <f>IFERROR(Change!M41-Base!M41,"")</f>
        <v>-3.3183780183999975E-4</v>
      </c>
      <c r="N41" s="45">
        <f>IFERROR(Change!N41-Base!N41,"")</f>
        <v>-2.1321574758999999E-4</v>
      </c>
      <c r="O41" s="45">
        <f>IFERROR(Change!O41-Base!O41,"")</f>
        <v>-7.8801819249999525E-5</v>
      </c>
      <c r="P41" s="45">
        <f>IFERROR(Change!P41-Base!P41,"")</f>
        <v>-3.2681525475000055E-4</v>
      </c>
      <c r="Q41" s="45">
        <f>IFERROR(Change!Q41-Base!Q41,"")</f>
        <v>-2.755385743200005E-4</v>
      </c>
      <c r="R41" s="45">
        <f>IFERROR(Change!R41-Base!R41,"")</f>
        <v>-2.5220586705999989E-4</v>
      </c>
      <c r="S41" s="45">
        <f>IFERROR(Change!S41-Base!S41,"")</f>
        <v>-1.9201470755999953E-4</v>
      </c>
      <c r="T41" s="45">
        <f>IFERROR(Change!T41-Base!T41,"")</f>
        <v>-9.8100318410000676E-5</v>
      </c>
      <c r="U41" s="45">
        <f>IFERROR(Change!U41-Base!U41,"")</f>
        <v>3.1654389060000002E-5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-5.8253304520175339E-2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-0.24323237587455993</v>
      </c>
      <c r="S45" s="45">
        <f>IFERROR(Change!S45-Base!S45,"")</f>
        <v>0</v>
      </c>
      <c r="T45" s="45">
        <f>IFERROR(Change!T45-Base!T45,"")</f>
        <v>0.10855707485817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4596.7367402499622</v>
      </c>
      <c r="D47" s="8">
        <f>IFERROR(Change!D47-Base!D47,"")</f>
        <v>0</v>
      </c>
      <c r="E47" s="8">
        <f>IFERROR(Change!E47-Base!E47,"")</f>
        <v>3.7767811089517522</v>
      </c>
      <c r="F47" s="8">
        <f>IFERROR(Change!F47-Base!F47,"")</f>
        <v>2.6750017443857814</v>
      </c>
      <c r="G47" s="8">
        <f>IFERROR(Change!G47-Base!G47,"")</f>
        <v>161.75799313045229</v>
      </c>
      <c r="H47" s="8">
        <f>IFERROR(Change!H47-Base!H47,"")</f>
        <v>307.99032049637458</v>
      </c>
      <c r="I47" s="8">
        <f>IFERROR(Change!I47-Base!I47,"")</f>
        <v>511.70157063916895</v>
      </c>
      <c r="J47" s="8">
        <f>IFERROR(Change!J47-Base!J47,"")</f>
        <v>534.91451030943244</v>
      </c>
      <c r="K47" s="8">
        <f>IFERROR(Change!K47-Base!K47,"")</f>
        <v>558.19683616974112</v>
      </c>
      <c r="L47" s="8">
        <f>IFERROR(Change!L47-Base!L47,"")</f>
        <v>557.76223824108683</v>
      </c>
      <c r="M47" s="8">
        <f>IFERROR(Change!M47-Base!M47,"")</f>
        <v>564.66705195752365</v>
      </c>
      <c r="N47" s="8">
        <f>IFERROR(Change!N47-Base!N47,"")</f>
        <v>576.68109189633378</v>
      </c>
      <c r="O47" s="8">
        <f>IFERROR(Change!O47-Base!O47,"")</f>
        <v>591.56072822350779</v>
      </c>
      <c r="P47" s="8">
        <f>IFERROR(Change!P47-Base!P47,"")</f>
        <v>595.08605418892125</v>
      </c>
      <c r="Q47" s="8">
        <f>IFERROR(Change!Q47-Base!Q47,"")</f>
        <v>604.29694803841676</v>
      </c>
      <c r="R47" s="8">
        <f>IFERROR(Change!R47-Base!R47,"")</f>
        <v>611.22292193844487</v>
      </c>
      <c r="S47" s="8">
        <f>IFERROR(Change!S47-Base!S47,"")</f>
        <v>662.76466273901087</v>
      </c>
      <c r="T47" s="8">
        <f>IFERROR(Change!T47-Base!T47,"")</f>
        <v>694.08556736440005</v>
      </c>
      <c r="U47" s="8">
        <f>IFERROR(Change!U47-Base!U47,"")</f>
        <v>656.20101197254144</v>
      </c>
      <c r="V47" s="8">
        <f>IFERROR(Change!V47-Base!V47,"")</f>
        <v>655.35506180863331</v>
      </c>
      <c r="W47" s="8">
        <f>IFERROR(Change!W47-Base!W47,"")</f>
        <v>617.37801410566772</v>
      </c>
      <c r="X47" s="8">
        <f>IFERROR(Change!X47-Base!X47,"")</f>
        <v>559.12357147577586</v>
      </c>
    </row>
    <row r="48" spans="1:24" ht="15.75" outlineLevel="1" x14ac:dyDescent="0.25">
      <c r="B48" s="4" t="s">
        <v>93</v>
      </c>
      <c r="C48" s="6">
        <f>IFERROR(Change!C48-Base!C48,"")</f>
        <v>1403.7930115128447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2.2073171930352049</v>
      </c>
      <c r="G48" s="6">
        <f>IFERROR(Change!G48-Base!G48,"")</f>
        <v>17.695017238940817</v>
      </c>
      <c r="H48" s="6">
        <f>IFERROR(Change!H48-Base!H48,"")</f>
        <v>124.13986146969356</v>
      </c>
      <c r="I48" s="6">
        <f>IFERROR(Change!I48-Base!I48,"")</f>
        <v>153.49789272015505</v>
      </c>
      <c r="J48" s="6">
        <f>IFERROR(Change!J48-Base!J48,"")</f>
        <v>162.1115812884434</v>
      </c>
      <c r="K48" s="6">
        <f>IFERROR(Change!K48-Base!K48,"")</f>
        <v>170.02439137440604</v>
      </c>
      <c r="L48" s="6">
        <f>IFERROR(Change!L48-Base!L48,"")</f>
        <v>169.49393716300165</v>
      </c>
      <c r="M48" s="6">
        <f>IFERROR(Change!M48-Base!M48,"")</f>
        <v>173.09391735230247</v>
      </c>
      <c r="N48" s="6">
        <f>IFERROR(Change!N48-Base!N48,"")</f>
        <v>179.55843170075082</v>
      </c>
      <c r="O48" s="6">
        <f>IFERROR(Change!O48-Base!O48,"")</f>
        <v>184.78991727458185</v>
      </c>
      <c r="P48" s="6">
        <f>IFERROR(Change!P48-Base!P48,"")</f>
        <v>178.24244219905745</v>
      </c>
      <c r="Q48" s="6">
        <f>IFERROR(Change!Q48-Base!Q48,"")</f>
        <v>177.5999193524184</v>
      </c>
      <c r="R48" s="6">
        <f>IFERROR(Change!R48-Base!R48,"")</f>
        <v>174.39150356985442</v>
      </c>
      <c r="S48" s="6">
        <f>IFERROR(Change!S48-Base!S48,"")</f>
        <v>194.18377904984413</v>
      </c>
      <c r="T48" s="6">
        <f>IFERROR(Change!T48-Base!T48,"")</f>
        <v>204.5977006456651</v>
      </c>
      <c r="U48" s="6">
        <f>IFERROR(Change!U48-Base!U48,"")</f>
        <v>204.59371766497816</v>
      </c>
      <c r="V48" s="6">
        <f>IFERROR(Change!V48-Base!V48,"")</f>
        <v>200.50393104780824</v>
      </c>
      <c r="W48" s="6">
        <f>IFERROR(Change!W48-Base!W48,"")</f>
        <v>196.23557161507279</v>
      </c>
      <c r="X48" s="6">
        <f>IFERROR(Change!X48-Base!X48,"")</f>
        <v>206.84423978999848</v>
      </c>
    </row>
    <row r="49" spans="1:24" ht="15.75" outlineLevel="1" x14ac:dyDescent="0.25">
      <c r="B49" s="5" t="s">
        <v>94</v>
      </c>
      <c r="C49" s="44">
        <f>IFERROR(Change!C49-Base!C49,"")</f>
        <v>2089.9581789462309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97.892119767923518</v>
      </c>
      <c r="H49" s="44">
        <f>IFERROR(Change!H49-Base!H49,"")</f>
        <v>104.93997803837797</v>
      </c>
      <c r="I49" s="44">
        <f>IFERROR(Change!I49-Base!I49,"")</f>
        <v>265.61012479941195</v>
      </c>
      <c r="J49" s="44">
        <f>IFERROR(Change!J49-Base!J49,"")</f>
        <v>268.11280662956318</v>
      </c>
      <c r="K49" s="44">
        <f>IFERROR(Change!K49-Base!K49,"")</f>
        <v>276.32094980101863</v>
      </c>
      <c r="L49" s="44">
        <f>IFERROR(Change!L49-Base!L49,"")</f>
        <v>275.54324245586082</v>
      </c>
      <c r="M49" s="44">
        <f>IFERROR(Change!M49-Base!M49,"")</f>
        <v>276.22456589407483</v>
      </c>
      <c r="N49" s="44">
        <f>IFERROR(Change!N49-Base!N49,"")</f>
        <v>276.99071429247897</v>
      </c>
      <c r="O49" s="44">
        <f>IFERROR(Change!O49-Base!O49,"")</f>
        <v>277.30438606563763</v>
      </c>
      <c r="P49" s="44">
        <f>IFERROR(Change!P49-Base!P49,"")</f>
        <v>286.93904159437466</v>
      </c>
      <c r="Q49" s="44">
        <f>IFERROR(Change!Q49-Base!Q49,"")</f>
        <v>288.55616350235334</v>
      </c>
      <c r="R49" s="44">
        <f>IFERROR(Change!R49-Base!R49,"")</f>
        <v>293.86316748327221</v>
      </c>
      <c r="S49" s="44">
        <f>IFERROR(Change!S49-Base!S49,"")</f>
        <v>265.47947477104753</v>
      </c>
      <c r="T49" s="44">
        <f>IFERROR(Change!T49-Base!T49,"")</f>
        <v>277.87870080799132</v>
      </c>
      <c r="U49" s="44">
        <f>IFERROR(Change!U49-Base!U49,"")</f>
        <v>259.64438096322453</v>
      </c>
      <c r="V49" s="44">
        <f>IFERROR(Change!V49-Base!V49,"")</f>
        <v>248.94429462609889</v>
      </c>
      <c r="W49" s="44">
        <f>IFERROR(Change!W49-Base!W49,"")</f>
        <v>222.95936353486525</v>
      </c>
      <c r="X49" s="44">
        <f>IFERROR(Change!X49-Base!X49,"")</f>
        <v>158.01971908289204</v>
      </c>
    </row>
    <row r="50" spans="1:24" ht="15.75" outlineLevel="1" x14ac:dyDescent="0.25">
      <c r="B50" s="5" t="s">
        <v>95</v>
      </c>
      <c r="C50" s="44">
        <f>IFERROR(Change!C50-Base!C50,"")</f>
        <v>203.92290972459409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0.4721415174439727</v>
      </c>
      <c r="G50" s="45">
        <f>IFERROR(Change!G50-Base!G50,"")</f>
        <v>4.0194959204399368</v>
      </c>
      <c r="H50" s="45">
        <f>IFERROR(Change!H50-Base!H50,"")</f>
        <v>3.2919929035520852</v>
      </c>
      <c r="I50" s="45">
        <f>IFERROR(Change!I50-Base!I50,"")</f>
        <v>10.701451043676059</v>
      </c>
      <c r="J50" s="45">
        <f>IFERROR(Change!J50-Base!J50,"")</f>
        <v>20.692621605907192</v>
      </c>
      <c r="K50" s="45">
        <f>IFERROR(Change!K50-Base!K50,"")</f>
        <v>23.46266903061553</v>
      </c>
      <c r="L50" s="45">
        <f>IFERROR(Change!L50-Base!L50,"")</f>
        <v>23.881153479809228</v>
      </c>
      <c r="M50" s="45">
        <f>IFERROR(Change!M50-Base!M50,"")</f>
        <v>23.949976620744621</v>
      </c>
      <c r="N50" s="45">
        <f>IFERROR(Change!N50-Base!N50,"")</f>
        <v>29.830772174399527</v>
      </c>
      <c r="O50" s="45">
        <f>IFERROR(Change!O50-Base!O50,"")</f>
        <v>30.230994498654297</v>
      </c>
      <c r="P50" s="45">
        <f>IFERROR(Change!P50-Base!P50,"")</f>
        <v>31.101932522224189</v>
      </c>
      <c r="Q50" s="45">
        <f>IFERROR(Change!Q50-Base!Q50,"")</f>
        <v>31.862953718137646</v>
      </c>
      <c r="R50" s="45">
        <f>IFERROR(Change!R50-Base!R50,"")</f>
        <v>30.218395833502285</v>
      </c>
      <c r="S50" s="45">
        <f>IFERROR(Change!S50-Base!S50,"")</f>
        <v>32.251859359312505</v>
      </c>
      <c r="T50" s="45">
        <f>IFERROR(Change!T50-Base!T50,"")</f>
        <v>34.181026422059062</v>
      </c>
      <c r="U50" s="45">
        <f>IFERROR(Change!U50-Base!U50,"")</f>
        <v>34.926170481209539</v>
      </c>
      <c r="V50" s="45">
        <f>IFERROR(Change!V50-Base!V50,"")</f>
        <v>35.687561394754084</v>
      </c>
      <c r="W50" s="45">
        <f>IFERROR(Change!W50-Base!W50,"")</f>
        <v>36.919301542937944</v>
      </c>
      <c r="X50" s="45">
        <f>IFERROR(Change!X50-Base!X50,"")</f>
        <v>37.960422266853982</v>
      </c>
    </row>
    <row r="51" spans="1:24" ht="15.75" outlineLevel="1" x14ac:dyDescent="0.25">
      <c r="B51" s="5" t="s">
        <v>96</v>
      </c>
      <c r="C51" s="44">
        <f>IFERROR(Change!C51-Base!C51,"")</f>
        <v>265.58667596035684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-2.0843287450418302E-2</v>
      </c>
      <c r="H51" s="45">
        <f>IFERROR(Change!H51-Base!H51,"")</f>
        <v>28.805653230306461</v>
      </c>
      <c r="I51" s="45">
        <f>IFERROR(Change!I51-Base!I51,"")</f>
        <v>25.873023671240048</v>
      </c>
      <c r="J51" s="45">
        <f>IFERROR(Change!J51-Base!J51,"")</f>
        <v>26.724224177712927</v>
      </c>
      <c r="K51" s="45">
        <f>IFERROR(Change!K51-Base!K51,"")</f>
        <v>27.306813068516874</v>
      </c>
      <c r="L51" s="45">
        <f>IFERROR(Change!L51-Base!L51,"")</f>
        <v>27.902101773116101</v>
      </c>
      <c r="M51" s="45">
        <f>IFERROR(Change!M51-Base!M51,"")</f>
        <v>29.925935149298709</v>
      </c>
      <c r="N51" s="45">
        <f>IFERROR(Change!N51-Base!N51,"")</f>
        <v>28.40645807364757</v>
      </c>
      <c r="O51" s="45">
        <f>IFERROR(Change!O51-Base!O51,"")</f>
        <v>37.110824596944667</v>
      </c>
      <c r="P51" s="45">
        <f>IFERROR(Change!P51-Base!P51,"")</f>
        <v>35.359966935886007</v>
      </c>
      <c r="Q51" s="45">
        <f>IFERROR(Change!Q51-Base!Q51,"")</f>
        <v>35.672776481127244</v>
      </c>
      <c r="R51" s="45">
        <f>IFERROR(Change!R51-Base!R51,"")</f>
        <v>37.717997096699662</v>
      </c>
      <c r="S51" s="45">
        <f>IFERROR(Change!S51-Base!S51,"")</f>
        <v>40.602394023845648</v>
      </c>
      <c r="T51" s="45">
        <f>IFERROR(Change!T51-Base!T51,"")</f>
        <v>41.362935630110655</v>
      </c>
      <c r="U51" s="45">
        <f>IFERROR(Change!U51-Base!U51,"")</f>
        <v>42.264644823182721</v>
      </c>
      <c r="V51" s="45">
        <f>IFERROR(Change!V51-Base!V51,"")</f>
        <v>42.244464648447831</v>
      </c>
      <c r="W51" s="45">
        <f>IFERROR(Change!W51-Base!W51,"")</f>
        <v>43.704201107105291</v>
      </c>
      <c r="X51" s="45">
        <f>IFERROR(Change!X51-Base!X51,"")</f>
        <v>49.645965785099975</v>
      </c>
    </row>
    <row r="52" spans="1:24" ht="15.75" outlineLevel="1" x14ac:dyDescent="0.25">
      <c r="B52" s="5" t="s">
        <v>97</v>
      </c>
      <c r="C52" s="44">
        <f>IFERROR(Change!C52-Base!C52,"")</f>
        <v>635.84881803717531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42.185375459431384</v>
      </c>
      <c r="H52" s="45">
        <f>IFERROR(Change!H52-Base!H52,"")</f>
        <v>46.834705662715663</v>
      </c>
      <c r="I52" s="45">
        <f>IFERROR(Change!I52-Base!I52,"")</f>
        <v>56.072380229425619</v>
      </c>
      <c r="J52" s="45">
        <f>IFERROR(Change!J52-Base!J52,"")</f>
        <v>57.282165780006949</v>
      </c>
      <c r="K52" s="45">
        <f>IFERROR(Change!K52-Base!K52,"")</f>
        <v>61.079602189478635</v>
      </c>
      <c r="L52" s="45">
        <f>IFERROR(Change!L52-Base!L52,"")</f>
        <v>60.919099287148327</v>
      </c>
      <c r="M52" s="45">
        <f>IFERROR(Change!M52-Base!M52,"")</f>
        <v>61.458921470736016</v>
      </c>
      <c r="N52" s="45">
        <f>IFERROR(Change!N52-Base!N52,"")</f>
        <v>61.902398017183629</v>
      </c>
      <c r="O52" s="45">
        <f>IFERROR(Change!O52-Base!O52,"")</f>
        <v>62.078999107794743</v>
      </c>
      <c r="P52" s="45">
        <f>IFERROR(Change!P52-Base!P52,"")</f>
        <v>63.417994260337565</v>
      </c>
      <c r="Q52" s="45">
        <f>IFERROR(Change!Q52-Base!Q52,"")</f>
        <v>70.589702240325977</v>
      </c>
      <c r="R52" s="45">
        <f>IFERROR(Change!R52-Base!R52,"")</f>
        <v>75.045712209872192</v>
      </c>
      <c r="S52" s="45">
        <f>IFERROR(Change!S52-Base!S52,"")</f>
        <v>130.26920206836206</v>
      </c>
      <c r="T52" s="45">
        <f>IFERROR(Change!T52-Base!T52,"")</f>
        <v>137.04885419327215</v>
      </c>
      <c r="U52" s="45">
        <f>IFERROR(Change!U52-Base!U52,"")</f>
        <v>115.98837320824924</v>
      </c>
      <c r="V52" s="45">
        <f>IFERROR(Change!V52-Base!V52,"")</f>
        <v>129.40190576354536</v>
      </c>
      <c r="W52" s="45">
        <f>IFERROR(Change!W52-Base!W52,"")</f>
        <v>119.03205831609546</v>
      </c>
      <c r="X52" s="45">
        <f>IFERROR(Change!X52-Base!X52,"")</f>
        <v>109.33766955297142</v>
      </c>
    </row>
    <row r="53" spans="1:24" ht="15.75" outlineLevel="1" x14ac:dyDescent="0.25">
      <c r="B53" s="5" t="s">
        <v>98</v>
      </c>
      <c r="C53" s="44">
        <f>IFERROR(Change!C53-Base!C53,"")</f>
        <v>-2.4095977664821828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-1.1655624199273558</v>
      </c>
      <c r="U53" s="45">
        <f>IFERROR(Change!U53-Base!U53,"")</f>
        <v>-1.1909716016780441</v>
      </c>
      <c r="V53" s="45">
        <f>IFERROR(Change!V53-Base!V53,"")</f>
        <v>-1.4476111040445694</v>
      </c>
      <c r="W53" s="45">
        <f>IFERROR(Change!W53-Base!W53,"")</f>
        <v>-1.4791691047187641</v>
      </c>
      <c r="X53" s="45">
        <f>IFERROR(Change!X53-Base!X53,"")</f>
        <v>-2.6926404684160863</v>
      </c>
    </row>
    <row r="54" spans="1:24" ht="15.75" outlineLevel="1" x14ac:dyDescent="0.25">
      <c r="B54" s="5" t="s">
        <v>13</v>
      </c>
      <c r="C54" s="44">
        <f>IFERROR(Change!C54-Base!C54,"")</f>
        <v>3.6743835235881761E-2</v>
      </c>
      <c r="D54" s="45">
        <f>IFERROR(Change!D54-Base!D54,"")</f>
        <v>0</v>
      </c>
      <c r="E54" s="45">
        <f>IFERROR(Change!E54-Base!E54,"")</f>
        <v>-7.8929908599988802E-6</v>
      </c>
      <c r="F54" s="45">
        <f>IFERROR(Change!F54-Base!F54,"")</f>
        <v>-4.4569660934500061E-3</v>
      </c>
      <c r="G54" s="45">
        <f>IFERROR(Change!G54-Base!G54,"")</f>
        <v>-1.3171968832939966E-2</v>
      </c>
      <c r="H54" s="45">
        <f>IFERROR(Change!H54-Base!H54,"")</f>
        <v>-2.187080827130003E-2</v>
      </c>
      <c r="I54" s="45">
        <f>IFERROR(Change!I54-Base!I54,"")</f>
        <v>-5.3301824739589776E-2</v>
      </c>
      <c r="J54" s="45">
        <f>IFERROR(Change!J54-Base!J54,"")</f>
        <v>-8.8891722010602803E-3</v>
      </c>
      <c r="K54" s="45">
        <f>IFERROR(Change!K54-Base!K54,"")</f>
        <v>2.4107057053900927E-3</v>
      </c>
      <c r="L54" s="45">
        <f>IFERROR(Change!L54-Base!L54,"")</f>
        <v>2.2704082150559746E-2</v>
      </c>
      <c r="M54" s="45">
        <f>IFERROR(Change!M54-Base!M54,"")</f>
        <v>1.3735470367130242E-2</v>
      </c>
      <c r="N54" s="45">
        <f>IFERROR(Change!N54-Base!N54,"")</f>
        <v>-7.682362126650244E-3</v>
      </c>
      <c r="O54" s="45">
        <f>IFERROR(Change!O54-Base!O54,"")</f>
        <v>4.5606679894659941E-2</v>
      </c>
      <c r="P54" s="45">
        <f>IFERROR(Change!P54-Base!P54,"")</f>
        <v>2.4676677041349682E-2</v>
      </c>
      <c r="Q54" s="45">
        <f>IFERROR(Change!Q54-Base!Q54,"")</f>
        <v>1.5432744054190484E-2</v>
      </c>
      <c r="R54" s="45">
        <f>IFERROR(Change!R54-Base!R54,"")</f>
        <v>-1.3854254756309636E-2</v>
      </c>
      <c r="S54" s="45">
        <f>IFERROR(Change!S54-Base!S54,"")</f>
        <v>-2.204653340122964E-2</v>
      </c>
      <c r="T54" s="45">
        <f>IFERROR(Change!T54-Base!T54,"")</f>
        <v>0.18191208522900038</v>
      </c>
      <c r="U54" s="45">
        <f>IFERROR(Change!U54-Base!U54,"")</f>
        <v>-2.5303566625160201E-2</v>
      </c>
      <c r="V54" s="45">
        <f>IFERROR(Change!V54-Base!V54,"")</f>
        <v>2.0515432023480162E-2</v>
      </c>
      <c r="W54" s="45">
        <f>IFERROR(Change!W54-Base!W54,"")</f>
        <v>6.6870943096088986E-3</v>
      </c>
      <c r="X54" s="45">
        <f>IFERROR(Change!X54-Base!X54,"")</f>
        <v>8.1954663759786772E-3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152.46046965887672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0.70994730816337892</v>
      </c>
      <c r="G56" s="8">
        <f>IFERROR(Change!G56-Base!G56,"")</f>
        <v>2.1248124696405881</v>
      </c>
      <c r="H56" s="8">
        <f>IFERROR(Change!H56-Base!H56,"")</f>
        <v>2.7312107477907119</v>
      </c>
      <c r="I56" s="8">
        <f>IFERROR(Change!I56-Base!I56,"")</f>
        <v>7.3314906977614243</v>
      </c>
      <c r="J56" s="8">
        <f>IFERROR(Change!J56-Base!J56,"")</f>
        <v>3.4327532734049271</v>
      </c>
      <c r="K56" s="8">
        <f>IFERROR(Change!K56-Base!K56,"")</f>
        <v>4.5900768632622544</v>
      </c>
      <c r="L56" s="8">
        <f>IFERROR(Change!L56-Base!L56,"")</f>
        <v>7.9223106542592063</v>
      </c>
      <c r="M56" s="8">
        <f>IFERROR(Change!M56-Base!M56,"")</f>
        <v>11.284392619918179</v>
      </c>
      <c r="N56" s="8">
        <f>IFERROR(Change!N56-Base!N56,"")</f>
        <v>16.841223513157047</v>
      </c>
      <c r="O56" s="8">
        <f>IFERROR(Change!O56-Base!O56,"")</f>
        <v>18.483626449463543</v>
      </c>
      <c r="P56" s="8">
        <f>IFERROR(Change!P56-Base!P56,"")</f>
        <v>20.086520762898488</v>
      </c>
      <c r="Q56" s="8">
        <f>IFERROR(Change!Q56-Base!Q56,"")</f>
        <v>23.610104125343071</v>
      </c>
      <c r="R56" s="8">
        <f>IFERROR(Change!R56-Base!R56,"")</f>
        <v>32.132889891370496</v>
      </c>
      <c r="S56" s="8">
        <f>IFERROR(Change!S56-Base!S56,"")</f>
        <v>35.849711974228228</v>
      </c>
      <c r="T56" s="8">
        <f>IFERROR(Change!T56-Base!T56,"")</f>
        <v>34.368119252540907</v>
      </c>
      <c r="U56" s="8">
        <f>IFERROR(Change!U56-Base!U56,"")</f>
        <v>31.816883251732179</v>
      </c>
      <c r="V56" s="8">
        <f>IFERROR(Change!V56-Base!V56,"")</f>
        <v>37.174144990582249</v>
      </c>
      <c r="W56" s="8">
        <f>IFERROR(Change!W56-Base!W56,"")</f>
        <v>51.612323719941855</v>
      </c>
      <c r="X56" s="8">
        <f>IFERROR(Change!X56-Base!X56,"")</f>
        <v>59.726372311668911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-1.8020285576807566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2.022443835776E-2</v>
      </c>
      <c r="G58" s="45">
        <f>IFERROR(Change!G58-Base!G58,"")</f>
        <v>3.4824328768319646E-2</v>
      </c>
      <c r="H58" s="45">
        <f>IFERROR(Change!H58-Base!H58,"")</f>
        <v>-2.1513146054381593E-3</v>
      </c>
      <c r="I58" s="45">
        <f>IFERROR(Change!I58-Base!I58,"")</f>
        <v>3.5901407958306661</v>
      </c>
      <c r="J58" s="45">
        <f>IFERROR(Change!J58-Base!J58,"")</f>
        <v>-0.2748249863013168</v>
      </c>
      <c r="K58" s="45">
        <f>IFERROR(Change!K58-Base!K58,"")</f>
        <v>-0.2724315616422377</v>
      </c>
      <c r="L58" s="45">
        <f>IFERROR(Change!L58-Base!L58,"")</f>
        <v>-0.2883976986253991</v>
      </c>
      <c r="M58" s="45">
        <f>IFERROR(Change!M58-Base!M58,"")</f>
        <v>-0.425580821909886</v>
      </c>
      <c r="N58" s="45">
        <f>IFERROR(Change!N58-Base!N58,"")</f>
        <v>0.42523178082476676</v>
      </c>
      <c r="O58" s="45">
        <f>IFERROR(Change!O58-Base!O58,"")</f>
        <v>-5.7661589035957306E-2</v>
      </c>
      <c r="P58" s="45">
        <f>IFERROR(Change!P58-Base!P58,"")</f>
        <v>-0.20923130378331223</v>
      </c>
      <c r="Q58" s="45">
        <f>IFERROR(Change!Q58-Base!Q58,"")</f>
        <v>-0.20528215309782993</v>
      </c>
      <c r="R58" s="45">
        <f>IFERROR(Change!R58-Base!R58,"")</f>
        <v>-9.0458370427871415E-2</v>
      </c>
      <c r="S58" s="45">
        <f>IFERROR(Change!S58-Base!S58,"")</f>
        <v>-9.4287849881673935E-2</v>
      </c>
      <c r="T58" s="45">
        <f>IFERROR(Change!T58-Base!T58,"")</f>
        <v>-1.7319282378179821</v>
      </c>
      <c r="U58" s="45">
        <f>IFERROR(Change!U58-Base!U58,"")</f>
        <v>-2.4831289844452122</v>
      </c>
      <c r="V58" s="45">
        <f>IFERROR(Change!V58-Base!V58,"")</f>
        <v>-3.0134221351378869</v>
      </c>
      <c r="W58" s="45">
        <f>IFERROR(Change!W58-Base!W58,"")</f>
        <v>-2.0303728200756233</v>
      </c>
      <c r="X58" s="45">
        <f>IFERROR(Change!X58-Base!X58,"")</f>
        <v>-2.1219013680155179</v>
      </c>
    </row>
    <row r="59" spans="1:24" ht="15.75" outlineLevel="1" x14ac:dyDescent="0.25">
      <c r="B59" s="5" t="s">
        <v>101</v>
      </c>
      <c r="C59" s="44">
        <f>IFERROR(Change!C59-Base!C59,"")</f>
        <v>154.26249821655756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0.68972286980562103</v>
      </c>
      <c r="G59" s="45">
        <f>IFERROR(Change!G59-Base!G59,"")</f>
        <v>2.0899881408722649</v>
      </c>
      <c r="H59" s="45">
        <f>IFERROR(Change!H59-Base!H59,"")</f>
        <v>2.7333620623961394</v>
      </c>
      <c r="I59" s="45">
        <f>IFERROR(Change!I59-Base!I59,"")</f>
        <v>3.7413499019307466</v>
      </c>
      <c r="J59" s="45">
        <f>IFERROR(Change!J59-Base!J59,"")</f>
        <v>3.7075782597062386</v>
      </c>
      <c r="K59" s="45">
        <f>IFERROR(Change!K59-Base!K59,"")</f>
        <v>4.8625084249044903</v>
      </c>
      <c r="L59" s="45">
        <f>IFERROR(Change!L59-Base!L59,"")</f>
        <v>8.2107083528845806</v>
      </c>
      <c r="M59" s="45">
        <f>IFERROR(Change!M59-Base!M59,"")</f>
        <v>11.709973441828055</v>
      </c>
      <c r="N59" s="45">
        <f>IFERROR(Change!N59-Base!N59,"")</f>
        <v>16.415991732332287</v>
      </c>
      <c r="O59" s="45">
        <f>IFERROR(Change!O59-Base!O59,"")</f>
        <v>18.541288038499545</v>
      </c>
      <c r="P59" s="45">
        <f>IFERROR(Change!P59-Base!P59,"")</f>
        <v>20.295752066681757</v>
      </c>
      <c r="Q59" s="45">
        <f>IFERROR(Change!Q59-Base!Q59,"")</f>
        <v>23.815386278440883</v>
      </c>
      <c r="R59" s="45">
        <f>IFERROR(Change!R59-Base!R59,"")</f>
        <v>32.223348261798378</v>
      </c>
      <c r="S59" s="45">
        <f>IFERROR(Change!S59-Base!S59,"")</f>
        <v>35.943999824109937</v>
      </c>
      <c r="T59" s="45">
        <f>IFERROR(Change!T59-Base!T59,"")</f>
        <v>36.100047490358918</v>
      </c>
      <c r="U59" s="45">
        <f>IFERROR(Change!U59-Base!U59,"")</f>
        <v>34.300012236177338</v>
      </c>
      <c r="V59" s="45">
        <f>IFERROR(Change!V59-Base!V59,"")</f>
        <v>40.187567125720136</v>
      </c>
      <c r="W59" s="45">
        <f>IFERROR(Change!W59-Base!W59,"")</f>
        <v>53.642696540017482</v>
      </c>
      <c r="X59" s="45">
        <f>IFERROR(Change!X59-Base!X59,"")</f>
        <v>61.848273679684439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-134.58637528578049</v>
      </c>
      <c r="D62" s="8">
        <f>IFERROR(Change!D62-Base!D62,"")</f>
        <v>-1.8156540941985782</v>
      </c>
      <c r="E62" s="8">
        <f>IFERROR(Change!E62-Base!E62,"")</f>
        <v>-1.3603768240596281</v>
      </c>
      <c r="F62" s="8">
        <f>IFERROR(Change!F62-Base!F62,"")</f>
        <v>-2.0236889812786529</v>
      </c>
      <c r="G62" s="8">
        <f>IFERROR(Change!G62-Base!G62,"")</f>
        <v>18.838489741199979</v>
      </c>
      <c r="H62" s="8">
        <f>IFERROR(Change!H62-Base!H62,"")</f>
        <v>-1.2060233057194267</v>
      </c>
      <c r="I62" s="8">
        <f>IFERROR(Change!I62-Base!I62,"")</f>
        <v>-0.45013232595729846</v>
      </c>
      <c r="J62" s="8">
        <f>IFERROR(Change!J62-Base!J62,"")</f>
        <v>-4.1007649416338978</v>
      </c>
      <c r="K62" s="8">
        <f>IFERROR(Change!K62-Base!K62,"")</f>
        <v>-6.1449762237286194</v>
      </c>
      <c r="L62" s="8">
        <f>IFERROR(Change!L62-Base!L62,"")</f>
        <v>-8.0912389003424039</v>
      </c>
      <c r="M62" s="8">
        <f>IFERROR(Change!M62-Base!M62,"")</f>
        <v>-13.704852669132109</v>
      </c>
      <c r="N62" s="8">
        <f>IFERROR(Change!N62-Base!N62,"")</f>
        <v>-18.640804159711521</v>
      </c>
      <c r="O62" s="8">
        <f>IFERROR(Change!O62-Base!O62,"")</f>
        <v>-28.343221473235062</v>
      </c>
      <c r="P62" s="8">
        <f>IFERROR(Change!P62-Base!P62,"")</f>
        <v>-22.498527835162378</v>
      </c>
      <c r="Q62" s="8">
        <f>IFERROR(Change!Q62-Base!Q62,"")</f>
        <v>-24.877049562790134</v>
      </c>
      <c r="R62" s="8">
        <f>IFERROR(Change!R62-Base!R62,"")</f>
        <v>-14.067496488069267</v>
      </c>
      <c r="S62" s="8">
        <f>IFERROR(Change!S62-Base!S62,"")</f>
        <v>-22.381083193625656</v>
      </c>
      <c r="T62" s="8">
        <f>IFERROR(Change!T62-Base!T62,"")</f>
        <v>-18.24888723527566</v>
      </c>
      <c r="U62" s="8">
        <f>IFERROR(Change!U62-Base!U62,"")</f>
        <v>-37.928171515286465</v>
      </c>
      <c r="V62" s="8">
        <f>IFERROR(Change!V62-Base!V62,"")</f>
        <v>-50.279599596912306</v>
      </c>
      <c r="W62" s="8">
        <f>IFERROR(Change!W62-Base!W62,"")</f>
        <v>-61.498524499002713</v>
      </c>
      <c r="X62" s="8">
        <f>IFERROR(Change!X62-Base!X62,"")</f>
        <v>-56.873624653227324</v>
      </c>
    </row>
    <row r="63" spans="1:24" ht="15.75" outlineLevel="1" x14ac:dyDescent="0.25">
      <c r="B63" s="4" t="s">
        <v>15</v>
      </c>
      <c r="C63" s="6">
        <f>IFERROR(Change!C63-Base!C63,"")</f>
        <v>1.3221825137411543</v>
      </c>
      <c r="D63" s="43">
        <f>IFERROR(Change!D63-Base!D63,"")</f>
        <v>4.7955402570473069</v>
      </c>
      <c r="E63" s="43">
        <f>IFERROR(Change!E63-Base!E63,"")</f>
        <v>3.9810349169888042</v>
      </c>
      <c r="F63" s="43">
        <f>IFERROR(Change!F63-Base!F63,"")</f>
        <v>4.095227865482542</v>
      </c>
      <c r="G63" s="43">
        <f>IFERROR(Change!G63-Base!G63,"")</f>
        <v>2.4862307880361811</v>
      </c>
      <c r="H63" s="43">
        <f>IFERROR(Change!H63-Base!H63,"")</f>
        <v>1.9844474417341189</v>
      </c>
      <c r="I63" s="43">
        <f>IFERROR(Change!I63-Base!I63,"")</f>
        <v>-0.43637631548479305</v>
      </c>
      <c r="J63" s="43">
        <f>IFERROR(Change!J63-Base!J63,"")</f>
        <v>-0.90033318890145608</v>
      </c>
      <c r="K63" s="43">
        <f>IFERROR(Change!K63-Base!K63,"")</f>
        <v>-1.7318554165967512</v>
      </c>
      <c r="L63" s="43">
        <f>IFERROR(Change!L63-Base!L63,"")</f>
        <v>-1.7465134468285228</v>
      </c>
      <c r="M63" s="43">
        <f>IFERROR(Change!M63-Base!M63,"")</f>
        <v>-1.9671943129398386</v>
      </c>
      <c r="N63" s="43">
        <f>IFERROR(Change!N63-Base!N63,"")</f>
        <v>-2.0463483491816561</v>
      </c>
      <c r="O63" s="43">
        <f>IFERROR(Change!O63-Base!O63,"")</f>
        <v>-2.5336033117930725</v>
      </c>
      <c r="P63" s="43">
        <f>IFERROR(Change!P63-Base!P63,"")</f>
        <v>-2.7522865410448816</v>
      </c>
      <c r="Q63" s="43">
        <f>IFERROR(Change!Q63-Base!Q63,"")</f>
        <v>-2.4145316071004999</v>
      </c>
      <c r="R63" s="43">
        <f>IFERROR(Change!R63-Base!R63,"")</f>
        <v>-1.5949941478237548</v>
      </c>
      <c r="S63" s="43">
        <f>IFERROR(Change!S63-Base!S63,"")</f>
        <v>-1.2882539817698699</v>
      </c>
      <c r="T63" s="43">
        <f>IFERROR(Change!T63-Base!T63,"")</f>
        <v>-1.4062237703729892</v>
      </c>
      <c r="U63" s="43">
        <f>IFERROR(Change!U63-Base!U63,"")</f>
        <v>-2.4291741889154821</v>
      </c>
      <c r="V63" s="43">
        <f>IFERROR(Change!V63-Base!V63,"")</f>
        <v>-3.0057082618105539</v>
      </c>
      <c r="W63" s="43">
        <f>IFERROR(Change!W63-Base!W63,"")</f>
        <v>-3.2399569780712341</v>
      </c>
      <c r="X63" s="43">
        <f>IFERROR(Change!X63-Base!X63,"")</f>
        <v>-2.7257803932062785</v>
      </c>
    </row>
    <row r="64" spans="1:24" ht="15.75" outlineLevel="1" x14ac:dyDescent="0.25">
      <c r="B64" s="5" t="s">
        <v>16</v>
      </c>
      <c r="C64" s="44">
        <f>IFERROR(Change!C64-Base!C64,"")</f>
        <v>-135.90855779952039</v>
      </c>
      <c r="D64" s="45">
        <f>IFERROR(Change!D64-Base!D64,"")</f>
        <v>-6.6111943512458851</v>
      </c>
      <c r="E64" s="45">
        <f>IFERROR(Change!E64-Base!E64,"")</f>
        <v>-5.3414117410484323</v>
      </c>
      <c r="F64" s="45">
        <f>IFERROR(Change!F64-Base!F64,"")</f>
        <v>-6.1189168467611879</v>
      </c>
      <c r="G64" s="45">
        <f>IFERROR(Change!G64-Base!G64,"")</f>
        <v>16.352258953163798</v>
      </c>
      <c r="H64" s="45">
        <f>IFERROR(Change!H64-Base!H64,"")</f>
        <v>-3.1904707474535456</v>
      </c>
      <c r="I64" s="45">
        <f>IFERROR(Change!I64-Base!I64,"")</f>
        <v>-1.3756010472491198E-2</v>
      </c>
      <c r="J64" s="45">
        <f>IFERROR(Change!J64-Base!J64,"")</f>
        <v>-3.2004317527324417</v>
      </c>
      <c r="K64" s="45">
        <f>IFERROR(Change!K64-Base!K64,"")</f>
        <v>-4.4131208071318611</v>
      </c>
      <c r="L64" s="45">
        <f>IFERROR(Change!L64-Base!L64,"")</f>
        <v>-6.3447254535138882</v>
      </c>
      <c r="M64" s="45">
        <f>IFERROR(Change!M64-Base!M64,"")</f>
        <v>-11.73765835619227</v>
      </c>
      <c r="N64" s="45">
        <f>IFERROR(Change!N64-Base!N64,"")</f>
        <v>-16.594455810529865</v>
      </c>
      <c r="O64" s="45">
        <f>IFERROR(Change!O64-Base!O64,"")</f>
        <v>-25.809618161441989</v>
      </c>
      <c r="P64" s="45">
        <f>IFERROR(Change!P64-Base!P64,"")</f>
        <v>-19.746241294117482</v>
      </c>
      <c r="Q64" s="45">
        <f>IFERROR(Change!Q64-Base!Q64,"")</f>
        <v>-22.462517955689634</v>
      </c>
      <c r="R64" s="45">
        <f>IFERROR(Change!R64-Base!R64,"")</f>
        <v>-12.472502340245512</v>
      </c>
      <c r="S64" s="45">
        <f>IFERROR(Change!S64-Base!S64,"")</f>
        <v>-21.092829211855786</v>
      </c>
      <c r="T64" s="45">
        <f>IFERROR(Change!T64-Base!T64,"")</f>
        <v>-16.842663464902671</v>
      </c>
      <c r="U64" s="45">
        <f>IFERROR(Change!U64-Base!U64,"")</f>
        <v>-35.498997326371011</v>
      </c>
      <c r="V64" s="45">
        <f>IFERROR(Change!V64-Base!V64,"")</f>
        <v>-47.273891335101723</v>
      </c>
      <c r="W64" s="45">
        <f>IFERROR(Change!W64-Base!W64,"")</f>
        <v>-58.258567520931479</v>
      </c>
      <c r="X64" s="45">
        <f>IFERROR(Change!X64-Base!X64,"")</f>
        <v>-54.147844260021031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402.7774656632846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0.14374370939655945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45.042244200957839</v>
      </c>
      <c r="L66" s="8">
        <f>IFERROR(Change!L66-Base!L66,"")</f>
        <v>46.024165420957544</v>
      </c>
      <c r="M66" s="8">
        <f>IFERROR(Change!M66-Base!M66,"")</f>
        <v>47.027491201414307</v>
      </c>
      <c r="N66" s="8">
        <f>IFERROR(Change!N66-Base!N66,"")</f>
        <v>66.252612694828045</v>
      </c>
      <c r="O66" s="8">
        <f>IFERROR(Change!O66-Base!O66,"")</f>
        <v>67.696920404156401</v>
      </c>
      <c r="P66" s="8">
        <f>IFERROR(Change!P66-Base!P66,"")</f>
        <v>72.160817422893814</v>
      </c>
      <c r="Q66" s="8">
        <f>IFERROR(Change!Q66-Base!Q66,"")</f>
        <v>73.73391747148375</v>
      </c>
      <c r="R66" s="8">
        <f>IFERROR(Change!R66-Base!R66,"")</f>
        <v>75.341319898363793</v>
      </c>
      <c r="S66" s="8">
        <f>IFERROR(Change!S66-Base!S66,"")</f>
        <v>76.983759104554878</v>
      </c>
      <c r="T66" s="8">
        <f>IFERROR(Change!T66-Base!T66,"")</f>
        <v>78.662008485875049</v>
      </c>
      <c r="U66" s="8">
        <f>IFERROR(Change!U66-Base!U66,"")</f>
        <v>80.376834938985894</v>
      </c>
      <c r="V66" s="8">
        <f>IFERROR(Change!V66-Base!V66,"")</f>
        <v>82.129050854428442</v>
      </c>
      <c r="W66" s="8">
        <f>IFERROR(Change!W66-Base!W66,"")</f>
        <v>100.15075804967663</v>
      </c>
      <c r="X66" s="8">
        <f>IFERROR(Change!X66-Base!X66,"")</f>
        <v>101.3340452840709</v>
      </c>
    </row>
    <row r="67" spans="1:24" ht="15.75" outlineLevel="1" x14ac:dyDescent="0.25">
      <c r="B67" s="47" t="s">
        <v>18</v>
      </c>
      <c r="C67" s="6">
        <f>IFERROR(Change!C67-Base!C67,"")</f>
        <v>402.7774656632846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0.14374370939655945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45.042244200957839</v>
      </c>
      <c r="L67" s="6">
        <f>IFERROR(Change!L67-Base!L67,"")</f>
        <v>46.024165420957544</v>
      </c>
      <c r="M67" s="6">
        <f>IFERROR(Change!M67-Base!M67,"")</f>
        <v>47.027491201414307</v>
      </c>
      <c r="N67" s="6">
        <f>IFERROR(Change!N67-Base!N67,"")</f>
        <v>66.252612694828045</v>
      </c>
      <c r="O67" s="6">
        <f>IFERROR(Change!O67-Base!O67,"")</f>
        <v>67.696920404156401</v>
      </c>
      <c r="P67" s="6">
        <f>IFERROR(Change!P67-Base!P67,"")</f>
        <v>72.160817422893814</v>
      </c>
      <c r="Q67" s="6">
        <f>IFERROR(Change!Q67-Base!Q67,"")</f>
        <v>73.73391747148375</v>
      </c>
      <c r="R67" s="6">
        <f>IFERROR(Change!R67-Base!R67,"")</f>
        <v>75.341319898363793</v>
      </c>
      <c r="S67" s="6">
        <f>IFERROR(Change!S67-Base!S67,"")</f>
        <v>76.983759104554878</v>
      </c>
      <c r="T67" s="6">
        <f>IFERROR(Change!T67-Base!T67,"")</f>
        <v>78.662008485875049</v>
      </c>
      <c r="U67" s="6">
        <f>IFERROR(Change!U67-Base!U67,"")</f>
        <v>80.376834938985894</v>
      </c>
      <c r="V67" s="6">
        <f>IFERROR(Change!V67-Base!V67,"")</f>
        <v>82.129050854428442</v>
      </c>
      <c r="W67" s="6">
        <f>IFERROR(Change!W67-Base!W67,"")</f>
        <v>100.15075804967663</v>
      </c>
      <c r="X67" s="6">
        <f>IFERROR(Change!X67-Base!X67,"")</f>
        <v>101.3340452840709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2554.4227541255968</v>
      </c>
      <c r="D70" s="50">
        <f>IFERROR(Change!D70-Base!D70,"")</f>
        <v>10.029220117428849</v>
      </c>
      <c r="E70" s="50">
        <f>IFERROR(Change!E70-Base!E70,"")</f>
        <v>23.430324677582348</v>
      </c>
      <c r="F70" s="50">
        <f>IFERROR(Change!F70-Base!F70,"")</f>
        <v>19.456669234333958</v>
      </c>
      <c r="G70" s="50">
        <f>IFERROR(Change!G70-Base!G70,"")</f>
        <v>178.17478571124821</v>
      </c>
      <c r="H70" s="50">
        <f>IFERROR(Change!H70-Base!H70,"")</f>
        <v>73.383126900008392</v>
      </c>
      <c r="I70" s="50">
        <f>IFERROR(Change!I70-Base!I70,"")</f>
        <v>255.78554374468695</v>
      </c>
      <c r="J70" s="50">
        <f>IFERROR(Change!J70-Base!J70,"")</f>
        <v>189.79080457106488</v>
      </c>
      <c r="K70" s="50">
        <f>IFERROR(Change!K70-Base!K70,"")</f>
        <v>228.65156648085099</v>
      </c>
      <c r="L70" s="50">
        <f>IFERROR(Change!L70-Base!L70,"")</f>
        <v>233.14249059837562</v>
      </c>
      <c r="M70" s="50">
        <f>IFERROR(Change!M70-Base!M70,"")</f>
        <v>214.82769087889392</v>
      </c>
      <c r="N70" s="50">
        <f>IFERROR(Change!N70-Base!N70,"")</f>
        <v>220.89767793800524</v>
      </c>
      <c r="O70" s="50">
        <f>IFERROR(Change!O70-Base!O70,"")</f>
        <v>183.17737628395798</v>
      </c>
      <c r="P70" s="50">
        <f>IFERROR(Change!P70-Base!P70,"")</f>
        <v>173.41402263475857</v>
      </c>
      <c r="Q70" s="50">
        <f>IFERROR(Change!Q70-Base!Q70,"")</f>
        <v>206.47374941793259</v>
      </c>
      <c r="R70" s="50">
        <f>IFERROR(Change!R70-Base!R70,"")</f>
        <v>380.77645800416849</v>
      </c>
      <c r="S70" s="50">
        <f>IFERROR(Change!S70-Base!S70,"")</f>
        <v>449.62022980988741</v>
      </c>
      <c r="T70" s="50">
        <f>IFERROR(Change!T70-Base!T70,"")</f>
        <v>532.70434865495235</v>
      </c>
      <c r="U70" s="50">
        <f>IFERROR(Change!U70-Base!U70,"")</f>
        <v>484.26085213758961</v>
      </c>
      <c r="V70" s="50">
        <f>IFERROR(Change!V70-Base!V70,"")</f>
        <v>694.96957212427878</v>
      </c>
      <c r="W70" s="50">
        <f>IFERROR(Change!W70-Base!W70,"")</f>
        <v>700.10176042369403</v>
      </c>
      <c r="X70" s="51">
        <f>IFERROR(Change!X70-Base!X70,"")</f>
        <v>668.70237104650914</v>
      </c>
    </row>
    <row r="71" spans="1:24" ht="15.75" outlineLevel="1" x14ac:dyDescent="0.25">
      <c r="B71" s="52" t="s">
        <v>20</v>
      </c>
      <c r="C71" s="53">
        <f>IFERROR(Change!C71-Base!C71,"")</f>
        <v>801.88546176333693</v>
      </c>
      <c r="D71" s="53">
        <f>IFERROR(Change!D71-Base!D71,"")</f>
        <v>-1.1368683772161603E-13</v>
      </c>
      <c r="E71" s="53">
        <f>IFERROR(Change!E71-Base!E71,"")</f>
        <v>-0.10302548721233507</v>
      </c>
      <c r="F71" s="53">
        <f>IFERROR(Change!F71-Base!F71,"")</f>
        <v>0.38489139548653384</v>
      </c>
      <c r="G71" s="53">
        <f>IFERROR(Change!G71-Base!G71,"")</f>
        <v>61.338550021882725</v>
      </c>
      <c r="H71" s="53">
        <f>IFERROR(Change!H71-Base!H71,"")</f>
        <v>32.894417433084641</v>
      </c>
      <c r="I71" s="53">
        <f>IFERROR(Change!I71-Base!I71,"")</f>
        <v>51.754573740739033</v>
      </c>
      <c r="J71" s="53">
        <f>IFERROR(Change!J71-Base!J71,"")</f>
        <v>57.296566961754024</v>
      </c>
      <c r="K71" s="53">
        <f>IFERROR(Change!K71-Base!K71,"")</f>
        <v>54.290128082816864</v>
      </c>
      <c r="L71" s="53">
        <f>IFERROR(Change!L71-Base!L71,"")</f>
        <v>62.494724145916734</v>
      </c>
      <c r="M71" s="53">
        <f>IFERROR(Change!M71-Base!M71,"")</f>
        <v>51.471531664414215</v>
      </c>
      <c r="N71" s="53">
        <f>IFERROR(Change!N71-Base!N71,"")</f>
        <v>69.677279498845564</v>
      </c>
      <c r="O71" s="53">
        <f>IFERROR(Change!O71-Base!O71,"")</f>
        <v>70.699658419661318</v>
      </c>
      <c r="P71" s="53">
        <f>IFERROR(Change!P71-Base!P71,"")</f>
        <v>57.663337964026141</v>
      </c>
      <c r="Q71" s="53">
        <f>IFERROR(Change!Q71-Base!Q71,"")</f>
        <v>62.728954580230265</v>
      </c>
      <c r="R71" s="53">
        <f>IFERROR(Change!R71-Base!R71,"")</f>
        <v>74.596775846585615</v>
      </c>
      <c r="S71" s="53">
        <f>IFERROR(Change!S71-Base!S71,"")</f>
        <v>132.22370901149043</v>
      </c>
      <c r="T71" s="53">
        <f>IFERROR(Change!T71-Base!T71,"")</f>
        <v>133.86208555526082</v>
      </c>
      <c r="U71" s="53">
        <f>IFERROR(Change!U71-Base!U71,"")</f>
        <v>88.46259247734406</v>
      </c>
      <c r="V71" s="53">
        <f>IFERROR(Change!V71-Base!V71,"")</f>
        <v>319.77922230591366</v>
      </c>
      <c r="W71" s="53">
        <f>IFERROR(Change!W71-Base!W71,"")</f>
        <v>322.79729888146312</v>
      </c>
      <c r="X71" s="53">
        <f>IFERROR(Change!X71-Base!X71,"")</f>
        <v>337.24239894520201</v>
      </c>
    </row>
    <row r="72" spans="1:24" ht="15.75" outlineLevel="1" x14ac:dyDescent="0.25">
      <c r="B72" s="5" t="s">
        <v>21</v>
      </c>
      <c r="C72" s="44">
        <f>IFERROR(Change!C72-Base!C72,"")</f>
        <v>-2143.9913637600966</v>
      </c>
      <c r="D72" s="44">
        <f>IFERROR(Change!D72-Base!D72,"")</f>
        <v>10.029220117428849</v>
      </c>
      <c r="E72" s="44">
        <f>IFERROR(Change!E72-Base!E72,"")</f>
        <v>19.756561162851881</v>
      </c>
      <c r="F72" s="44">
        <f>IFERROR(Change!F72-Base!F72,"")</f>
        <v>16.72071693641476</v>
      </c>
      <c r="G72" s="44">
        <f>IFERROR(Change!G72-Base!G72,"")</f>
        <v>1.2490986825011987</v>
      </c>
      <c r="H72" s="44">
        <f>IFERROR(Change!H72-Base!H72,"")</f>
        <v>-188.59113004114784</v>
      </c>
      <c r="I72" s="44">
        <f>IFERROR(Change!I72-Base!I72,"")</f>
        <v>-215.07704751561891</v>
      </c>
      <c r="J72" s="44">
        <f>IFERROR(Change!J72-Base!J72,"")</f>
        <v>-297.73015030869624</v>
      </c>
      <c r="K72" s="44">
        <f>IFERROR(Change!K72-Base!K72,"")</f>
        <v>-317.02614697834883</v>
      </c>
      <c r="L72" s="44">
        <f>IFERROR(Change!L72-Base!L72,"")</f>
        <v>-320.4135785873608</v>
      </c>
      <c r="M72" s="44">
        <f>IFERROR(Change!M72-Base!M72,"")</f>
        <v>-332.9898152333127</v>
      </c>
      <c r="N72" s="44">
        <f>IFERROR(Change!N72-Base!N72,"")</f>
        <v>-371.58136024889814</v>
      </c>
      <c r="O72" s="44">
        <f>IFERROR(Change!O72-Base!O72,"")</f>
        <v>-417.31350588007911</v>
      </c>
      <c r="P72" s="44">
        <f>IFERROR(Change!P72-Base!P72,"")</f>
        <v>-421.59161654559335</v>
      </c>
      <c r="Q72" s="44">
        <f>IFERROR(Change!Q72-Base!Q72,"")</f>
        <v>-396.14520548855251</v>
      </c>
      <c r="R72" s="44">
        <f>IFERROR(Change!R72-Base!R72,"")</f>
        <v>-237.41630879390806</v>
      </c>
      <c r="S72" s="44">
        <f>IFERROR(Change!S72-Base!S72,"")</f>
        <v>-219.25049212704968</v>
      </c>
      <c r="T72" s="44">
        <f>IFERROR(Change!T72-Base!T72,"")</f>
        <v>-162.29614683983857</v>
      </c>
      <c r="U72" s="44">
        <f>IFERROR(Change!U72-Base!U72,"")</f>
        <v>-148.81667390694497</v>
      </c>
      <c r="V72" s="44">
        <f>IFERROR(Change!V72-Base!V72,"")</f>
        <v>-156.38692670997102</v>
      </c>
      <c r="W72" s="44">
        <f>IFERROR(Change!W72-Base!W72,"")</f>
        <v>-142.04123165738292</v>
      </c>
      <c r="X72" s="44">
        <f>IFERROR(Change!X72-Base!X72,"")</f>
        <v>-134.73803205565446</v>
      </c>
    </row>
    <row r="73" spans="1:24" ht="15.75" outlineLevel="1" x14ac:dyDescent="0.25">
      <c r="B73" s="5" t="s">
        <v>103</v>
      </c>
      <c r="C73" s="44">
        <f>IFERROR(Change!C73-Base!C73,"")</f>
        <v>3896.5286561223602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2.3510609024317644</v>
      </c>
      <c r="G73" s="44">
        <f>IFERROR(Change!G73-Base!G73,"")</f>
        <v>115.58713700686431</v>
      </c>
      <c r="H73" s="44">
        <f>IFERROR(Change!H73-Base!H73,"")</f>
        <v>229.07983950807159</v>
      </c>
      <c r="I73" s="44">
        <f>IFERROR(Change!I73-Base!I73,"")</f>
        <v>419.10801751956706</v>
      </c>
      <c r="J73" s="44">
        <f>IFERROR(Change!J73-Base!J73,"")</f>
        <v>430.22438791800641</v>
      </c>
      <c r="K73" s="44">
        <f>IFERROR(Change!K73-Base!K73,"")</f>
        <v>491.3875853763825</v>
      </c>
      <c r="L73" s="44">
        <f>IFERROR(Change!L73-Base!L73,"")</f>
        <v>491.06134503982025</v>
      </c>
      <c r="M73" s="44">
        <f>IFERROR(Change!M73-Base!M73,"")</f>
        <v>496.3459744477916</v>
      </c>
      <c r="N73" s="44">
        <f>IFERROR(Change!N73-Base!N73,"")</f>
        <v>522.80175868805759</v>
      </c>
      <c r="O73" s="44">
        <f>IFERROR(Change!O73-Base!O73,"")</f>
        <v>529.79122374437611</v>
      </c>
      <c r="P73" s="44">
        <f>IFERROR(Change!P73-Base!P73,"")</f>
        <v>537.34230121632595</v>
      </c>
      <c r="Q73" s="44">
        <f>IFERROR(Change!Q73-Base!Q73,"")</f>
        <v>539.89000032625563</v>
      </c>
      <c r="R73" s="44">
        <f>IFERROR(Change!R73-Base!R73,"")</f>
        <v>543.59599095149065</v>
      </c>
      <c r="S73" s="44">
        <f>IFERROR(Change!S73-Base!S73,"")</f>
        <v>536.64701292544692</v>
      </c>
      <c r="T73" s="44">
        <f>IFERROR(Change!T73-Base!T73,"")</f>
        <v>561.13840993953158</v>
      </c>
      <c r="U73" s="44">
        <f>IFERROR(Change!U73-Base!U73,"")</f>
        <v>544.61493356718847</v>
      </c>
      <c r="V73" s="44">
        <f>IFERROR(Change!V73-Base!V73,"")</f>
        <v>531.57727652833591</v>
      </c>
      <c r="W73" s="44">
        <f>IFERROR(Change!W73-Base!W73,"")</f>
        <v>519.34569319961474</v>
      </c>
      <c r="X73" s="44">
        <f>IFERROR(Change!X73-Base!X73,"")</f>
        <v>466.19800415696136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2371.9604489033954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2469.846143075265</v>
      </c>
      <c r="D78" s="44">
        <f>IFERROR(Change!D78-Base!D78,"")</f>
        <v>-10.331819191751126</v>
      </c>
      <c r="E78" s="44">
        <f>IFERROR(Change!E78-Base!E78,"")</f>
        <v>-20.061580741711559</v>
      </c>
      <c r="F78" s="44">
        <f>IFERROR(Change!F78-Base!F78,"")</f>
        <v>-21.150071405999292</v>
      </c>
      <c r="G78" s="44">
        <f>IFERROR(Change!G78-Base!G78,"")</f>
        <v>-6.2422068023932251</v>
      </c>
      <c r="H78" s="44">
        <f>IFERROR(Change!H78-Base!H78,"")</f>
        <v>1.071954285980695</v>
      </c>
      <c r="I78" s="44">
        <f>IFERROR(Change!I78-Base!I78,"")</f>
        <v>0.43714440653927156</v>
      </c>
      <c r="J78" s="44">
        <f>IFERROR(Change!J78-Base!J78,"")</f>
        <v>-1.656578771706819</v>
      </c>
      <c r="K78" s="44">
        <f>IFERROR(Change!K78-Base!K78,"")</f>
        <v>-8.0939814127051264</v>
      </c>
      <c r="L78" s="44">
        <f>IFERROR(Change!L78-Base!L78,"")</f>
        <v>-4.5553123702916025</v>
      </c>
      <c r="M78" s="44">
        <f>IFERROR(Change!M78-Base!M78,"")</f>
        <v>-8.2451235829521927</v>
      </c>
      <c r="N78" s="44">
        <f>IFERROR(Change!N78-Base!N78,"")</f>
        <v>-12.533450910208238</v>
      </c>
      <c r="O78" s="44">
        <f>IFERROR(Change!O78-Base!O78,"")</f>
        <v>-15.860540128965521</v>
      </c>
      <c r="P78" s="44">
        <f>IFERROR(Change!P78-Base!P78,"")</f>
        <v>-11.794499192339451</v>
      </c>
      <c r="Q78" s="44">
        <f>IFERROR(Change!Q78-Base!Q78,"")</f>
        <v>-7.2346248273068738</v>
      </c>
      <c r="R78" s="44">
        <f>IFERROR(Change!R78-Base!R78,"")</f>
        <v>-3.3126287416325297</v>
      </c>
      <c r="S78" s="44">
        <f>IFERROR(Change!S78-Base!S78,"")</f>
        <v>-14.662264679440355</v>
      </c>
      <c r="T78" s="44">
        <f>IFERROR(Change!T78-Base!T78,"")</f>
        <v>-12.020051986329378</v>
      </c>
      <c r="U78" s="44">
        <f>IFERROR(Change!U78-Base!U78,"")</f>
        <v>4.2738198763817223</v>
      </c>
      <c r="V78" s="44">
        <f>IFERROR(Change!V78-Base!V78,"")</f>
        <v>5.6322656434417837</v>
      </c>
      <c r="W78" s="44">
        <f>IFERROR(Change!W78-Base!W78,"")</f>
        <v>15.99727935082209</v>
      </c>
      <c r="X78" s="44">
        <f>IFERROR(Change!X78-Base!X78,"")</f>
        <v>9.8007241308792175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-43329.613222194865</v>
      </c>
      <c r="D82" s="64">
        <f>IFERROR(Change!D82-Base!D82,"")</f>
        <v>471.68770883006073</v>
      </c>
      <c r="E82" s="64">
        <f>IFERROR(Change!E82-Base!E82,"")</f>
        <v>747.7494548511022</v>
      </c>
      <c r="F82" s="64">
        <f>IFERROR(Change!F82-Base!F82,"")</f>
        <v>748.12763383940182</v>
      </c>
      <c r="G82" s="64">
        <f>IFERROR(Change!G82-Base!G82,"")</f>
        <v>-897.14413041212538</v>
      </c>
      <c r="H82" s="64">
        <f>IFERROR(Change!H82-Base!H82,"")</f>
        <v>-1481.7679355234213</v>
      </c>
      <c r="I82" s="64">
        <f>IFERROR(Change!I82-Base!I82,"")</f>
        <v>-2067.3282605261093</v>
      </c>
      <c r="J82" s="64">
        <f>IFERROR(Change!J82-Base!J82,"")</f>
        <v>-2369.4877825729027</v>
      </c>
      <c r="K82" s="64">
        <f>IFERROR(Change!K82-Base!K82,"")</f>
        <v>-2098.6314881405592</v>
      </c>
      <c r="L82" s="64">
        <f>IFERROR(Change!L82-Base!L82,"")</f>
        <v>-2043.3574341031108</v>
      </c>
      <c r="M82" s="64">
        <f>IFERROR(Change!M82-Base!M82,"")</f>
        <v>-1960.6483314556599</v>
      </c>
      <c r="N82" s="64">
        <f>IFERROR(Change!N82-Base!N82,"")</f>
        <v>-2124.5717856319384</v>
      </c>
      <c r="O82" s="64">
        <f>IFERROR(Change!O82-Base!O82,"")</f>
        <v>-2034.6917244147776</v>
      </c>
      <c r="P82" s="64">
        <f>IFERROR(Change!P82-Base!P82,"")</f>
        <v>-2293.7612370878333</v>
      </c>
      <c r="Q82" s="64">
        <f>IFERROR(Change!Q82-Base!Q82,"")</f>
        <v>-2228.6192550355099</v>
      </c>
      <c r="R82" s="64">
        <f>IFERROR(Change!R82-Base!R82,"")</f>
        <v>-2582.453894659151</v>
      </c>
      <c r="S82" s="64">
        <f>IFERROR(Change!S82-Base!S82,"")</f>
        <v>-2346.7666038305415</v>
      </c>
      <c r="T82" s="64">
        <f>IFERROR(Change!T82-Base!T82,"")</f>
        <v>-2978.6614839695785</v>
      </c>
      <c r="U82" s="64">
        <f>IFERROR(Change!U82-Base!U82,"")</f>
        <v>-3072.9903007800522</v>
      </c>
      <c r="V82" s="64">
        <f>IFERROR(Change!V82-Base!V82,"")</f>
        <v>-4103.2510267659836</v>
      </c>
      <c r="W82" s="64">
        <f>IFERROR(Change!W82-Base!W82,"")</f>
        <v>-4073.1709202220136</v>
      </c>
      <c r="X82" s="64">
        <f>IFERROR(Change!X82-Base!X82,"")</f>
        <v>-4539.8744245839698</v>
      </c>
    </row>
    <row r="83" spans="1:24" ht="15.75" outlineLevel="1" x14ac:dyDescent="0.25">
      <c r="B83" s="5" t="s">
        <v>105</v>
      </c>
      <c r="C83" s="65">
        <f>IFERROR(Change!C83-Base!C83,"")</f>
        <v>4860.8661832953003</v>
      </c>
      <c r="D83" s="45">
        <f>IFERROR(Change!D83-Base!D83,"")</f>
        <v>3.8084285999995249E-4</v>
      </c>
      <c r="E83" s="45">
        <f>IFERROR(Change!E83-Base!E83,"")</f>
        <v>1.4792612999994792E-4</v>
      </c>
      <c r="F83" s="45">
        <f>IFERROR(Change!F83-Base!F83,"")</f>
        <v>2.6086793699999777E-3</v>
      </c>
      <c r="G83" s="45">
        <f>IFERROR(Change!G83-Base!G83,"")</f>
        <v>1.0641108449999936E-2</v>
      </c>
      <c r="H83" s="45">
        <f>IFERROR(Change!H83-Base!H83,"")</f>
        <v>-8.8975956300000603E-3</v>
      </c>
      <c r="I83" s="45">
        <f>IFERROR(Change!I83-Base!I83,"")</f>
        <v>-4.1143232297145005E-3</v>
      </c>
      <c r="J83" s="45">
        <f>IFERROR(Change!J83-Base!J83,"")</f>
        <v>-2.8410167296897271E-3</v>
      </c>
      <c r="K83" s="45">
        <f>IFERROR(Change!K83-Base!K83,"")</f>
        <v>4.8034937230113428E-2</v>
      </c>
      <c r="L83" s="45">
        <f>IFERROR(Change!L83-Base!L83,"")</f>
        <v>6.7511029659726773E-2</v>
      </c>
      <c r="M83" s="45">
        <f>IFERROR(Change!M83-Base!M83,"")</f>
        <v>3.3977432979554578E-2</v>
      </c>
      <c r="N83" s="45">
        <f>IFERROR(Change!N83-Base!N83,"")</f>
        <v>3.1497311420025653E-2</v>
      </c>
      <c r="O83" s="45">
        <f>IFERROR(Change!O83-Base!O83,"")</f>
        <v>3.3901679079917812E-2</v>
      </c>
      <c r="P83" s="45">
        <f>IFERROR(Change!P83-Base!P83,"")</f>
        <v>3.5916689959321957E-2</v>
      </c>
      <c r="Q83" s="45">
        <f>IFERROR(Change!Q83-Base!Q83,"")</f>
        <v>5.335900777936331E-2</v>
      </c>
      <c r="R83" s="45">
        <f>IFERROR(Change!R83-Base!R83,"")</f>
        <v>9.9028743049530021E-2</v>
      </c>
      <c r="S83" s="45">
        <f>IFERROR(Change!S83-Base!S83,"")</f>
        <v>3.7753949100078898E-3</v>
      </c>
      <c r="T83" s="45">
        <f>IFERROR(Change!T83-Base!T83,"")</f>
        <v>1.6533964860173E-2</v>
      </c>
      <c r="U83" s="45">
        <f>IFERROR(Change!U83-Base!U83,"")</f>
        <v>-15.465676720159536</v>
      </c>
      <c r="V83" s="45">
        <f>IFERROR(Change!V83-Base!V83,"")</f>
        <v>1564.8610607302094</v>
      </c>
      <c r="W83" s="45">
        <f>IFERROR(Change!W83-Base!W83,"")</f>
        <v>1626.3515764657993</v>
      </c>
      <c r="X83" s="45">
        <f>IFERROR(Change!X83-Base!X83,"")</f>
        <v>1684.697761007289</v>
      </c>
    </row>
    <row r="84" spans="1:24" ht="15.75" outlineLevel="1" x14ac:dyDescent="0.25">
      <c r="B84" s="5" t="s">
        <v>106</v>
      </c>
      <c r="C84" s="65">
        <f>IFERROR(Change!C84-Base!C84,"")</f>
        <v>-38.777152937553183</v>
      </c>
      <c r="D84" s="45">
        <f>IFERROR(Change!D84-Base!D84,"")</f>
        <v>-17.731804166319989</v>
      </c>
      <c r="E84" s="45">
        <f>IFERROR(Change!E84-Base!E84,"")</f>
        <v>-40.315607746409569</v>
      </c>
      <c r="F84" s="45">
        <f>IFERROR(Change!F84-Base!F84,"")</f>
        <v>-56.715358075960239</v>
      </c>
      <c r="G84" s="45">
        <f>IFERROR(Change!G84-Base!G84,"")</f>
        <v>369.22379031102003</v>
      </c>
      <c r="H84" s="45">
        <f>IFERROR(Change!H84-Base!H84,"")</f>
        <v>98.591137095439763</v>
      </c>
      <c r="I84" s="45">
        <f>IFERROR(Change!I84-Base!I84,"")</f>
        <v>-10.478729429269833</v>
      </c>
      <c r="J84" s="45">
        <f>IFERROR(Change!J84-Base!J84,"")</f>
        <v>7.6375151320996792</v>
      </c>
      <c r="K84" s="45">
        <f>IFERROR(Change!K84-Base!K84,"")</f>
        <v>-66.543399278269817</v>
      </c>
      <c r="L84" s="45">
        <f>IFERROR(Change!L84-Base!L84,"")</f>
        <v>-59.614207195420136</v>
      </c>
      <c r="M84" s="45">
        <f>IFERROR(Change!M84-Base!M84,"")</f>
        <v>-81.437244771389885</v>
      </c>
      <c r="N84" s="45">
        <f>IFERROR(Change!N84-Base!N84,"")</f>
        <v>-93.750503136279917</v>
      </c>
      <c r="O84" s="45">
        <f>IFERROR(Change!O84-Base!O84,"")</f>
        <v>-110.83079227495989</v>
      </c>
      <c r="P84" s="45">
        <f>IFERROR(Change!P84-Base!P84,"")</f>
        <v>-42.122523886040028</v>
      </c>
      <c r="Q84" s="45">
        <f>IFERROR(Change!Q84-Base!Q84,"")</f>
        <v>-54.606258833530148</v>
      </c>
      <c r="R84" s="45">
        <f>IFERROR(Change!R84-Base!R84,"")</f>
        <v>-42.639906991100133</v>
      </c>
      <c r="S84" s="45">
        <f>IFERROR(Change!S84-Base!S84,"")</f>
        <v>3.359990850169936</v>
      </c>
      <c r="T84" s="45">
        <f>IFERROR(Change!T84-Base!T84,"")</f>
        <v>51.469136301249875</v>
      </c>
      <c r="U84" s="45">
        <f>IFERROR(Change!U84-Base!U84,"")</f>
        <v>45.419071777329947</v>
      </c>
      <c r="V84" s="45">
        <f>IFERROR(Change!V84-Base!V84,"")</f>
        <v>9.3171870969199517</v>
      </c>
      <c r="W84" s="45">
        <f>IFERROR(Change!W84-Base!W84,"")</f>
        <v>39.837971127239882</v>
      </c>
      <c r="X84" s="45">
        <f>IFERROR(Change!X84-Base!X84,"")</f>
        <v>13.15338315592993</v>
      </c>
    </row>
    <row r="85" spans="1:24" ht="15.75" outlineLevel="1" x14ac:dyDescent="0.25">
      <c r="B85" s="5" t="s">
        <v>107</v>
      </c>
      <c r="C85" s="65">
        <f>IFERROR(Change!C85-Base!C85,"")</f>
        <v>-304.53555357144069</v>
      </c>
      <c r="D85" s="45">
        <f>IFERROR(Change!D85-Base!D85,"")</f>
        <v>-1.752704272370238</v>
      </c>
      <c r="E85" s="45">
        <f>IFERROR(Change!E85-Base!E85,"")</f>
        <v>-4.9845943491097842</v>
      </c>
      <c r="F85" s="45">
        <f>IFERROR(Change!F85-Base!F85,"")</f>
        <v>-10.063962154159867</v>
      </c>
      <c r="G85" s="45">
        <f>IFERROR(Change!G85-Base!G85,"")</f>
        <v>-2.4131210018298361</v>
      </c>
      <c r="H85" s="45">
        <f>IFERROR(Change!H85-Base!H85,"")</f>
        <v>-56.949339276819387</v>
      </c>
      <c r="I85" s="45">
        <f>IFERROR(Change!I85-Base!I85,"")</f>
        <v>-7.4457833057400649</v>
      </c>
      <c r="J85" s="45">
        <f>IFERROR(Change!J85-Base!J85,"")</f>
        <v>-11.126752326860242</v>
      </c>
      <c r="K85" s="45">
        <f>IFERROR(Change!K85-Base!K85,"")</f>
        <v>-21.120380057300167</v>
      </c>
      <c r="L85" s="45">
        <f>IFERROR(Change!L85-Base!L85,"")</f>
        <v>-11.641202175879926</v>
      </c>
      <c r="M85" s="45">
        <f>IFERROR(Change!M85-Base!M85,"")</f>
        <v>-13.615662392689728</v>
      </c>
      <c r="N85" s="45">
        <f>IFERROR(Change!N85-Base!N85,"")</f>
        <v>-15.225248035200025</v>
      </c>
      <c r="O85" s="45">
        <f>IFERROR(Change!O85-Base!O85,"")</f>
        <v>-19.157520431299872</v>
      </c>
      <c r="P85" s="45">
        <f>IFERROR(Change!P85-Base!P85,"")</f>
        <v>-23.499551384599499</v>
      </c>
      <c r="Q85" s="45">
        <f>IFERROR(Change!Q85-Base!Q85,"")</f>
        <v>-28.38124617776964</v>
      </c>
      <c r="R85" s="45">
        <f>IFERROR(Change!R85-Base!R85,"")</f>
        <v>-10.479024000959612</v>
      </c>
      <c r="S85" s="45">
        <f>IFERROR(Change!S85-Base!S85,"")</f>
        <v>-17.782539529039809</v>
      </c>
      <c r="T85" s="45">
        <f>IFERROR(Change!T85-Base!T85,"")</f>
        <v>-27.538556846269898</v>
      </c>
      <c r="U85" s="45">
        <f>IFERROR(Change!U85-Base!U85,"")</f>
        <v>-4.3439391126399869</v>
      </c>
      <c r="V85" s="45">
        <f>IFERROR(Change!V85-Base!V85,"")</f>
        <v>-6.1433724523998308</v>
      </c>
      <c r="W85" s="45">
        <f>IFERROR(Change!W85-Base!W85,"")</f>
        <v>-6.2717036061999352</v>
      </c>
      <c r="X85" s="45">
        <f>IFERROR(Change!X85-Base!X85,"")</f>
        <v>-4.5993506823000416</v>
      </c>
    </row>
    <row r="86" spans="1:24" ht="15.75" outlineLevel="1" x14ac:dyDescent="0.25">
      <c r="B86" s="5" t="s">
        <v>108</v>
      </c>
      <c r="C86" s="65">
        <f>IFERROR(Change!C86-Base!C86,"")</f>
        <v>2852.0897423584829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9.9514065232206121</v>
      </c>
      <c r="G86" s="45">
        <f>IFERROR(Change!G86-Base!G86,"")</f>
        <v>26.148938700001054</v>
      </c>
      <c r="H86" s="45">
        <f>IFERROR(Change!H86-Base!H86,"")</f>
        <v>34.510388042994691</v>
      </c>
      <c r="I86" s="45">
        <f>IFERROR(Change!I86-Base!I86,"")</f>
        <v>46.908890857328515</v>
      </c>
      <c r="J86" s="45">
        <f>IFERROR(Change!J86-Base!J86,"")</f>
        <v>47.385053399008029</v>
      </c>
      <c r="K86" s="45">
        <f>IFERROR(Change!K86-Base!K86,"")</f>
        <v>62.845072000862274</v>
      </c>
      <c r="L86" s="45">
        <f>IFERROR(Change!L86-Base!L86,"")</f>
        <v>88.866945876041427</v>
      </c>
      <c r="M86" s="45">
        <f>IFERROR(Change!M86-Base!M86,"")</f>
        <v>117.78517876685783</v>
      </c>
      <c r="N86" s="45">
        <f>IFERROR(Change!N86-Base!N86,"")</f>
        <v>145.07047849368064</v>
      </c>
      <c r="O86" s="45">
        <f>IFERROR(Change!O86-Base!O86,"")</f>
        <v>155.83191955099755</v>
      </c>
      <c r="P86" s="45">
        <f>IFERROR(Change!P86-Base!P86,"")</f>
        <v>162.91969545488246</v>
      </c>
      <c r="Q86" s="45">
        <f>IFERROR(Change!Q86-Base!Q86,"")</f>
        <v>178.6040191550801</v>
      </c>
      <c r="R86" s="45">
        <f>IFERROR(Change!R86-Base!R86,"")</f>
        <v>210.79496204854149</v>
      </c>
      <c r="S86" s="45">
        <f>IFERROR(Change!S86-Base!S86,"")</f>
        <v>221.75327866029693</v>
      </c>
      <c r="T86" s="45">
        <f>IFERROR(Change!T86-Base!T86,"")</f>
        <v>221.58118157443278</v>
      </c>
      <c r="U86" s="45">
        <f>IFERROR(Change!U86-Base!U86,"")</f>
        <v>211.6057732907484</v>
      </c>
      <c r="V86" s="45">
        <f>IFERROR(Change!V86-Base!V86,"")</f>
        <v>248.73420297341181</v>
      </c>
      <c r="W86" s="45">
        <f>IFERROR(Change!W86-Base!W86,"")</f>
        <v>308.37432136385723</v>
      </c>
      <c r="X86" s="45">
        <f>IFERROR(Change!X86-Base!X86,"")</f>
        <v>352.46168385519559</v>
      </c>
    </row>
    <row r="87" spans="1:24" ht="15.75" outlineLevel="1" x14ac:dyDescent="0.25">
      <c r="B87" s="5" t="s">
        <v>25</v>
      </c>
      <c r="C87" s="65">
        <f>IFERROR(Change!C87-Base!C87,"")</f>
        <v>6.7938146603410132E-3</v>
      </c>
      <c r="D87" s="45">
        <f>IFERROR(Change!D87-Base!D87,"")</f>
        <v>-6.9124420008392917E-5</v>
      </c>
      <c r="E87" s="45">
        <f>IFERROR(Change!E87-Base!E87,"")</f>
        <v>-1.2258064998604823E-4</v>
      </c>
      <c r="F87" s="45">
        <f>IFERROR(Change!F87-Base!F87,"")</f>
        <v>6.2258065003106822E-4</v>
      </c>
      <c r="G87" s="45">
        <f>IFERROR(Change!G87-Base!G87,"")</f>
        <v>2.9247312100437739E-3</v>
      </c>
      <c r="H87" s="45">
        <f>IFERROR(Change!H87-Base!H87,"")</f>
        <v>1.0101382500238287E-3</v>
      </c>
      <c r="I87" s="45">
        <f>IFERROR(Change!I87-Base!I87,"")</f>
        <v>-2.5038404999122577E-4</v>
      </c>
      <c r="J87" s="45">
        <f>IFERROR(Change!J87-Base!J87,"")</f>
        <v>1.8081413700201665E-3</v>
      </c>
      <c r="K87" s="45">
        <f>IFERROR(Change!K87-Base!K87,"")</f>
        <v>-2.6430849400185252E-3</v>
      </c>
      <c r="L87" s="45">
        <f>IFERROR(Change!L87-Base!L87,"")</f>
        <v>5.8709679001367476E-4</v>
      </c>
      <c r="M87" s="45">
        <f>IFERROR(Change!M87-Base!M87,"")</f>
        <v>1.5599999799746911E-3</v>
      </c>
      <c r="N87" s="45">
        <f>IFERROR(Change!N87-Base!N87,"")</f>
        <v>-6.3440809981329949E-5</v>
      </c>
      <c r="O87" s="45">
        <f>IFERROR(Change!O87-Base!O87,"")</f>
        <v>-9.5127919996684795E-4</v>
      </c>
      <c r="P87" s="45">
        <f>IFERROR(Change!P87-Base!P87,"")</f>
        <v>-3.3952380999835441E-3</v>
      </c>
      <c r="Q87" s="45">
        <f>IFERROR(Change!Q87-Base!Q87,"")</f>
        <v>-2.3875576000023102E-3</v>
      </c>
      <c r="R87" s="45">
        <f>IFERROR(Change!R87-Base!R87,"")</f>
        <v>7.1612903997220201E-4</v>
      </c>
      <c r="S87" s="45">
        <f>IFERROR(Change!S87-Base!S87,"")</f>
        <v>-1.5086392700141005E-3</v>
      </c>
      <c r="T87" s="45">
        <f>IFERROR(Change!T87-Base!T87,"")</f>
        <v>-1.6962365399990631E-3</v>
      </c>
      <c r="U87" s="45">
        <f>IFERROR(Change!U87-Base!U87,"")</f>
        <v>2.8311828099845116E-3</v>
      </c>
      <c r="V87" s="45">
        <f>IFERROR(Change!V87-Base!V87,"")</f>
        <v>6.4718657000639723E-4</v>
      </c>
      <c r="W87" s="45">
        <f>IFERROR(Change!W87-Base!W87,"")</f>
        <v>2.1903225999722054E-3</v>
      </c>
      <c r="X87" s="45">
        <f>IFERROR(Change!X87-Base!X87,"")</f>
        <v>4.9838709700225081E-3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-18148.183486501352</v>
      </c>
      <c r="D89" s="45">
        <f>IFERROR(Change!D89-Base!D89,"")</f>
        <v>-191.92035523580853</v>
      </c>
      <c r="E89" s="45">
        <f>IFERROR(Change!E89-Base!E89,"")</f>
        <v>-140.79282774138301</v>
      </c>
      <c r="F89" s="45">
        <f>IFERROR(Change!F89-Base!F89,"")</f>
        <v>-169.9428205461918</v>
      </c>
      <c r="G89" s="45">
        <f>IFERROR(Change!G89-Base!G89,"")</f>
        <v>-326.73567314977845</v>
      </c>
      <c r="H89" s="45">
        <f>IFERROR(Change!H89-Base!H89,"")</f>
        <v>-834.78508868313565</v>
      </c>
      <c r="I89" s="45">
        <f>IFERROR(Change!I89-Base!I89,"")</f>
        <v>-980.51025260288679</v>
      </c>
      <c r="J89" s="45">
        <f>IFERROR(Change!J89-Base!J89,"")</f>
        <v>-1027.6064785926092</v>
      </c>
      <c r="K89" s="45">
        <f>IFERROR(Change!K89-Base!K89,"")</f>
        <v>-972.5693835737984</v>
      </c>
      <c r="L89" s="45">
        <f>IFERROR(Change!L89-Base!L89,"")</f>
        <v>-1063.4219888042921</v>
      </c>
      <c r="M89" s="45">
        <f>IFERROR(Change!M89-Base!M89,"")</f>
        <v>-994.28858088937022</v>
      </c>
      <c r="N89" s="45">
        <f>IFERROR(Change!N89-Base!N89,"")</f>
        <v>-823.6081575358121</v>
      </c>
      <c r="O89" s="45">
        <f>IFERROR(Change!O89-Base!O89,"")</f>
        <v>-910.37101732485962</v>
      </c>
      <c r="P89" s="45">
        <f>IFERROR(Change!P89-Base!P89,"")</f>
        <v>-987.80677312093258</v>
      </c>
      <c r="Q89" s="45">
        <f>IFERROR(Change!Q89-Base!Q89,"")</f>
        <v>-923.75136574803946</v>
      </c>
      <c r="R89" s="45">
        <f>IFERROR(Change!R89-Base!R89,"")</f>
        <v>-998.90409714230191</v>
      </c>
      <c r="S89" s="45">
        <f>IFERROR(Change!S89-Base!S89,"")</f>
        <v>-1014.0515448487931</v>
      </c>
      <c r="T89" s="45">
        <f>IFERROR(Change!T89-Base!T89,"")</f>
        <v>-986.75279888693331</v>
      </c>
      <c r="U89" s="45">
        <f>IFERROR(Change!U89-Base!U89,"")</f>
        <v>-896.51470829743266</v>
      </c>
      <c r="V89" s="45">
        <f>IFERROR(Change!V89-Base!V89,"")</f>
        <v>-1346.3828217446408</v>
      </c>
      <c r="W89" s="45">
        <f>IFERROR(Change!W89-Base!W89,"")</f>
        <v>-1319.1800543396021</v>
      </c>
      <c r="X89" s="45">
        <f>IFERROR(Change!X89-Base!X89,"")</f>
        <v>-1238.2866976927098</v>
      </c>
    </row>
    <row r="90" spans="1:24" ht="15.75" outlineLevel="1" x14ac:dyDescent="0.25">
      <c r="B90" s="5" t="s">
        <v>28</v>
      </c>
      <c r="C90" s="65">
        <f>IFERROR(Change!C90-Base!C90,"")</f>
        <v>43975.100928050291</v>
      </c>
      <c r="D90" s="45">
        <f>IFERROR(Change!D90-Base!D90,"")</f>
        <v>-7.14247733395041</v>
      </c>
      <c r="E90" s="45">
        <f>IFERROR(Change!E90-Base!E90,"")</f>
        <v>-4.7124060804108012</v>
      </c>
      <c r="F90" s="45">
        <f>IFERROR(Change!F90-Base!F90,"")</f>
        <v>53.005375784679927</v>
      </c>
      <c r="G90" s="45">
        <f>IFERROR(Change!G90-Base!G90,"")</f>
        <v>475.62366568416201</v>
      </c>
      <c r="H90" s="45">
        <f>IFERROR(Change!H90-Base!H90,"")</f>
        <v>335.20301143029064</v>
      </c>
      <c r="I90" s="45">
        <f>IFERROR(Change!I90-Base!I90,"")</f>
        <v>1195.5882200151718</v>
      </c>
      <c r="J90" s="45">
        <f>IFERROR(Change!J90-Base!J90,"")</f>
        <v>2213.0922992179458</v>
      </c>
      <c r="K90" s="45">
        <f>IFERROR(Change!K90-Base!K90,"")</f>
        <v>2468.7140660275072</v>
      </c>
      <c r="L90" s="45">
        <f>IFERROR(Change!L90-Base!L90,"")</f>
        <v>2513.1413606900987</v>
      </c>
      <c r="M90" s="45">
        <f>IFERROR(Change!M90-Base!M90,"")</f>
        <v>2497.7566959463657</v>
      </c>
      <c r="N90" s="45">
        <f>IFERROR(Change!N90-Base!N90,"")</f>
        <v>3000.8193417388065</v>
      </c>
      <c r="O90" s="45">
        <f>IFERROR(Change!O90-Base!O90,"")</f>
        <v>2882.6979628319914</v>
      </c>
      <c r="P90" s="45">
        <f>IFERROR(Change!P90-Base!P90,"")</f>
        <v>2852.3887803020425</v>
      </c>
      <c r="Q90" s="45">
        <f>IFERROR(Change!Q90-Base!Q90,"")</f>
        <v>2822.4702949345628</v>
      </c>
      <c r="R90" s="45">
        <f>IFERROR(Change!R90-Base!R90,"")</f>
        <v>2864.7306045940859</v>
      </c>
      <c r="S90" s="45">
        <f>IFERROR(Change!S90-Base!S90,"")</f>
        <v>2649.4453845650642</v>
      </c>
      <c r="T90" s="45">
        <f>IFERROR(Change!T90-Base!T90,"")</f>
        <v>2792.8843533499203</v>
      </c>
      <c r="U90" s="45">
        <f>IFERROR(Change!U90-Base!U90,"")</f>
        <v>3021.3479433638058</v>
      </c>
      <c r="V90" s="45">
        <f>IFERROR(Change!V90-Base!V90,"")</f>
        <v>3123.5465756181511</v>
      </c>
      <c r="W90" s="45">
        <f>IFERROR(Change!W90-Base!W90,"")</f>
        <v>3178.1454885895619</v>
      </c>
      <c r="X90" s="45">
        <f>IFERROR(Change!X90-Base!X90,"")</f>
        <v>3046.3543867804801</v>
      </c>
    </row>
    <row r="91" spans="1:24" ht="15.75" outlineLevel="1" x14ac:dyDescent="0.25">
      <c r="B91" s="5" t="s">
        <v>29</v>
      </c>
      <c r="C91" s="65">
        <f>IFERROR(Change!C91-Base!C91,"")</f>
        <v>36007.723242428561</v>
      </c>
      <c r="D91" s="45">
        <f>IFERROR(Change!D91-Base!D91,"")</f>
        <v>-90.028179011827888</v>
      </c>
      <c r="E91" s="45">
        <f>IFERROR(Change!E91-Base!E91,"")</f>
        <v>-129.48961290706393</v>
      </c>
      <c r="F91" s="45">
        <f>IFERROR(Change!F91-Base!F91,"")</f>
        <v>-136.5780446432309</v>
      </c>
      <c r="G91" s="45">
        <f>IFERROR(Change!G91-Base!G91,"")</f>
        <v>-46.38199439896016</v>
      </c>
      <c r="H91" s="45">
        <f>IFERROR(Change!H91-Base!H91,"")</f>
        <v>2485.0911908355192</v>
      </c>
      <c r="I91" s="45">
        <f>IFERROR(Change!I91-Base!I91,"")</f>
        <v>2375.4122029421414</v>
      </c>
      <c r="J91" s="45">
        <f>IFERROR(Change!J91-Base!J91,"")</f>
        <v>1889.1304588117928</v>
      </c>
      <c r="K91" s="45">
        <f>IFERROR(Change!K91-Base!K91,"")</f>
        <v>1901.7581576854936</v>
      </c>
      <c r="L91" s="45">
        <f>IFERROR(Change!L91-Base!L91,"")</f>
        <v>2096.1655576513294</v>
      </c>
      <c r="M91" s="45">
        <f>IFERROR(Change!M91-Base!M91,"")</f>
        <v>2119.5384652650246</v>
      </c>
      <c r="N91" s="45">
        <f>IFERROR(Change!N91-Base!N91,"")</f>
        <v>1878.0628046413258</v>
      </c>
      <c r="O91" s="45">
        <f>IFERROR(Change!O91-Base!O91,"")</f>
        <v>2273.7165314560516</v>
      </c>
      <c r="P91" s="45">
        <f>IFERROR(Change!P91-Base!P91,"")</f>
        <v>2325.7899291983886</v>
      </c>
      <c r="Q91" s="45">
        <f>IFERROR(Change!Q91-Base!Q91,"")</f>
        <v>2259.8921266280668</v>
      </c>
      <c r="R91" s="45">
        <f>IFERROR(Change!R91-Base!R91,"")</f>
        <v>2078.2364374983372</v>
      </c>
      <c r="S91" s="45">
        <f>IFERROR(Change!S91-Base!S91,"")</f>
        <v>1410.9991032848484</v>
      </c>
      <c r="T91" s="45">
        <f>IFERROR(Change!T91-Base!T91,"")</f>
        <v>1631.3314908742541</v>
      </c>
      <c r="U91" s="45">
        <f>IFERROR(Change!U91-Base!U91,"")</f>
        <v>2299.4232911173167</v>
      </c>
      <c r="V91" s="45">
        <f>IFERROR(Change!V91-Base!V91,"")</f>
        <v>2358.7831621988444</v>
      </c>
      <c r="W91" s="45">
        <f>IFERROR(Change!W91-Base!W91,"")</f>
        <v>2358.9588914827182</v>
      </c>
      <c r="X91" s="45">
        <f>IFERROR(Change!X91-Base!X91,"")</f>
        <v>2667.9112718182078</v>
      </c>
    </row>
    <row r="92" spans="1:24" ht="15.75" outlineLevel="1" x14ac:dyDescent="0.25">
      <c r="B92" s="66" t="s">
        <v>30</v>
      </c>
      <c r="C92" s="67">
        <f>IFERROR(Change!C92-Base!C92,"")</f>
        <v>-105.16447606985457</v>
      </c>
      <c r="D92" s="68">
        <f>IFERROR(Change!D92-Base!D92,"")</f>
        <v>1.1316536912800075</v>
      </c>
      <c r="E92" s="68">
        <f>IFERROR(Change!E92-Base!E92,"")</f>
        <v>-2.8850785674203507</v>
      </c>
      <c r="F92" s="68">
        <f>IFERROR(Change!F92-Base!F92,"")</f>
        <v>-2.4398046348615026</v>
      </c>
      <c r="G92" s="68">
        <f>IFERROR(Change!G92-Base!G92,"")</f>
        <v>13.068600475249696</v>
      </c>
      <c r="H92" s="68">
        <f>IFERROR(Change!H92-Base!H92,"")</f>
        <v>-28.422724862587529</v>
      </c>
      <c r="I92" s="68">
        <f>IFERROR(Change!I92-Base!I92,"")</f>
        <v>39.480281334158462</v>
      </c>
      <c r="J92" s="68">
        <f>IFERROR(Change!J92-Base!J92,"")</f>
        <v>58.572303682829443</v>
      </c>
      <c r="K92" s="68">
        <f>IFERROR(Change!K92-Base!K92,"")</f>
        <v>18.250288464141704</v>
      </c>
      <c r="L92" s="68">
        <f>IFERROR(Change!L92-Base!L92,"")</f>
        <v>-0.49272927295078262</v>
      </c>
      <c r="M92" s="68">
        <f>IFERROR(Change!M92-Base!M92,"")</f>
        <v>-44.921950750540418</v>
      </c>
      <c r="N92" s="68">
        <f>IFERROR(Change!N92-Base!N92,"")</f>
        <v>-37.019428742691161</v>
      </c>
      <c r="O92" s="68">
        <f>IFERROR(Change!O92-Base!O92,"")</f>
        <v>-15.977649683539312</v>
      </c>
      <c r="P92" s="68">
        <f>IFERROR(Change!P92-Base!P92,"")</f>
        <v>12.111905043060688</v>
      </c>
      <c r="Q92" s="68">
        <f>IFERROR(Change!Q92-Base!Q92,"")</f>
        <v>-1.8130011964085497</v>
      </c>
      <c r="R92" s="68">
        <f>IFERROR(Change!R92-Base!R92,"")</f>
        <v>38.708434789359671</v>
      </c>
      <c r="S92" s="68">
        <f>IFERROR(Change!S92-Base!S92,"")</f>
        <v>-25.563255324939746</v>
      </c>
      <c r="T92" s="68">
        <f>IFERROR(Change!T92-Base!T92,"")</f>
        <v>-17.376576797119924</v>
      </c>
      <c r="U92" s="68">
        <f>IFERROR(Change!U92-Base!U92,"")</f>
        <v>-32.940443340478851</v>
      </c>
      <c r="V92" s="68">
        <f>IFERROR(Change!V92-Base!V92,"")</f>
        <v>-14.397248707779909</v>
      </c>
      <c r="W92" s="68">
        <f>IFERROR(Change!W92-Base!W92,"")</f>
        <v>-30.838729442409203</v>
      </c>
      <c r="X92" s="68">
        <f>IFERROR(Change!X92-Base!X92,"")</f>
        <v>-31.399322226221557</v>
      </c>
    </row>
    <row r="93" spans="1:24" ht="15.75" outlineLevel="1" x14ac:dyDescent="0.25">
      <c r="B93" s="38" t="s">
        <v>1</v>
      </c>
      <c r="C93" s="23">
        <f>IFERROR(Change!C93-Base!C93,"")</f>
        <v>25769.512998672202</v>
      </c>
      <c r="D93" s="69">
        <f>IFERROR(Change!D93-Base!D93,"")</f>
        <v>164.22233010933269</v>
      </c>
      <c r="E93" s="69">
        <f>IFERROR(Change!E93-Base!E93,"")</f>
        <v>424.54752868598007</v>
      </c>
      <c r="F93" s="69">
        <f>IFERROR(Change!F93-Base!F93,"")</f>
        <v>435.34765735291876</v>
      </c>
      <c r="G93" s="69">
        <f>IFERROR(Change!G93-Base!G93,"")</f>
        <v>-388.59635795260692</v>
      </c>
      <c r="H93" s="69">
        <f>IFERROR(Change!H93-Base!H93,"")</f>
        <v>551.4627516009059</v>
      </c>
      <c r="I93" s="69">
        <f>IFERROR(Change!I93-Base!I93,"")</f>
        <v>591.62220457751391</v>
      </c>
      <c r="J93" s="69">
        <f>IFERROR(Change!J93-Base!J93,"")</f>
        <v>807.59558387595462</v>
      </c>
      <c r="K93" s="69">
        <f>IFERROR(Change!K93-Base!K93,"")</f>
        <v>1292.7483249803627</v>
      </c>
      <c r="L93" s="69">
        <f>IFERROR(Change!L93-Base!L93,"")</f>
        <v>1519.7144007922616</v>
      </c>
      <c r="M93" s="69">
        <f>IFERROR(Change!M93-Base!M93,"")</f>
        <v>1640.2041071515559</v>
      </c>
      <c r="N93" s="69">
        <f>IFERROR(Change!N93-Base!N93,"")</f>
        <v>1929.8089356624987</v>
      </c>
      <c r="O93" s="69">
        <f>IFERROR(Change!O93-Base!O93,"")</f>
        <v>2221.2506601094647</v>
      </c>
      <c r="P93" s="69">
        <f>IFERROR(Change!P93-Base!P93,"")</f>
        <v>2006.0527459708392</v>
      </c>
      <c r="Q93" s="69">
        <f>IFERROR(Change!Q93-Base!Q93,"")</f>
        <v>2023.8462851766235</v>
      </c>
      <c r="R93" s="69">
        <f>IFERROR(Change!R93-Base!R93,"")</f>
        <v>1558.0932610089076</v>
      </c>
      <c r="S93" s="69">
        <f>IFERROR(Change!S93-Base!S93,"")</f>
        <v>881.39608058267913</v>
      </c>
      <c r="T93" s="69">
        <f>IFERROR(Change!T93-Base!T93,"")</f>
        <v>686.9515833282785</v>
      </c>
      <c r="U93" s="69">
        <f>IFERROR(Change!U93-Base!U93,"")</f>
        <v>1555.5438424812601</v>
      </c>
      <c r="V93" s="69">
        <f>IFERROR(Change!V93-Base!V93,"")</f>
        <v>1835.0683661333169</v>
      </c>
      <c r="W93" s="69">
        <f>IFERROR(Change!W93-Base!W93,"")</f>
        <v>2082.2090317415568</v>
      </c>
      <c r="X93" s="69">
        <f>IFERROR(Change!X93-Base!X93,"")</f>
        <v>1950.4236753028672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1.1671352813390712E-2</v>
      </c>
      <c r="D97" s="71">
        <f>IFERROR(Change!D97-Base!D97,"")</f>
        <v>-1.6489138132786962E-2</v>
      </c>
      <c r="E97" s="71">
        <f>IFERROR(Change!E97-Base!E97,"")</f>
        <v>-1.5201554644573179E-2</v>
      </c>
      <c r="F97" s="71">
        <f>IFERROR(Change!F97-Base!F97,"")</f>
        <v>-0.35909440446038765</v>
      </c>
      <c r="G97" s="71">
        <f>IFERROR(Change!G97-Base!G97,"")</f>
        <v>0.77589274823383003</v>
      </c>
      <c r="H97" s="71">
        <f>IFERROR(Change!H97-Base!H97,"")</f>
        <v>0.33496804896837001</v>
      </c>
      <c r="I97" s="71">
        <f>IFERROR(Change!I97-Base!I97,"")</f>
        <v>0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-0.18111728725126</v>
      </c>
      <c r="M97" s="71">
        <f>IFERROR(Change!M97-Base!M97,"")</f>
        <v>-1.335527485607E-2</v>
      </c>
      <c r="N97" s="71">
        <f>IFERROR(Change!N97-Base!N97,"")</f>
        <v>-0.14728815509980001</v>
      </c>
      <c r="O97" s="71">
        <f>IFERROR(Change!O97-Base!O97,"")</f>
        <v>0</v>
      </c>
      <c r="P97" s="71">
        <f>IFERROR(Change!P97-Base!P97,"")</f>
        <v>-0.43599849773917004</v>
      </c>
      <c r="Q97" s="71">
        <f>IFERROR(Change!Q97-Base!Q97,"")</f>
        <v>0</v>
      </c>
      <c r="R97" s="71">
        <f>IFERROR(Change!R97-Base!R97,"")</f>
        <v>-0.33406738165706001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1.1671352813390712E-2</v>
      </c>
      <c r="D101" s="76">
        <f>IFERROR(Change!D101-Base!D101,"")</f>
        <v>-1.6489138132786962E-2</v>
      </c>
      <c r="E101" s="76">
        <f>IFERROR(Change!E101-Base!E101,"")</f>
        <v>-1.5201554644573179E-2</v>
      </c>
      <c r="F101" s="76">
        <f>IFERROR(Change!F101-Base!F101,"")</f>
        <v>-0.35909440446038765</v>
      </c>
      <c r="G101" s="76">
        <f>IFERROR(Change!G101-Base!G101,"")</f>
        <v>0.77589274823383003</v>
      </c>
      <c r="H101" s="76">
        <f>IFERROR(Change!H101-Base!H101,"")</f>
        <v>0.33496804896837001</v>
      </c>
      <c r="I101" s="76">
        <f>IFERROR(Change!I101-Base!I101,"")</f>
        <v>0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-0.18111728725126</v>
      </c>
      <c r="M101" s="76">
        <f>IFERROR(Change!M101-Base!M101,"")</f>
        <v>-1.335527485607E-2</v>
      </c>
      <c r="N101" s="76">
        <f>IFERROR(Change!N101-Base!N101,"")</f>
        <v>-0.14728815509980001</v>
      </c>
      <c r="O101" s="76">
        <f>IFERROR(Change!O101-Base!O101,"")</f>
        <v>0</v>
      </c>
      <c r="P101" s="76">
        <f>IFERROR(Change!P101-Base!P101,"")</f>
        <v>-0.43599849773917004</v>
      </c>
      <c r="Q101" s="76">
        <f>IFERROR(Change!Q101-Base!Q101,"")</f>
        <v>0</v>
      </c>
      <c r="R101" s="76">
        <f>IFERROR(Change!R101-Base!R101,"")</f>
        <v>-0.33406738165706001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5897.1027535442618</v>
      </c>
      <c r="D7" s="8">
        <v>918.59990006928444</v>
      </c>
      <c r="E7" s="8">
        <v>895.18780086899153</v>
      </c>
      <c r="F7" s="8">
        <v>956.45631728111664</v>
      </c>
      <c r="G7" s="8">
        <v>920.47088890608404</v>
      </c>
      <c r="H7" s="8">
        <v>891.94870484671651</v>
      </c>
      <c r="I7" s="8">
        <v>207.31122068740132</v>
      </c>
      <c r="J7" s="8">
        <v>176.30182731028518</v>
      </c>
      <c r="K7" s="8">
        <v>139.23565145237794</v>
      </c>
      <c r="L7" s="8">
        <v>202.22081158379152</v>
      </c>
      <c r="M7" s="8">
        <v>146.42435765912001</v>
      </c>
      <c r="N7" s="8">
        <v>136.16856288698079</v>
      </c>
      <c r="O7" s="8">
        <v>118.89798064139784</v>
      </c>
      <c r="P7" s="8">
        <v>200.33271653746391</v>
      </c>
      <c r="Q7" s="8">
        <v>174.95836127527215</v>
      </c>
      <c r="R7" s="8">
        <v>218.13402404033542</v>
      </c>
      <c r="S7" s="8">
        <v>138.63473023387158</v>
      </c>
      <c r="T7" s="8">
        <v>233.87317139393213</v>
      </c>
      <c r="U7" s="8">
        <v>831.64388561485168</v>
      </c>
      <c r="V7" s="8">
        <v>821.48725977216668</v>
      </c>
      <c r="W7" s="8">
        <v>867.58600684422618</v>
      </c>
      <c r="X7" s="8">
        <v>918.18588756211352</v>
      </c>
      <c r="Y7" s="23"/>
      <c r="Z7" s="23">
        <v>10114.060067467779</v>
      </c>
    </row>
    <row r="8" spans="1:26" ht="15.75" outlineLevel="1" x14ac:dyDescent="0.25">
      <c r="B8" s="4" t="s">
        <v>77</v>
      </c>
      <c r="C8" s="6">
        <v>259.65333900008415</v>
      </c>
      <c r="D8" s="43">
        <v>40.468880545133018</v>
      </c>
      <c r="E8" s="43">
        <v>39.31529251402204</v>
      </c>
      <c r="F8" s="43">
        <v>41.639483104936772</v>
      </c>
      <c r="G8" s="43">
        <v>38.650226387926196</v>
      </c>
      <c r="H8" s="43">
        <v>37.602432675007485</v>
      </c>
      <c r="I8" s="43">
        <v>12.246279634460908</v>
      </c>
      <c r="J8" s="43">
        <v>10.933743133545189</v>
      </c>
      <c r="K8" s="43">
        <v>9.2655414573239092</v>
      </c>
      <c r="L8" s="43">
        <v>9.8097687975444092</v>
      </c>
      <c r="M8" s="43">
        <v>10.28243703688441</v>
      </c>
      <c r="N8" s="43">
        <v>10.203018734830762</v>
      </c>
      <c r="O8" s="43">
        <v>10.15684712237293</v>
      </c>
      <c r="P8" s="43">
        <v>11.323553207329839</v>
      </c>
      <c r="Q8" s="43">
        <v>12.806749710524166</v>
      </c>
      <c r="R8" s="43">
        <v>14.965234762521129</v>
      </c>
      <c r="S8" s="43">
        <v>14.843005642573109</v>
      </c>
      <c r="T8" s="43">
        <v>16.758247390236331</v>
      </c>
      <c r="U8" s="43">
        <v>18.10767977773876</v>
      </c>
      <c r="V8" s="43">
        <v>18.951708452643494</v>
      </c>
      <c r="W8" s="43">
        <v>21.074300435279227</v>
      </c>
      <c r="X8" s="43">
        <v>23.756753682814569</v>
      </c>
      <c r="Y8" s="23"/>
      <c r="Z8" s="23">
        <v>423.16118420564868</v>
      </c>
    </row>
    <row r="9" spans="1:26" ht="15.75" outlineLevel="1" x14ac:dyDescent="0.25">
      <c r="B9" s="5" t="s">
        <v>78</v>
      </c>
      <c r="C9" s="44">
        <v>2012.5445777929795</v>
      </c>
      <c r="D9" s="45">
        <v>208.44721194175742</v>
      </c>
      <c r="E9" s="45">
        <v>225.71256205141606</v>
      </c>
      <c r="F9" s="45">
        <v>253.26164704467527</v>
      </c>
      <c r="G9" s="45">
        <v>211.49886233420315</v>
      </c>
      <c r="H9" s="45">
        <v>202.03245913060073</v>
      </c>
      <c r="I9" s="45">
        <v>155.61385484814238</v>
      </c>
      <c r="J9" s="45">
        <v>137.93381668364452</v>
      </c>
      <c r="K9" s="45">
        <v>141.8732435916321</v>
      </c>
      <c r="L9" s="45">
        <v>128.89498798631394</v>
      </c>
      <c r="M9" s="45">
        <v>178.51317581694749</v>
      </c>
      <c r="N9" s="45">
        <v>160.19531467475855</v>
      </c>
      <c r="O9" s="45">
        <v>153.79754827625965</v>
      </c>
      <c r="P9" s="45">
        <v>138.07834426509413</v>
      </c>
      <c r="Q9" s="45">
        <v>168.05848539959797</v>
      </c>
      <c r="R9" s="45">
        <v>165.47405317314141</v>
      </c>
      <c r="S9" s="45">
        <v>154.48581919383335</v>
      </c>
      <c r="T9" s="45">
        <v>138.99484826618675</v>
      </c>
      <c r="U9" s="45">
        <v>181.13343101158679</v>
      </c>
      <c r="V9" s="45">
        <v>137.91556222124788</v>
      </c>
      <c r="W9" s="45">
        <v>149.3081094835544</v>
      </c>
      <c r="X9" s="45">
        <v>132.80659566934787</v>
      </c>
      <c r="Y9" s="23"/>
      <c r="Z9" s="23">
        <v>3524.0299330639409</v>
      </c>
    </row>
    <row r="10" spans="1:26" ht="15.75" outlineLevel="1" x14ac:dyDescent="0.25">
      <c r="B10" s="5" t="s">
        <v>79</v>
      </c>
      <c r="C10" s="44">
        <v>1607.7805267294168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242.65113028669592</v>
      </c>
      <c r="W10" s="45">
        <v>233.52680299657058</v>
      </c>
      <c r="X10" s="45">
        <v>251.99997887628251</v>
      </c>
      <c r="Y10" s="23"/>
      <c r="Z10" s="23">
        <v>3580.0948781692668</v>
      </c>
    </row>
    <row r="11" spans="1:26" ht="15.75" outlineLevel="1" x14ac:dyDescent="0.25">
      <c r="B11" s="5" t="s">
        <v>80</v>
      </c>
      <c r="C11" s="44">
        <v>277.52546006809007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50.380133382934169</v>
      </c>
      <c r="L11" s="45">
        <v>43.909174145824878</v>
      </c>
      <c r="M11" s="45">
        <v>52.477403884303776</v>
      </c>
      <c r="N11" s="45">
        <v>53.490355692716527</v>
      </c>
      <c r="O11" s="45">
        <v>54.344859608527798</v>
      </c>
      <c r="P11" s="45">
        <v>46.81316862085167</v>
      </c>
      <c r="Q11" s="45">
        <v>56.336898606253861</v>
      </c>
      <c r="R11" s="45">
        <v>57.436893342428768</v>
      </c>
      <c r="S11" s="45">
        <v>6.0267134784358563</v>
      </c>
      <c r="T11" s="45">
        <v>5.389399530716009</v>
      </c>
      <c r="U11" s="45">
        <v>2.6134018258870104</v>
      </c>
      <c r="V11" s="45">
        <v>2.8108733740233607</v>
      </c>
      <c r="W11" s="45">
        <v>2.9945573711792415</v>
      </c>
      <c r="X11" s="45">
        <v>3.1910418300370464</v>
      </c>
      <c r="Y11" s="23"/>
      <c r="Z11" s="23">
        <v>536.03627916794017</v>
      </c>
    </row>
    <row r="12" spans="1:26" ht="15.75" outlineLevel="1" x14ac:dyDescent="0.25">
      <c r="B12" s="5" t="s">
        <v>109</v>
      </c>
      <c r="C12" s="44">
        <v>-3843.1031979349177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-630.11142186086408</v>
      </c>
      <c r="L12" s="45">
        <v>-548.51753244738325</v>
      </c>
      <c r="M12" s="45">
        <v>-651.40837738808966</v>
      </c>
      <c r="N12" s="45">
        <v>-661.6317891520788</v>
      </c>
      <c r="O12" s="45">
        <v>-670.66945878167473</v>
      </c>
      <c r="P12" s="45">
        <v>-577.33639334290956</v>
      </c>
      <c r="Q12" s="45">
        <v>-691.80591376606787</v>
      </c>
      <c r="R12" s="45">
        <v>-704.05227609915266</v>
      </c>
      <c r="S12" s="45">
        <v>-715.29254850445682</v>
      </c>
      <c r="T12" s="45">
        <v>-631.75861782419224</v>
      </c>
      <c r="U12" s="45">
        <v>-0.70615460474997116</v>
      </c>
      <c r="V12" s="45">
        <v>-0.71935294728294152</v>
      </c>
      <c r="W12" s="45">
        <v>0</v>
      </c>
      <c r="X12" s="45">
        <v>0</v>
      </c>
      <c r="Z12" s="23">
        <v>-7715.8159763814338</v>
      </c>
    </row>
    <row r="13" spans="1:26" ht="15.75" outlineLevel="1" x14ac:dyDescent="0.25">
      <c r="B13" s="5" t="s">
        <v>31</v>
      </c>
      <c r="C13" s="44">
        <v>5436.3222814885739</v>
      </c>
      <c r="D13" s="45">
        <v>655.72039270390405</v>
      </c>
      <c r="E13" s="45">
        <v>615.42786657466354</v>
      </c>
      <c r="F13" s="45">
        <v>646.26220503719458</v>
      </c>
      <c r="G13" s="45">
        <v>656.1880622121347</v>
      </c>
      <c r="H13" s="45">
        <v>637.39412394452825</v>
      </c>
      <c r="I13" s="45">
        <v>370.67445432544162</v>
      </c>
      <c r="J13" s="45">
        <v>353.82340511568185</v>
      </c>
      <c r="K13" s="45">
        <v>330.17484184520288</v>
      </c>
      <c r="L13" s="45">
        <v>319.31912481854147</v>
      </c>
      <c r="M13" s="45">
        <v>352.3780407914735</v>
      </c>
      <c r="N13" s="45">
        <v>355.14829325235172</v>
      </c>
      <c r="O13" s="45">
        <v>358.38008118729152</v>
      </c>
      <c r="P13" s="45">
        <v>353.22355027872777</v>
      </c>
      <c r="Q13" s="45">
        <v>406.92759758733297</v>
      </c>
      <c r="R13" s="45">
        <v>444.82718881163396</v>
      </c>
      <c r="S13" s="45">
        <v>447.20388027012569</v>
      </c>
      <c r="T13" s="45">
        <v>456.3152111637213</v>
      </c>
      <c r="U13" s="45">
        <v>392.55041131265239</v>
      </c>
      <c r="V13" s="45">
        <v>406.92416045513892</v>
      </c>
      <c r="W13" s="45">
        <v>446.33126271047274</v>
      </c>
      <c r="X13" s="45">
        <v>491.50767521534164</v>
      </c>
      <c r="Y13" s="23"/>
      <c r="Z13" s="23">
        <v>9496.7018296135575</v>
      </c>
    </row>
    <row r="14" spans="1:26" ht="15.75" outlineLevel="1" x14ac:dyDescent="0.25">
      <c r="B14" s="5" t="s">
        <v>60</v>
      </c>
      <c r="C14" s="44">
        <v>146.37976640003464</v>
      </c>
      <c r="D14" s="45">
        <v>13.963414878490003</v>
      </c>
      <c r="E14" s="45">
        <v>14.73207972889</v>
      </c>
      <c r="F14" s="45">
        <v>15.292982094310005</v>
      </c>
      <c r="G14" s="45">
        <v>14.133737971819999</v>
      </c>
      <c r="H14" s="45">
        <v>14.919689096580003</v>
      </c>
      <c r="I14" s="45">
        <v>9.6315951757200011</v>
      </c>
      <c r="J14" s="45">
        <v>10.103376277179997</v>
      </c>
      <c r="K14" s="45">
        <v>9.9223385868899996</v>
      </c>
      <c r="L14" s="45">
        <v>10.316381199129996</v>
      </c>
      <c r="M14" s="45">
        <v>10.716932140819996</v>
      </c>
      <c r="N14" s="45">
        <v>11.21465812376</v>
      </c>
      <c r="O14" s="45">
        <v>11.769677677519997</v>
      </c>
      <c r="P14" s="45">
        <v>11.877804554080006</v>
      </c>
      <c r="Q14" s="45">
        <v>13.203796295570006</v>
      </c>
      <c r="R14" s="45">
        <v>14.379481462899999</v>
      </c>
      <c r="S14" s="45">
        <v>14.223992488410005</v>
      </c>
      <c r="T14" s="45">
        <v>14.462162019090002</v>
      </c>
      <c r="U14" s="45">
        <v>12.75984579254</v>
      </c>
      <c r="V14" s="45">
        <v>12.953177929699997</v>
      </c>
      <c r="W14" s="45">
        <v>14.350973847170001</v>
      </c>
      <c r="X14" s="45">
        <v>14.923842288289997</v>
      </c>
      <c r="Y14" s="23"/>
      <c r="Z14" s="23">
        <v>269.85193962886001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5287.1689554168042</v>
      </c>
      <c r="D16" s="8">
        <v>446.2808053937207</v>
      </c>
      <c r="E16" s="8">
        <v>548.21441468322951</v>
      </c>
      <c r="F16" s="8">
        <v>538.39880059515747</v>
      </c>
      <c r="G16" s="8">
        <v>557.67217096158538</v>
      </c>
      <c r="H16" s="8">
        <v>448.44643235522352</v>
      </c>
      <c r="I16" s="8">
        <v>443.06198845152431</v>
      </c>
      <c r="J16" s="8">
        <v>444.15575604174808</v>
      </c>
      <c r="K16" s="8">
        <v>377.68785941360602</v>
      </c>
      <c r="L16" s="8">
        <v>403.52543585321678</v>
      </c>
      <c r="M16" s="8">
        <v>416.32377841754396</v>
      </c>
      <c r="N16" s="8">
        <v>390.66888142767908</v>
      </c>
      <c r="O16" s="8">
        <v>385.47213822904342</v>
      </c>
      <c r="P16" s="8">
        <v>389.0192423140611</v>
      </c>
      <c r="Q16" s="8">
        <v>417.42648390792539</v>
      </c>
      <c r="R16" s="8">
        <v>451.44354760558275</v>
      </c>
      <c r="S16" s="8">
        <v>438.592063297339</v>
      </c>
      <c r="T16" s="8">
        <v>517.44946153399155</v>
      </c>
      <c r="U16" s="8">
        <v>490.16750332771471</v>
      </c>
      <c r="V16" s="8">
        <v>525.33223366179323</v>
      </c>
      <c r="W16" s="8">
        <v>556.58640449119798</v>
      </c>
      <c r="X16" s="8">
        <v>562.51656230867388</v>
      </c>
      <c r="Y16" s="23"/>
      <c r="Z16" s="23">
        <v>9748.4419642715584</v>
      </c>
    </row>
    <row r="17" spans="1:26" ht="15.75" outlineLevel="1" x14ac:dyDescent="0.25">
      <c r="B17" s="4" t="s">
        <v>81</v>
      </c>
      <c r="C17" s="6">
        <v>45.790703091507794</v>
      </c>
      <c r="D17" s="43">
        <v>5.8088894691134811</v>
      </c>
      <c r="E17" s="43">
        <v>5.9565477948722529</v>
      </c>
      <c r="F17" s="43">
        <v>5.6857343170175501</v>
      </c>
      <c r="G17" s="43">
        <v>5.0663473135572277</v>
      </c>
      <c r="H17" s="43">
        <v>3.7146680574470201</v>
      </c>
      <c r="I17" s="43">
        <v>3.3338050143824627</v>
      </c>
      <c r="J17" s="43">
        <v>3.1790015685562105</v>
      </c>
      <c r="K17" s="43">
        <v>2.8804942967374094</v>
      </c>
      <c r="L17" s="43">
        <v>2.83711917661909</v>
      </c>
      <c r="M17" s="43">
        <v>2.7953852597130391</v>
      </c>
      <c r="N17" s="43">
        <v>2.6293565127694185</v>
      </c>
      <c r="O17" s="43">
        <v>2.4799833110815692</v>
      </c>
      <c r="P17" s="43">
        <v>2.5985531941628102</v>
      </c>
      <c r="Q17" s="43">
        <v>2.8422794773071103</v>
      </c>
      <c r="R17" s="43">
        <v>3.0766079418758294</v>
      </c>
      <c r="S17" s="43">
        <v>3.7489837186696793</v>
      </c>
      <c r="T17" s="43">
        <v>4.0914466201206032</v>
      </c>
      <c r="U17" s="43">
        <v>4.3354241429208535</v>
      </c>
      <c r="V17" s="43">
        <v>4.5045198730753375</v>
      </c>
      <c r="W17" s="43">
        <v>4.8170202178216881</v>
      </c>
      <c r="X17" s="43">
        <v>4.7142886238445989</v>
      </c>
      <c r="Y17" s="23"/>
      <c r="Z17" s="23">
        <v>81.096455901665252</v>
      </c>
    </row>
    <row r="18" spans="1:26" ht="15.75" outlineLevel="1" x14ac:dyDescent="0.25">
      <c r="B18" s="5" t="s">
        <v>82</v>
      </c>
      <c r="C18" s="44">
        <v>1087.1765075664684</v>
      </c>
      <c r="D18" s="45">
        <v>82.065605801947186</v>
      </c>
      <c r="E18" s="45">
        <v>120.91309353985312</v>
      </c>
      <c r="F18" s="45">
        <v>140.25262104858362</v>
      </c>
      <c r="G18" s="45">
        <v>138.02923972500952</v>
      </c>
      <c r="H18" s="45">
        <v>98.5146643085222</v>
      </c>
      <c r="I18" s="45">
        <v>85.532369375620704</v>
      </c>
      <c r="J18" s="45">
        <v>96.309323209852678</v>
      </c>
      <c r="K18" s="45">
        <v>75.28273498764942</v>
      </c>
      <c r="L18" s="45">
        <v>74.368684099550023</v>
      </c>
      <c r="M18" s="45">
        <v>83.702380601119501</v>
      </c>
      <c r="N18" s="45">
        <v>80.260069451445332</v>
      </c>
      <c r="O18" s="45">
        <v>100.22054217852779</v>
      </c>
      <c r="P18" s="45">
        <v>92.350935656128343</v>
      </c>
      <c r="Q18" s="45">
        <v>79.392428839975139</v>
      </c>
      <c r="R18" s="45">
        <v>85.929160946541785</v>
      </c>
      <c r="S18" s="45">
        <v>60.618004884746313</v>
      </c>
      <c r="T18" s="45">
        <v>102.09557210896656</v>
      </c>
      <c r="U18" s="45">
        <v>83.017398686153086</v>
      </c>
      <c r="V18" s="45">
        <v>75.402084920824279</v>
      </c>
      <c r="W18" s="45">
        <v>68.075542856157469</v>
      </c>
      <c r="X18" s="45">
        <v>94.916077439106544</v>
      </c>
      <c r="Y18" s="23"/>
      <c r="Z18" s="23">
        <v>1917.2485346662804</v>
      </c>
    </row>
    <row r="19" spans="1:26" ht="15.75" outlineLevel="1" x14ac:dyDescent="0.25">
      <c r="B19" s="5" t="s">
        <v>83</v>
      </c>
      <c r="C19" s="44">
        <v>6.5365953391970528</v>
      </c>
      <c r="D19" s="45">
        <v>1.0298932293474701</v>
      </c>
      <c r="E19" s="45">
        <v>0.85987831057146003</v>
      </c>
      <c r="F19" s="45">
        <v>0.86366457361773008</v>
      </c>
      <c r="G19" s="45">
        <v>0.89859790697409991</v>
      </c>
      <c r="H19" s="45">
        <v>0.42296259556192006</v>
      </c>
      <c r="I19" s="45">
        <v>0.72694654954922022</v>
      </c>
      <c r="J19" s="45">
        <v>0.69817948830574006</v>
      </c>
      <c r="K19" s="45">
        <v>0.42378684910781017</v>
      </c>
      <c r="L19" s="45">
        <v>0.38980577182747012</v>
      </c>
      <c r="M19" s="45">
        <v>0.36883482073480994</v>
      </c>
      <c r="N19" s="45">
        <v>0.34691290994876001</v>
      </c>
      <c r="O19" s="45">
        <v>0.30645785157705013</v>
      </c>
      <c r="P19" s="45">
        <v>0.31075150822356995</v>
      </c>
      <c r="Q19" s="45">
        <v>0.3647842841517801</v>
      </c>
      <c r="R19" s="45">
        <v>0.46009385012717008</v>
      </c>
      <c r="S19" s="45">
        <v>0.34302552133030983</v>
      </c>
      <c r="T19" s="45">
        <v>0.39538877812062012</v>
      </c>
      <c r="U19" s="45">
        <v>0.18114065958862002</v>
      </c>
      <c r="V19" s="45">
        <v>0.30191763877977007</v>
      </c>
      <c r="W19" s="45">
        <v>0.42986259325337006</v>
      </c>
      <c r="X19" s="45">
        <v>0.38449836479652011</v>
      </c>
      <c r="Y19" s="23"/>
      <c r="Z19" s="23">
        <v>10.507384055495272</v>
      </c>
    </row>
    <row r="20" spans="1:26" ht="15.75" outlineLevel="1" x14ac:dyDescent="0.25">
      <c r="B20" s="5" t="s">
        <v>84</v>
      </c>
      <c r="C20" s="44">
        <v>1210.8431188701281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114.21624774247701</v>
      </c>
      <c r="J20" s="45">
        <v>114.49399063400475</v>
      </c>
      <c r="K20" s="45">
        <v>109.91276324730521</v>
      </c>
      <c r="L20" s="45">
        <v>137.70440552888638</v>
      </c>
      <c r="M20" s="45">
        <v>140.49191000934539</v>
      </c>
      <c r="N20" s="45">
        <v>132.57121614240833</v>
      </c>
      <c r="O20" s="45">
        <v>119.31069013532793</v>
      </c>
      <c r="P20" s="45">
        <v>123.12041106657652</v>
      </c>
      <c r="Q20" s="45">
        <v>138.2837677408242</v>
      </c>
      <c r="R20" s="45">
        <v>142.01511398368152</v>
      </c>
      <c r="S20" s="45">
        <v>125.27771014380043</v>
      </c>
      <c r="T20" s="45">
        <v>134.16545963203652</v>
      </c>
      <c r="U20" s="45">
        <v>137.05323096634638</v>
      </c>
      <c r="V20" s="45">
        <v>138.35319897839827</v>
      </c>
      <c r="W20" s="45">
        <v>137.91033585270009</v>
      </c>
      <c r="X20" s="45">
        <v>125.35687966403771</v>
      </c>
      <c r="Y20" s="23"/>
      <c r="Z20" s="23">
        <v>2422.4570674679571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2850.5841886315966</v>
      </c>
      <c r="D23" s="45">
        <v>312.46097862090107</v>
      </c>
      <c r="E23" s="45">
        <v>335.38637084747387</v>
      </c>
      <c r="F23" s="45">
        <v>320.41815850447119</v>
      </c>
      <c r="G23" s="45">
        <v>331.37583070371153</v>
      </c>
      <c r="H23" s="45">
        <v>239.47181266196841</v>
      </c>
      <c r="I23" s="45">
        <v>233.91411008600022</v>
      </c>
      <c r="J23" s="45">
        <v>223.55874996865418</v>
      </c>
      <c r="K23" s="45">
        <v>183.13946529292028</v>
      </c>
      <c r="L23" s="45">
        <v>181.51447296154242</v>
      </c>
      <c r="M23" s="45">
        <v>182.41693489371065</v>
      </c>
      <c r="N23" s="45">
        <v>167.77909145467424</v>
      </c>
      <c r="O23" s="45">
        <v>156.11397130823349</v>
      </c>
      <c r="P23" s="45">
        <v>163.6529446619877</v>
      </c>
      <c r="Q23" s="45">
        <v>188.33456232688204</v>
      </c>
      <c r="R23" s="45">
        <v>211.3414821301316</v>
      </c>
      <c r="S23" s="45">
        <v>238.65007426828222</v>
      </c>
      <c r="T23" s="45">
        <v>266.66906033636951</v>
      </c>
      <c r="U23" s="45">
        <v>256.01733836966611</v>
      </c>
      <c r="V23" s="45">
        <v>296.95553009360441</v>
      </c>
      <c r="W23" s="45">
        <v>334.28509291011846</v>
      </c>
      <c r="X23" s="45">
        <v>327.54402713688148</v>
      </c>
      <c r="Y23" s="23"/>
      <c r="Z23" s="23">
        <v>5151.0000595381853</v>
      </c>
    </row>
    <row r="24" spans="1:26" ht="15.75" outlineLevel="1" x14ac:dyDescent="0.25">
      <c r="B24" s="5" t="s">
        <v>9</v>
      </c>
      <c r="C24" s="44">
        <v>84.556208438358041</v>
      </c>
      <c r="D24" s="45">
        <v>7.4920565652600004</v>
      </c>
      <c r="E24" s="45">
        <v>8.2138190418000026</v>
      </c>
      <c r="F24" s="45">
        <v>8.3257081867500009</v>
      </c>
      <c r="G24" s="45">
        <v>7.3101331899299993</v>
      </c>
      <c r="H24" s="45">
        <v>6.1364162230199986</v>
      </c>
      <c r="I24" s="45">
        <v>5.1799382922000001</v>
      </c>
      <c r="J24" s="45">
        <v>5.7544829315199983</v>
      </c>
      <c r="K24" s="45">
        <v>5.8635010515700001</v>
      </c>
      <c r="L24" s="45">
        <v>6.5217991468600012</v>
      </c>
      <c r="M24" s="45">
        <v>6.3550602173299993</v>
      </c>
      <c r="N24" s="45">
        <v>6.8847489938500024</v>
      </c>
      <c r="O24" s="45">
        <v>6.8387022854900019</v>
      </c>
      <c r="P24" s="45">
        <v>6.7366856247500024</v>
      </c>
      <c r="Q24" s="45">
        <v>7.9542733153299983</v>
      </c>
      <c r="R24" s="45">
        <v>8.3611551626099967</v>
      </c>
      <c r="S24" s="45">
        <v>9.6886646230200029</v>
      </c>
      <c r="T24" s="45">
        <v>9.7611438260499988</v>
      </c>
      <c r="U24" s="45">
        <v>9.2856639820500053</v>
      </c>
      <c r="V24" s="45">
        <v>9.5316303508100013</v>
      </c>
      <c r="W24" s="45">
        <v>10.779021170069994</v>
      </c>
      <c r="X24" s="45">
        <v>9.3049504570599986</v>
      </c>
      <c r="Y24" s="23"/>
      <c r="Z24" s="23">
        <v>162.27955463732999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169.77205016446436</v>
      </c>
      <c r="D26" s="8">
        <v>20.199869709999948</v>
      </c>
      <c r="E26" s="8">
        <v>23.239091355599946</v>
      </c>
      <c r="F26" s="8">
        <v>20.199869709999948</v>
      </c>
      <c r="G26" s="8">
        <v>90.438845014794452</v>
      </c>
      <c r="H26" s="8">
        <v>16.369918999999999</v>
      </c>
      <c r="I26" s="8">
        <v>43.570119999999996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2.5033300000000001</v>
      </c>
      <c r="W26" s="8">
        <v>0</v>
      </c>
      <c r="X26" s="8">
        <v>0</v>
      </c>
      <c r="Y26" s="23"/>
      <c r="Z26" s="23">
        <v>216.52104479039431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100.33893165354175</v>
      </c>
      <c r="D28" s="45">
        <v>0</v>
      </c>
      <c r="E28" s="45">
        <v>3.0392216455999996</v>
      </c>
      <c r="F28" s="45">
        <v>0</v>
      </c>
      <c r="G28" s="45">
        <v>70.183633195999988</v>
      </c>
      <c r="H28" s="45">
        <v>16.369918999999999</v>
      </c>
      <c r="I28" s="45">
        <v>43.570119999999996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2.5033300000000001</v>
      </c>
      <c r="W28" s="45">
        <v>0</v>
      </c>
      <c r="X28" s="45">
        <v>0</v>
      </c>
      <c r="Y28" s="23"/>
      <c r="Z28" s="23">
        <v>135.66622384159999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31.732950010016186</v>
      </c>
      <c r="D30" s="8">
        <v>11.253620134017124</v>
      </c>
      <c r="E30" s="8">
        <v>10.134711717916938</v>
      </c>
      <c r="F30" s="8">
        <v>12.990905965976401</v>
      </c>
      <c r="G30" s="8">
        <v>1.4375366896447301</v>
      </c>
      <c r="H30" s="8">
        <v>0.38867769285734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36.205452200412537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31.732950010016186</v>
      </c>
      <c r="D32" s="44">
        <v>11.253620134017124</v>
      </c>
      <c r="E32" s="44">
        <v>10.134711717916938</v>
      </c>
      <c r="F32" s="44">
        <v>12.990905965976401</v>
      </c>
      <c r="G32" s="44">
        <v>1.4375366896447301</v>
      </c>
      <c r="H32" s="44">
        <v>0.38867769285734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-8721.1285654935618</v>
      </c>
      <c r="D34" s="8">
        <v>-221.47903436378115</v>
      </c>
      <c r="E34" s="8">
        <v>-350.24346833890786</v>
      </c>
      <c r="F34" s="8">
        <v>-397.33275092056567</v>
      </c>
      <c r="G34" s="8">
        <v>-474.74350035497366</v>
      </c>
      <c r="H34" s="8">
        <v>-739.60348197216899</v>
      </c>
      <c r="I34" s="8">
        <v>-1117.9342173700179</v>
      </c>
      <c r="J34" s="8">
        <v>-1101.4205501727299</v>
      </c>
      <c r="K34" s="8">
        <v>-1301.3065845338158</v>
      </c>
      <c r="L34" s="8">
        <v>-1379.7996005323405</v>
      </c>
      <c r="M34" s="8">
        <v>-1429.6328344798324</v>
      </c>
      <c r="N34" s="8">
        <v>-1263.537028840291</v>
      </c>
      <c r="O34" s="8">
        <v>-1252.2800138139082</v>
      </c>
      <c r="P34" s="8">
        <v>-1311.4835941257488</v>
      </c>
      <c r="Q34" s="8">
        <v>-1330.3924603839964</v>
      </c>
      <c r="R34" s="8">
        <v>-1100.8293680975701</v>
      </c>
      <c r="S34" s="8">
        <v>-712.66794352199395</v>
      </c>
      <c r="T34" s="8">
        <v>-336.61309624496249</v>
      </c>
      <c r="U34" s="8">
        <v>-68.037445045304636</v>
      </c>
      <c r="V34" s="8">
        <v>46.848638432177012</v>
      </c>
      <c r="W34" s="8">
        <v>119.27428710908829</v>
      </c>
      <c r="X34" s="8">
        <v>198.83807961553507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-4365.5932639676485</v>
      </c>
      <c r="D35" s="43">
        <v>-0.39876323873984981</v>
      </c>
      <c r="E35" s="43">
        <v>-94.904574563553282</v>
      </c>
      <c r="F35" s="43">
        <v>-116.08102520260496</v>
      </c>
      <c r="G35" s="43">
        <v>-172.64592529061176</v>
      </c>
      <c r="H35" s="43">
        <v>-192.36423105286366</v>
      </c>
      <c r="I35" s="43">
        <v>-444.75581333783185</v>
      </c>
      <c r="J35" s="43">
        <v>-610.9046097444226</v>
      </c>
      <c r="K35" s="43">
        <v>-659.39400673670889</v>
      </c>
      <c r="L35" s="43">
        <v>-721.8194942871387</v>
      </c>
      <c r="M35" s="43">
        <v>-770.74439272342875</v>
      </c>
      <c r="N35" s="43">
        <v>-723.91759105044196</v>
      </c>
      <c r="O35" s="43">
        <v>-701.00763624912304</v>
      </c>
      <c r="P35" s="43">
        <v>-699.55931398744031</v>
      </c>
      <c r="Q35" s="43">
        <v>-705.58267458657474</v>
      </c>
      <c r="R35" s="43">
        <v>-760.67066686542557</v>
      </c>
      <c r="S35" s="43">
        <v>-498.29332710186321</v>
      </c>
      <c r="T35" s="43">
        <v>-259.9822804529839</v>
      </c>
      <c r="U35" s="43">
        <v>-160.98742010825697</v>
      </c>
      <c r="V35" s="43">
        <v>-79.014831428599564</v>
      </c>
      <c r="W35" s="43">
        <v>-43.228745960544487</v>
      </c>
      <c r="X35" s="43">
        <v>7.9549351879478545</v>
      </c>
      <c r="Y35" s="23"/>
      <c r="Z35" s="23">
        <v>-8408.3023887812105</v>
      </c>
    </row>
    <row r="36" spans="1:26" ht="15.75" outlineLevel="1" x14ac:dyDescent="0.25">
      <c r="B36" s="5" t="s">
        <v>88</v>
      </c>
      <c r="C36" s="44">
        <v>-6334.8308871968729</v>
      </c>
      <c r="D36" s="45">
        <v>-485.7213096859756</v>
      </c>
      <c r="E36" s="45">
        <v>-518.78437791141607</v>
      </c>
      <c r="F36" s="45">
        <v>-538.34626437143015</v>
      </c>
      <c r="G36" s="45">
        <v>-558.16691424606017</v>
      </c>
      <c r="H36" s="45">
        <v>-799.17284950379701</v>
      </c>
      <c r="I36" s="45">
        <v>-922.7398791886601</v>
      </c>
      <c r="J36" s="45">
        <v>-739.25173705461532</v>
      </c>
      <c r="K36" s="45">
        <v>-744.9491750264948</v>
      </c>
      <c r="L36" s="45">
        <v>-754.18099649081034</v>
      </c>
      <c r="M36" s="45">
        <v>-750.60050649336893</v>
      </c>
      <c r="N36" s="45">
        <v>-626.20745991578849</v>
      </c>
      <c r="O36" s="45">
        <v>-625.19563474250413</v>
      </c>
      <c r="P36" s="45">
        <v>-660.69931635483067</v>
      </c>
      <c r="Q36" s="45">
        <v>-671.35190976163437</v>
      </c>
      <c r="R36" s="45">
        <v>-379.80085663643189</v>
      </c>
      <c r="S36" s="45">
        <v>-248.7526646106046</v>
      </c>
      <c r="T36" s="45">
        <v>-142.72590660716529</v>
      </c>
      <c r="U36" s="45">
        <v>-103.13676851552611</v>
      </c>
      <c r="V36" s="45">
        <v>-64.653221396762802</v>
      </c>
      <c r="W36" s="45">
        <v>-24.799623215762157</v>
      </c>
      <c r="X36" s="45">
        <v>12.055580360328173</v>
      </c>
      <c r="Y36" s="23"/>
      <c r="Z36" s="23">
        <v>-10347.18179136931</v>
      </c>
    </row>
    <row r="37" spans="1:26" ht="15.75" outlineLevel="1" x14ac:dyDescent="0.25">
      <c r="B37" s="5" t="s">
        <v>89</v>
      </c>
      <c r="C37" s="44">
        <v>9.9048157187329924E-3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7.5626766306000027E-4</v>
      </c>
      <c r="J37" s="45">
        <v>1.6512358402399991E-3</v>
      </c>
      <c r="K37" s="45">
        <v>2.4240885683799989E-3</v>
      </c>
      <c r="L37" s="45">
        <v>2.1756291152600009E-3</v>
      </c>
      <c r="M37" s="45">
        <v>1.8103753047699974E-3</v>
      </c>
      <c r="N37" s="45">
        <v>9.8803525590000036E-4</v>
      </c>
      <c r="O37" s="45">
        <v>5.8139601503999971E-4</v>
      </c>
      <c r="P37" s="45">
        <v>1.4901080854999988E-3</v>
      </c>
      <c r="Q37" s="45">
        <v>1.7305598304900001E-3</v>
      </c>
      <c r="R37" s="45">
        <v>1.4592021787399993E-3</v>
      </c>
      <c r="S37" s="45">
        <v>1.3142216616600002E-3</v>
      </c>
      <c r="T37" s="45">
        <v>5.9801983523999987E-4</v>
      </c>
      <c r="U37" s="45">
        <v>6.3877208288999978E-4</v>
      </c>
      <c r="V37" s="45">
        <v>1.25167921881E-3</v>
      </c>
      <c r="W37" s="45">
        <v>1.1410214379000006E-3</v>
      </c>
      <c r="X37" s="45">
        <v>8.7049944719000036E-4</v>
      </c>
      <c r="Y37" s="23"/>
      <c r="Z37" s="23">
        <v>2.0881111541069995E-2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-588.97187593826595</v>
      </c>
      <c r="D40" s="45">
        <v>10.233868152795644</v>
      </c>
      <c r="E40" s="45">
        <v>10.222346820743409</v>
      </c>
      <c r="F40" s="45">
        <v>10.13221982848512</v>
      </c>
      <c r="G40" s="45">
        <v>10.172661851821152</v>
      </c>
      <c r="H40" s="45">
        <v>10.124959291080133</v>
      </c>
      <c r="I40" s="45">
        <v>10.161634870494275</v>
      </c>
      <c r="J40" s="45">
        <v>10.13329892485682</v>
      </c>
      <c r="K40" s="45">
        <v>-131.17079434505101</v>
      </c>
      <c r="L40" s="45">
        <v>-131.17249273259807</v>
      </c>
      <c r="M40" s="45">
        <v>-134.8989785950842</v>
      </c>
      <c r="N40" s="45">
        <v>-138.86321331218758</v>
      </c>
      <c r="O40" s="45">
        <v>-142.58460954999398</v>
      </c>
      <c r="P40" s="45">
        <v>-146.49762766693195</v>
      </c>
      <c r="Q40" s="45">
        <v>-147.16523299010001</v>
      </c>
      <c r="R40" s="45">
        <v>-150.89629483442442</v>
      </c>
      <c r="S40" s="45">
        <v>-154.64585534761432</v>
      </c>
      <c r="T40" s="45">
        <v>-121.79993102266151</v>
      </c>
      <c r="U40" s="45">
        <v>9.1921635782004323</v>
      </c>
      <c r="V40" s="45">
        <v>9.296867135172393</v>
      </c>
      <c r="W40" s="45">
        <v>7.9500767906112788</v>
      </c>
      <c r="X40" s="45">
        <v>0.15516533843138974</v>
      </c>
      <c r="Y40" s="23"/>
      <c r="Z40" s="23">
        <v>-1301.9197678139549</v>
      </c>
    </row>
    <row r="41" spans="1:26" ht="15.75" outlineLevel="1" x14ac:dyDescent="0.25">
      <c r="B41" s="5" t="s">
        <v>8</v>
      </c>
      <c r="C41" s="44">
        <v>1.9733247845284262E-2</v>
      </c>
      <c r="D41" s="45">
        <v>6.6753531854499906E-3</v>
      </c>
      <c r="E41" s="45">
        <v>5.5221906945399964E-3</v>
      </c>
      <c r="F41" s="45">
        <v>1.8286464839499994E-3</v>
      </c>
      <c r="G41" s="45">
        <v>1.1702573856000001E-4</v>
      </c>
      <c r="H41" s="45">
        <v>3.9858965999999999E-5</v>
      </c>
      <c r="I41" s="45">
        <v>6.5164627040000016E-5</v>
      </c>
      <c r="J41" s="45">
        <v>1.1277870468999996E-3</v>
      </c>
      <c r="K41" s="45">
        <v>1.8497497592299963E-3</v>
      </c>
      <c r="L41" s="45">
        <v>1.5772344292400032E-3</v>
      </c>
      <c r="M41" s="45">
        <v>1.6870933330299972E-3</v>
      </c>
      <c r="N41" s="45">
        <v>1.1341263174199998E-3</v>
      </c>
      <c r="O41" s="45">
        <v>1.1124962716300003E-3</v>
      </c>
      <c r="P41" s="45">
        <v>8.336157224400016E-4</v>
      </c>
      <c r="Q41" s="45">
        <v>1.1760488643200002E-3</v>
      </c>
      <c r="R41" s="45">
        <v>1.2412484830600001E-3</v>
      </c>
      <c r="S41" s="45">
        <v>8.7417222126000076E-4</v>
      </c>
      <c r="T41" s="45">
        <v>1.1926933442700002E-3</v>
      </c>
      <c r="U41" s="45">
        <v>5.2757315100000003E-5</v>
      </c>
      <c r="V41" s="45">
        <v>0</v>
      </c>
      <c r="W41" s="45">
        <v>0</v>
      </c>
      <c r="X41" s="45">
        <v>0</v>
      </c>
      <c r="Y41" s="23"/>
      <c r="Z41" s="23">
        <v>2.8107262803439979E-2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0.10358986618424486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8.7959752757490003E-2</v>
      </c>
      <c r="S45" s="45">
        <v>0</v>
      </c>
      <c r="T45" s="45">
        <v>0.19689870433994999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0.28485845709744001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22584.26956220901</v>
      </c>
      <c r="D47" s="8">
        <v>231.73608230236096</v>
      </c>
      <c r="E47" s="8">
        <v>344.63804604944806</v>
      </c>
      <c r="F47" s="8">
        <v>409.26472288562792</v>
      </c>
      <c r="G47" s="8">
        <v>771.04434879411065</v>
      </c>
      <c r="H47" s="8">
        <v>1139.5203357781299</v>
      </c>
      <c r="I47" s="8">
        <v>3605.1985352001357</v>
      </c>
      <c r="J47" s="8">
        <v>2084.5412965813362</v>
      </c>
      <c r="K47" s="8">
        <v>2171.3508682792544</v>
      </c>
      <c r="L47" s="8">
        <v>2244.4971274660074</v>
      </c>
      <c r="M47" s="8">
        <v>2337.1033767491822</v>
      </c>
      <c r="N47" s="8">
        <v>2445.5671189126251</v>
      </c>
      <c r="O47" s="8">
        <v>2484.1589512341652</v>
      </c>
      <c r="P47" s="8">
        <v>2542.6429841546715</v>
      </c>
      <c r="Q47" s="8">
        <v>2717.0668364446997</v>
      </c>
      <c r="R47" s="8">
        <v>2831.6133451807755</v>
      </c>
      <c r="S47" s="8">
        <v>3168.02610038282</v>
      </c>
      <c r="T47" s="8">
        <v>3310.9060176891439</v>
      </c>
      <c r="U47" s="8">
        <v>3467.0394188278665</v>
      </c>
      <c r="V47" s="8">
        <v>3580.0866450326212</v>
      </c>
      <c r="W47" s="8">
        <v>3753.3393968326759</v>
      </c>
      <c r="X47" s="8">
        <v>3972.6139002983114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9008.4416052054257</v>
      </c>
      <c r="D48" s="6">
        <v>0</v>
      </c>
      <c r="E48" s="6">
        <v>12.720920779111374</v>
      </c>
      <c r="F48" s="6">
        <v>2.2073171930352049</v>
      </c>
      <c r="G48" s="6">
        <v>41.831812339753853</v>
      </c>
      <c r="H48" s="6">
        <v>297.52701946425412</v>
      </c>
      <c r="I48" s="6">
        <v>2385.2599813332313</v>
      </c>
      <c r="J48" s="6">
        <v>819.05798086067102</v>
      </c>
      <c r="K48" s="6">
        <v>852.92329687737379</v>
      </c>
      <c r="L48" s="6">
        <v>895.56173630579326</v>
      </c>
      <c r="M48" s="6">
        <v>929.56919210972012</v>
      </c>
      <c r="N48" s="6">
        <v>997.61052666620981</v>
      </c>
      <c r="O48" s="6">
        <v>1045.3719479028284</v>
      </c>
      <c r="P48" s="6">
        <v>1064.7530775686519</v>
      </c>
      <c r="Q48" s="6">
        <v>1156.422365595984</v>
      </c>
      <c r="R48" s="6">
        <v>1203.968810782359</v>
      </c>
      <c r="S48" s="6">
        <v>1286.2419771446357</v>
      </c>
      <c r="T48" s="6">
        <v>1341.8766512313666</v>
      </c>
      <c r="U48" s="6">
        <v>1340.8838217611506</v>
      </c>
      <c r="V48" s="6">
        <v>1338.1766269802949</v>
      </c>
      <c r="W48" s="6">
        <v>1381.6282811490844</v>
      </c>
      <c r="X48" s="6">
        <v>1426.7942061929944</v>
      </c>
      <c r="Y48" s="23"/>
      <c r="Z48" s="23">
        <v>19820.387550238505</v>
      </c>
    </row>
    <row r="49" spans="1:26" ht="15.75" outlineLevel="1" x14ac:dyDescent="0.25">
      <c r="B49" s="5" t="s">
        <v>94</v>
      </c>
      <c r="C49" s="44">
        <v>5197.5560974063665</v>
      </c>
      <c r="D49" s="44">
        <v>0</v>
      </c>
      <c r="E49" s="44">
        <v>0</v>
      </c>
      <c r="F49" s="44">
        <v>0</v>
      </c>
      <c r="G49" s="44">
        <v>214.12396882721663</v>
      </c>
      <c r="H49" s="44">
        <v>245.24250950659911</v>
      </c>
      <c r="I49" s="44">
        <v>516.48225438269526</v>
      </c>
      <c r="J49" s="44">
        <v>533.40438555213302</v>
      </c>
      <c r="K49" s="44">
        <v>554.44450684531535</v>
      </c>
      <c r="L49" s="44">
        <v>558.27024877983081</v>
      </c>
      <c r="M49" s="44">
        <v>581.28703331643555</v>
      </c>
      <c r="N49" s="44">
        <v>584.73674064760428</v>
      </c>
      <c r="O49" s="44">
        <v>590.5956476168077</v>
      </c>
      <c r="P49" s="44">
        <v>601.99110407628564</v>
      </c>
      <c r="Q49" s="44">
        <v>636.67418796429297</v>
      </c>
      <c r="R49" s="44">
        <v>655.58616643544917</v>
      </c>
      <c r="S49" s="44">
        <v>796.72181402487638</v>
      </c>
      <c r="T49" s="44">
        <v>834.40987165260924</v>
      </c>
      <c r="U49" s="44">
        <v>931.96341537347564</v>
      </c>
      <c r="V49" s="44">
        <v>990.32891247548253</v>
      </c>
      <c r="W49" s="44">
        <v>1040.7417643188969</v>
      </c>
      <c r="X49" s="44">
        <v>1103.914809357562</v>
      </c>
      <c r="Y49" s="23"/>
      <c r="Z49" s="23">
        <v>11970.919341153567</v>
      </c>
    </row>
    <row r="50" spans="1:26" ht="15.75" outlineLevel="1" x14ac:dyDescent="0.25">
      <c r="B50" s="5" t="s">
        <v>95</v>
      </c>
      <c r="C50" s="44">
        <v>1887.6366203804405</v>
      </c>
      <c r="D50" s="45">
        <v>0</v>
      </c>
      <c r="E50" s="45">
        <v>50.152219178081587</v>
      </c>
      <c r="F50" s="45">
        <v>86.58302136635551</v>
      </c>
      <c r="G50" s="45">
        <v>97.643935678272854</v>
      </c>
      <c r="H50" s="45">
        <v>102.08777283024956</v>
      </c>
      <c r="I50" s="45">
        <v>158.20635995695326</v>
      </c>
      <c r="J50" s="45">
        <v>192.23262789788399</v>
      </c>
      <c r="K50" s="45">
        <v>204.14113413309707</v>
      </c>
      <c r="L50" s="45">
        <v>218.09219572573659</v>
      </c>
      <c r="M50" s="45">
        <v>229.14164917821515</v>
      </c>
      <c r="N50" s="45">
        <v>241.07485227665333</v>
      </c>
      <c r="O50" s="45">
        <v>201.30289957027358</v>
      </c>
      <c r="P50" s="45">
        <v>206.41936710590036</v>
      </c>
      <c r="Q50" s="45">
        <v>219.00080273708662</v>
      </c>
      <c r="R50" s="45">
        <v>237.56114885042365</v>
      </c>
      <c r="S50" s="45">
        <v>247.59557962653517</v>
      </c>
      <c r="T50" s="45">
        <v>257.92058696085599</v>
      </c>
      <c r="U50" s="45">
        <v>264.04377066218359</v>
      </c>
      <c r="V50" s="45">
        <v>270.31801833229417</v>
      </c>
      <c r="W50" s="45">
        <v>287.38916309265852</v>
      </c>
      <c r="X50" s="45">
        <v>297.88277677684778</v>
      </c>
      <c r="Y50" s="23"/>
      <c r="Z50" s="23">
        <v>4068.7898819365591</v>
      </c>
    </row>
    <row r="51" spans="1:26" ht="15.75" outlineLevel="1" x14ac:dyDescent="0.25">
      <c r="B51" s="5" t="s">
        <v>96</v>
      </c>
      <c r="C51" s="44">
        <v>3949.9604667645449</v>
      </c>
      <c r="D51" s="45">
        <v>231.69074147397353</v>
      </c>
      <c r="E51" s="45">
        <v>235.48741176109155</v>
      </c>
      <c r="F51" s="45">
        <v>239.41412015346972</v>
      </c>
      <c r="G51" s="45">
        <v>244.10349514951383</v>
      </c>
      <c r="H51" s="45">
        <v>303.24543175722511</v>
      </c>
      <c r="I51" s="45">
        <v>328.52552774607932</v>
      </c>
      <c r="J51" s="45">
        <v>318.35125571450965</v>
      </c>
      <c r="K51" s="45">
        <v>325.40221395625588</v>
      </c>
      <c r="L51" s="45">
        <v>332.57388929236026</v>
      </c>
      <c r="M51" s="45">
        <v>342.46681054947453</v>
      </c>
      <c r="N51" s="45">
        <v>361.73911128324443</v>
      </c>
      <c r="O51" s="45">
        <v>379.5190848118599</v>
      </c>
      <c r="P51" s="45">
        <v>396.4107263357331</v>
      </c>
      <c r="Q51" s="45">
        <v>410.92589650849413</v>
      </c>
      <c r="R51" s="45">
        <v>427.41814875384028</v>
      </c>
      <c r="S51" s="45">
        <v>463.88671159114932</v>
      </c>
      <c r="T51" s="45">
        <v>487.12484324726751</v>
      </c>
      <c r="U51" s="45">
        <v>512.40404164369033</v>
      </c>
      <c r="V51" s="45">
        <v>543.19016788693307</v>
      </c>
      <c r="W51" s="45">
        <v>581.8740616214634</v>
      </c>
      <c r="X51" s="45">
        <v>639.62509090701428</v>
      </c>
      <c r="Y51" s="23"/>
      <c r="Z51" s="23">
        <v>8105.3787821446413</v>
      </c>
    </row>
    <row r="52" spans="1:26" ht="15.75" outlineLevel="1" x14ac:dyDescent="0.25">
      <c r="B52" s="5" t="s">
        <v>97</v>
      </c>
      <c r="C52" s="44">
        <v>2543.5289728804555</v>
      </c>
      <c r="D52" s="45">
        <v>2.788738630131999E-2</v>
      </c>
      <c r="E52" s="45">
        <v>46.261811034435468</v>
      </c>
      <c r="F52" s="45">
        <v>81.007817991475392</v>
      </c>
      <c r="G52" s="45">
        <v>173.34840528659467</v>
      </c>
      <c r="H52" s="45">
        <v>191.42257760682412</v>
      </c>
      <c r="I52" s="45">
        <v>216.98603596385334</v>
      </c>
      <c r="J52" s="45">
        <v>221.80883951380383</v>
      </c>
      <c r="K52" s="45">
        <v>234.75859397797001</v>
      </c>
      <c r="L52" s="45">
        <v>240.30570546868427</v>
      </c>
      <c r="M52" s="45">
        <v>254.90419833970324</v>
      </c>
      <c r="N52" s="45">
        <v>260.61911065385829</v>
      </c>
      <c r="O52" s="45">
        <v>267.56498080603575</v>
      </c>
      <c r="P52" s="45">
        <v>273.50374928283003</v>
      </c>
      <c r="Q52" s="45">
        <v>294.50001382134337</v>
      </c>
      <c r="R52" s="45">
        <v>307.49435527026969</v>
      </c>
      <c r="S52" s="45">
        <v>374.07335552435239</v>
      </c>
      <c r="T52" s="45">
        <v>389.9993648444385</v>
      </c>
      <c r="U52" s="45">
        <v>418.42277784939967</v>
      </c>
      <c r="V52" s="45">
        <v>438.84927405370013</v>
      </c>
      <c r="W52" s="45">
        <v>462.65395564654915</v>
      </c>
      <c r="X52" s="45">
        <v>505.12879744725706</v>
      </c>
      <c r="Y52" s="23"/>
      <c r="Z52" s="23">
        <v>5653.6416077696813</v>
      </c>
    </row>
    <row r="53" spans="1:26" ht="15.75" outlineLevel="1" x14ac:dyDescent="0.25">
      <c r="B53" s="5" t="s">
        <v>98</v>
      </c>
      <c r="C53" s="44">
        <v>1.4423024619694789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0.26297847317560069</v>
      </c>
      <c r="U53" s="45">
        <v>0.26871138608131839</v>
      </c>
      <c r="V53" s="45">
        <v>0.2745692973477995</v>
      </c>
      <c r="W53" s="45">
        <v>0.28055492294648121</v>
      </c>
      <c r="X53" s="45">
        <v>0.40891609978492105</v>
      </c>
      <c r="Y53" s="23"/>
      <c r="Z53" s="23">
        <v>3.4380033896317199</v>
      </c>
    </row>
    <row r="54" spans="1:26" ht="15.75" outlineLevel="1" x14ac:dyDescent="0.25">
      <c r="B54" s="5" t="s">
        <v>13</v>
      </c>
      <c r="C54" s="44">
        <v>-4.2965028901987399</v>
      </c>
      <c r="D54" s="45">
        <v>0</v>
      </c>
      <c r="E54" s="45">
        <v>-2.1506298551099987E-3</v>
      </c>
      <c r="F54" s="45">
        <v>-7.056443598760005E-3</v>
      </c>
      <c r="G54" s="45">
        <v>-6.8068268792820019E-2</v>
      </c>
      <c r="H54" s="45">
        <v>-6.710060291681999E-2</v>
      </c>
      <c r="I54" s="45">
        <v>-0.33198195653767981</v>
      </c>
      <c r="J54" s="45">
        <v>-0.38802725223621987</v>
      </c>
      <c r="K54" s="45">
        <v>-0.39712391086239984</v>
      </c>
      <c r="L54" s="45">
        <v>-0.38660027853754009</v>
      </c>
      <c r="M54" s="45">
        <v>-0.34720187207341963</v>
      </c>
      <c r="N54" s="45">
        <v>-0.38291322343598982</v>
      </c>
      <c r="O54" s="45">
        <v>-0.36899933933992013</v>
      </c>
      <c r="P54" s="45">
        <v>-0.6762842657739</v>
      </c>
      <c r="Q54" s="45">
        <v>-0.70293333454573925</v>
      </c>
      <c r="R54" s="45">
        <v>-0.66716184246501997</v>
      </c>
      <c r="S54" s="45">
        <v>-0.7507053714576104</v>
      </c>
      <c r="T54" s="45">
        <v>-0.68827872056968009</v>
      </c>
      <c r="U54" s="45">
        <v>-0.94711984811452954</v>
      </c>
      <c r="V54" s="45">
        <v>-1.0509239934317807</v>
      </c>
      <c r="W54" s="45">
        <v>-1.228383918922519</v>
      </c>
      <c r="X54" s="45">
        <v>-1.1406964831496509</v>
      </c>
      <c r="Y54" s="23"/>
      <c r="Z54" s="23">
        <v>-10.599711556617109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2495.6458312741206</v>
      </c>
      <c r="D56" s="8">
        <v>10.085855954045932</v>
      </c>
      <c r="E56" s="8">
        <v>20.101892753559572</v>
      </c>
      <c r="F56" s="8">
        <v>38.589361807680234</v>
      </c>
      <c r="G56" s="8">
        <v>61.777983000791998</v>
      </c>
      <c r="H56" s="8">
        <v>84.725439966383775</v>
      </c>
      <c r="I56" s="8">
        <v>116.27466206358221</v>
      </c>
      <c r="J56" s="8">
        <v>133.78470235573909</v>
      </c>
      <c r="K56" s="8">
        <v>166.20512486544624</v>
      </c>
      <c r="L56" s="8">
        <v>203.47127579326681</v>
      </c>
      <c r="M56" s="8">
        <v>239.72044512197522</v>
      </c>
      <c r="N56" s="8">
        <v>277.8691922649856</v>
      </c>
      <c r="O56" s="8">
        <v>312.01594556561065</v>
      </c>
      <c r="P56" s="8">
        <v>341.71226869537014</v>
      </c>
      <c r="Q56" s="8">
        <v>384.90484981919548</v>
      </c>
      <c r="R56" s="8">
        <v>426.63086853899267</v>
      </c>
      <c r="S56" s="8">
        <v>467.04462201222259</v>
      </c>
      <c r="T56" s="8">
        <v>510.38555183846529</v>
      </c>
      <c r="U56" s="8">
        <v>514.10811615969135</v>
      </c>
      <c r="V56" s="8">
        <v>553.8056078508522</v>
      </c>
      <c r="W56" s="8">
        <v>596.66984944520937</v>
      </c>
      <c r="X56" s="8">
        <v>637.39779488913359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127.04690745873407</v>
      </c>
      <c r="D58" s="45">
        <v>0</v>
      </c>
      <c r="E58" s="45">
        <v>0.27701895891852002</v>
      </c>
      <c r="F58" s="45">
        <v>0.29801128768683999</v>
      </c>
      <c r="G58" s="45">
        <v>3.4075286575548316</v>
      </c>
      <c r="H58" s="45">
        <v>4.37253032925073</v>
      </c>
      <c r="I58" s="45">
        <v>11.501312986312193</v>
      </c>
      <c r="J58" s="45">
        <v>11.911027397268979</v>
      </c>
      <c r="K58" s="45">
        <v>12.141753534252169</v>
      </c>
      <c r="L58" s="45">
        <v>12.159235506858453</v>
      </c>
      <c r="M58" s="45">
        <v>12.200252821924451</v>
      </c>
      <c r="N58" s="45">
        <v>13.191379945208912</v>
      </c>
      <c r="O58" s="45">
        <v>13.713076712334979</v>
      </c>
      <c r="P58" s="45">
        <v>16.95768031910675</v>
      </c>
      <c r="Q58" s="45">
        <v>17.978116921852326</v>
      </c>
      <c r="R58" s="45">
        <v>18.322011389459934</v>
      </c>
      <c r="S58" s="45">
        <v>20.255609307264208</v>
      </c>
      <c r="T58" s="45">
        <v>20.61477259492921</v>
      </c>
      <c r="U58" s="45">
        <v>26.499747727889858</v>
      </c>
      <c r="V58" s="45">
        <v>27.047562741592177</v>
      </c>
      <c r="W58" s="45">
        <v>28.808375344323071</v>
      </c>
      <c r="X58" s="45">
        <v>30.486116166247651</v>
      </c>
      <c r="Y58" s="23"/>
      <c r="Z58" s="23">
        <v>302.14312065023626</v>
      </c>
    </row>
    <row r="59" spans="1:26" ht="15.75" outlineLevel="1" x14ac:dyDescent="0.25">
      <c r="B59" s="5" t="s">
        <v>101</v>
      </c>
      <c r="C59" s="44">
        <v>2368.5989238153866</v>
      </c>
      <c r="D59" s="45">
        <v>10.085855954045932</v>
      </c>
      <c r="E59" s="45">
        <v>19.82487379464105</v>
      </c>
      <c r="F59" s="45">
        <v>38.291350519993394</v>
      </c>
      <c r="G59" s="45">
        <v>58.370454343237164</v>
      </c>
      <c r="H59" s="45">
        <v>80.352909637133038</v>
      </c>
      <c r="I59" s="45">
        <v>104.77334907727001</v>
      </c>
      <c r="J59" s="45">
        <v>121.8736749584701</v>
      </c>
      <c r="K59" s="45">
        <v>154.06337133119408</v>
      </c>
      <c r="L59" s="45">
        <v>191.31204028640835</v>
      </c>
      <c r="M59" s="45">
        <v>227.52019230005075</v>
      </c>
      <c r="N59" s="45">
        <v>264.67781231977671</v>
      </c>
      <c r="O59" s="45">
        <v>298.3028688532757</v>
      </c>
      <c r="P59" s="45">
        <v>324.75458837626337</v>
      </c>
      <c r="Q59" s="45">
        <v>366.92673289734313</v>
      </c>
      <c r="R59" s="45">
        <v>408.30885714953274</v>
      </c>
      <c r="S59" s="45">
        <v>446.7890127049584</v>
      </c>
      <c r="T59" s="45">
        <v>489.77077924353608</v>
      </c>
      <c r="U59" s="45">
        <v>487.60836843180147</v>
      </c>
      <c r="V59" s="45">
        <v>526.75804510926002</v>
      </c>
      <c r="W59" s="45">
        <v>567.86147410088631</v>
      </c>
      <c r="X59" s="45">
        <v>606.91167872288599</v>
      </c>
      <c r="Y59" s="23"/>
      <c r="Z59" s="23">
        <v>5795.1382901119632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560.62234873963121</v>
      </c>
      <c r="D62" s="8">
        <v>-28.848478944104002</v>
      </c>
      <c r="E62" s="8">
        <v>-57.893860208415404</v>
      </c>
      <c r="F62" s="8">
        <v>-71.71984107638248</v>
      </c>
      <c r="G62" s="8">
        <v>-12.811417116710572</v>
      </c>
      <c r="H62" s="8">
        <v>39.689878222771867</v>
      </c>
      <c r="I62" s="8">
        <v>106.58896534104258</v>
      </c>
      <c r="J62" s="8">
        <v>81.833125647121065</v>
      </c>
      <c r="K62" s="8">
        <v>64.260478365440818</v>
      </c>
      <c r="L62" s="8">
        <v>77.504259139804191</v>
      </c>
      <c r="M62" s="8">
        <v>62.381752690023532</v>
      </c>
      <c r="N62" s="8">
        <v>71.394838770118099</v>
      </c>
      <c r="O62" s="8">
        <v>90.624726442709971</v>
      </c>
      <c r="P62" s="8">
        <v>115.41093405144878</v>
      </c>
      <c r="Q62" s="8">
        <v>101.48652527003587</v>
      </c>
      <c r="R62" s="8">
        <v>75.829595520488951</v>
      </c>
      <c r="S62" s="8">
        <v>44.788822466241342</v>
      </c>
      <c r="T62" s="8">
        <v>81.586084546320919</v>
      </c>
      <c r="U62" s="8">
        <v>128.47976302629695</v>
      </c>
      <c r="V62" s="8">
        <v>158.85116335830776</v>
      </c>
      <c r="W62" s="8">
        <v>166.21127380580384</v>
      </c>
      <c r="X62" s="8">
        <v>173.0431646916075</v>
      </c>
      <c r="Y62" s="23"/>
      <c r="Z62" s="23">
        <v>1468.6917540099712</v>
      </c>
    </row>
    <row r="63" spans="1:26" ht="15.75" outlineLevel="1" x14ac:dyDescent="0.25">
      <c r="B63" s="4" t="s">
        <v>15</v>
      </c>
      <c r="C63" s="6">
        <v>-968.41362703227662</v>
      </c>
      <c r="D63" s="43">
        <v>-100.0768186015591</v>
      </c>
      <c r="E63" s="43">
        <v>-108.71781435006714</v>
      </c>
      <c r="F63" s="43">
        <v>-120.27921046305396</v>
      </c>
      <c r="G63" s="43">
        <v>-99.665655975381384</v>
      </c>
      <c r="H63" s="43">
        <v>-68.846793081645316</v>
      </c>
      <c r="I63" s="43">
        <v>-63.349682833916653</v>
      </c>
      <c r="J63" s="43">
        <v>-66.136911064736509</v>
      </c>
      <c r="K63" s="43">
        <v>-64.925478018592329</v>
      </c>
      <c r="L63" s="43">
        <v>-65.028576604870835</v>
      </c>
      <c r="M63" s="43">
        <v>-69.215351634741907</v>
      </c>
      <c r="N63" s="43">
        <v>-68.612047257962331</v>
      </c>
      <c r="O63" s="43">
        <v>-67.04361114888988</v>
      </c>
      <c r="P63" s="43">
        <v>-69.125648219404326</v>
      </c>
      <c r="Q63" s="43">
        <v>-75.907193452040744</v>
      </c>
      <c r="R63" s="43">
        <v>-88.471317711503687</v>
      </c>
      <c r="S63" s="43">
        <v>-95.501796522609553</v>
      </c>
      <c r="T63" s="43">
        <v>-94.561460144371992</v>
      </c>
      <c r="U63" s="43">
        <v>-90.859151203220293</v>
      </c>
      <c r="V63" s="43">
        <v>-92.969901518012975</v>
      </c>
      <c r="W63" s="43">
        <v>-96.045284976749613</v>
      </c>
      <c r="X63" s="43">
        <v>-109.02215434442483</v>
      </c>
      <c r="Y63" s="23"/>
      <c r="Z63" s="23">
        <v>-1774.3618591277552</v>
      </c>
    </row>
    <row r="64" spans="1:26" ht="15.75" outlineLevel="1" x14ac:dyDescent="0.25">
      <c r="B64" s="5" t="s">
        <v>16</v>
      </c>
      <c r="C64" s="44">
        <v>1529.0359757719086</v>
      </c>
      <c r="D64" s="45">
        <v>71.228339657455095</v>
      </c>
      <c r="E64" s="45">
        <v>50.82395414165174</v>
      </c>
      <c r="F64" s="45">
        <v>48.559369386671477</v>
      </c>
      <c r="G64" s="45">
        <v>86.854238858670811</v>
      </c>
      <c r="H64" s="45">
        <v>108.53667130441718</v>
      </c>
      <c r="I64" s="45">
        <v>169.93864817495924</v>
      </c>
      <c r="J64" s="45">
        <v>147.97003671185757</v>
      </c>
      <c r="K64" s="45">
        <v>129.18595638403315</v>
      </c>
      <c r="L64" s="45">
        <v>142.53283574467503</v>
      </c>
      <c r="M64" s="45">
        <v>131.59710432476544</v>
      </c>
      <c r="N64" s="45">
        <v>140.00688602808043</v>
      </c>
      <c r="O64" s="45">
        <v>157.66833759159985</v>
      </c>
      <c r="P64" s="45">
        <v>184.5365822708531</v>
      </c>
      <c r="Q64" s="45">
        <v>177.39371872207661</v>
      </c>
      <c r="R64" s="45">
        <v>164.30091323199264</v>
      </c>
      <c r="S64" s="45">
        <v>140.29061898885089</v>
      </c>
      <c r="T64" s="45">
        <v>176.14754469069291</v>
      </c>
      <c r="U64" s="45">
        <v>219.33891422951723</v>
      </c>
      <c r="V64" s="45">
        <v>251.82106487632075</v>
      </c>
      <c r="W64" s="45">
        <v>262.25655878255344</v>
      </c>
      <c r="X64" s="45">
        <v>282.06531903603235</v>
      </c>
      <c r="Y64" s="23"/>
      <c r="Z64" s="23">
        <v>3243.0536131377262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1481.8619498506057</v>
      </c>
      <c r="D66" s="8">
        <v>0</v>
      </c>
      <c r="E66" s="8">
        <v>1.2227443456264404</v>
      </c>
      <c r="F66" s="8">
        <v>1.4281907924211219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147.19229634455905</v>
      </c>
      <c r="L66" s="8">
        <v>166.11283391367459</v>
      </c>
      <c r="M66" s="8">
        <v>169.77050858932142</v>
      </c>
      <c r="N66" s="8">
        <v>191.9172992944759</v>
      </c>
      <c r="O66" s="8">
        <v>196.13196146731835</v>
      </c>
      <c r="P66" s="8">
        <v>204.02720132374193</v>
      </c>
      <c r="Q66" s="8">
        <v>208.4749779950545</v>
      </c>
      <c r="R66" s="8">
        <v>273.82681985931214</v>
      </c>
      <c r="S66" s="8">
        <v>279.79623883485505</v>
      </c>
      <c r="T66" s="8">
        <v>285.89580931805676</v>
      </c>
      <c r="U66" s="8">
        <v>292.12831858256141</v>
      </c>
      <c r="V66" s="8">
        <v>298.49671924875645</v>
      </c>
      <c r="W66" s="8">
        <v>321.23525336399854</v>
      </c>
      <c r="X66" s="8">
        <v>328.23818416118559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1481.8619498506057</v>
      </c>
      <c r="D67" s="6">
        <v>0</v>
      </c>
      <c r="E67" s="6">
        <v>1.2227443456264404</v>
      </c>
      <c r="F67" s="6">
        <v>1.4281907924211219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147.19229634455905</v>
      </c>
      <c r="L67" s="6">
        <v>166.11283391367459</v>
      </c>
      <c r="M67" s="6">
        <v>169.77050858932142</v>
      </c>
      <c r="N67" s="6">
        <v>191.9172992944759</v>
      </c>
      <c r="O67" s="6">
        <v>196.13196146731835</v>
      </c>
      <c r="P67" s="6">
        <v>204.02720132374193</v>
      </c>
      <c r="Q67" s="6">
        <v>208.4749779950545</v>
      </c>
      <c r="R67" s="6">
        <v>273.82681985931214</v>
      </c>
      <c r="S67" s="6">
        <v>279.79623883485505</v>
      </c>
      <c r="T67" s="6">
        <v>285.89580931805676</v>
      </c>
      <c r="U67" s="6">
        <v>292.12831858256141</v>
      </c>
      <c r="V67" s="6">
        <v>298.49671924875645</v>
      </c>
      <c r="W67" s="6">
        <v>321.23525336399854</v>
      </c>
      <c r="X67" s="6">
        <v>328.23818416118559</v>
      </c>
      <c r="Y67" s="23"/>
      <c r="Z67" s="23">
        <v>3584.5864883746481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29787.047835715344</v>
      </c>
      <c r="D70" s="50">
        <v>1387.8286202555441</v>
      </c>
      <c r="E70" s="50">
        <v>1434.601373227049</v>
      </c>
      <c r="F70" s="50">
        <v>1508.2755770410322</v>
      </c>
      <c r="G70" s="50">
        <v>1938.6099793923679</v>
      </c>
      <c r="H70" s="50">
        <v>1905.5304820783831</v>
      </c>
      <c r="I70" s="50">
        <v>3487.9266148718189</v>
      </c>
      <c r="J70" s="50">
        <v>1906.6642485195671</v>
      </c>
      <c r="K70" s="50">
        <v>1764.6256941868687</v>
      </c>
      <c r="L70" s="50">
        <v>1917.5321432174208</v>
      </c>
      <c r="M70" s="50">
        <v>1942.0913847473344</v>
      </c>
      <c r="N70" s="50">
        <v>2250.0488647165739</v>
      </c>
      <c r="O70" s="50">
        <v>2335.0216897663372</v>
      </c>
      <c r="P70" s="50">
        <v>2481.6617529510081</v>
      </c>
      <c r="Q70" s="50">
        <v>2673.925574328186</v>
      </c>
      <c r="R70" s="50">
        <v>3176.6488326479175</v>
      </c>
      <c r="S70" s="50">
        <v>3824.2146337053555</v>
      </c>
      <c r="T70" s="50">
        <v>4603.4830000749462</v>
      </c>
      <c r="U70" s="50">
        <v>5655.5295604936791</v>
      </c>
      <c r="V70" s="50">
        <v>5987.4115973566741</v>
      </c>
      <c r="W70" s="50">
        <v>6380.902471892201</v>
      </c>
      <c r="X70" s="51">
        <v>6790.83357352656</v>
      </c>
      <c r="Y70" s="23"/>
      <c r="Z70" s="23">
        <v>65353.367668996827</v>
      </c>
    </row>
    <row r="71" spans="1:26" ht="15.75" outlineLevel="1" x14ac:dyDescent="0.25">
      <c r="B71" s="52" t="s">
        <v>20</v>
      </c>
      <c r="C71" s="53">
        <v>14595.117181658952</v>
      </c>
      <c r="D71" s="53">
        <v>579.87215146321705</v>
      </c>
      <c r="E71" s="53">
        <v>778.94359632478313</v>
      </c>
      <c r="F71" s="53">
        <v>883.9224687482556</v>
      </c>
      <c r="G71" s="53">
        <v>1033.4550654811051</v>
      </c>
      <c r="H71" s="53">
        <v>1018.2262880843541</v>
      </c>
      <c r="I71" s="53">
        <v>1336.1078496950095</v>
      </c>
      <c r="J71" s="53">
        <v>1327.4673004597846</v>
      </c>
      <c r="K71" s="53">
        <v>1331.1096480549791</v>
      </c>
      <c r="L71" s="53">
        <v>1382.4705117537437</v>
      </c>
      <c r="M71" s="53">
        <v>1434.8128885647345</v>
      </c>
      <c r="N71" s="53">
        <v>1457.1840293358573</v>
      </c>
      <c r="O71" s="53">
        <v>1436.5534297268855</v>
      </c>
      <c r="P71" s="53">
        <v>1463.007823373162</v>
      </c>
      <c r="Q71" s="53">
        <v>1537.3682171521882</v>
      </c>
      <c r="R71" s="53">
        <v>1609.1620896332693</v>
      </c>
      <c r="S71" s="53">
        <v>1663.1089205453923</v>
      </c>
      <c r="T71" s="53">
        <v>1764.4734584877885</v>
      </c>
      <c r="U71" s="53">
        <v>1847.3585671054029</v>
      </c>
      <c r="V71" s="53">
        <v>1875.7373265319034</v>
      </c>
      <c r="W71" s="53">
        <v>1948.8880467890779</v>
      </c>
      <c r="X71" s="53">
        <v>2077.7663731857238</v>
      </c>
      <c r="Y71" s="23"/>
      <c r="Z71" s="23">
        <v>29786.996050496615</v>
      </c>
    </row>
    <row r="72" spans="1:26" ht="15.75" outlineLevel="1" x14ac:dyDescent="0.25">
      <c r="B72" s="5" t="s">
        <v>21</v>
      </c>
      <c r="C72" s="44">
        <v>-495.92899840600461</v>
      </c>
      <c r="D72" s="44">
        <v>807.9564687923272</v>
      </c>
      <c r="E72" s="44">
        <v>641.71411177752771</v>
      </c>
      <c r="F72" s="44">
        <v>620.71760030731969</v>
      </c>
      <c r="G72" s="44">
        <v>625.87600924725143</v>
      </c>
      <c r="H72" s="44">
        <v>320.49008883470628</v>
      </c>
      <c r="I72" s="44">
        <v>-833.77881103726793</v>
      </c>
      <c r="J72" s="44">
        <v>-860.73350910908937</v>
      </c>
      <c r="K72" s="44">
        <v>-1121.0440539353585</v>
      </c>
      <c r="L72" s="44">
        <v>-1084.8831875356216</v>
      </c>
      <c r="M72" s="44">
        <v>-1173.3482378328777</v>
      </c>
      <c r="N72" s="44">
        <v>-981.39973122757362</v>
      </c>
      <c r="O72" s="44">
        <v>-933.63129694750296</v>
      </c>
      <c r="P72" s="44">
        <v>-852.11745339083291</v>
      </c>
      <c r="Q72" s="44">
        <v>-865.01417437933355</v>
      </c>
      <c r="R72" s="44">
        <v>-565.89505406247258</v>
      </c>
      <c r="S72" s="44">
        <v>-201.65431684440415</v>
      </c>
      <c r="T72" s="44">
        <v>376.82720938512659</v>
      </c>
      <c r="U72" s="44">
        <v>1243.1954376710876</v>
      </c>
      <c r="V72" s="44">
        <v>1484.6720121202372</v>
      </c>
      <c r="W72" s="44">
        <v>1688.4091262711429</v>
      </c>
      <c r="X72" s="44">
        <v>1854.1200006290944</v>
      </c>
      <c r="Y72" s="23"/>
      <c r="Z72" s="23">
        <v>190.47823873348534</v>
      </c>
    </row>
    <row r="73" spans="1:26" ht="15.75" outlineLevel="1" x14ac:dyDescent="0.25">
      <c r="B73" s="5" t="s">
        <v>103</v>
      </c>
      <c r="C73" s="44">
        <v>15687.859652462397</v>
      </c>
      <c r="D73" s="44">
        <v>0</v>
      </c>
      <c r="E73" s="44">
        <v>13.943665124737814</v>
      </c>
      <c r="F73" s="44">
        <v>3.6355079854563268</v>
      </c>
      <c r="G73" s="44">
        <v>279.27890466401124</v>
      </c>
      <c r="H73" s="44">
        <v>566.81410515932248</v>
      </c>
      <c r="I73" s="44">
        <v>2985.5975762140774</v>
      </c>
      <c r="J73" s="44">
        <v>1439.9304571688715</v>
      </c>
      <c r="K73" s="44">
        <v>1554.5601000672482</v>
      </c>
      <c r="L73" s="44">
        <v>1619.9448189992988</v>
      </c>
      <c r="M73" s="44">
        <v>1680.626734015477</v>
      </c>
      <c r="N73" s="44">
        <v>1774.2645666082899</v>
      </c>
      <c r="O73" s="44">
        <v>1832.0995569869547</v>
      </c>
      <c r="P73" s="44">
        <v>1870.7713829686795</v>
      </c>
      <c r="Q73" s="44">
        <v>2001.5715315553316</v>
      </c>
      <c r="R73" s="44">
        <v>2133.3817970771206</v>
      </c>
      <c r="S73" s="44">
        <v>2362.7600300043673</v>
      </c>
      <c r="T73" s="44">
        <v>2462.1823322020327</v>
      </c>
      <c r="U73" s="44">
        <v>2564.9755557171875</v>
      </c>
      <c r="V73" s="44">
        <v>2627.0022587045341</v>
      </c>
      <c r="W73" s="44">
        <v>2743.6052988319798</v>
      </c>
      <c r="X73" s="44">
        <v>2858.9471997117421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27934.099196895877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190.47823873348534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30087.524381232979</v>
      </c>
      <c r="D78" s="44">
        <v>13.906666910968681</v>
      </c>
      <c r="E78" s="44">
        <v>10.588499864858342</v>
      </c>
      <c r="F78" s="44">
        <v>-2.8973322626870504</v>
      </c>
      <c r="G78" s="44">
        <v>10.55153000916747</v>
      </c>
      <c r="H78" s="44">
        <v>19.74585840989846</v>
      </c>
      <c r="I78" s="44">
        <v>19.176612284641784</v>
      </c>
      <c r="J78" s="44">
        <v>22.841912544427945</v>
      </c>
      <c r="K78" s="44">
        <v>-15.965253551220634</v>
      </c>
      <c r="L78" s="44">
        <v>9.4418632145143562</v>
      </c>
      <c r="M78" s="44">
        <v>-9.8917091802738693</v>
      </c>
      <c r="N78" s="44">
        <v>6.4352126722160179</v>
      </c>
      <c r="O78" s="44">
        <v>22.808495978272479</v>
      </c>
      <c r="P78" s="44">
        <v>53.12609404751479</v>
      </c>
      <c r="Q78" s="44">
        <v>78.778991172641241</v>
      </c>
      <c r="R78" s="44">
        <v>59.262144721347561</v>
      </c>
      <c r="S78" s="44">
        <v>56.749604209634825</v>
      </c>
      <c r="T78" s="44">
        <v>59.208035906504634</v>
      </c>
      <c r="U78" s="44">
        <v>85.974412798845364</v>
      </c>
      <c r="V78" s="44">
        <v>98.054865536194654</v>
      </c>
      <c r="W78" s="44">
        <v>77.731159348321384</v>
      </c>
      <c r="X78" s="44">
        <v>80.580690749021002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170688.51236850815</v>
      </c>
      <c r="D82" s="64">
        <v>22399.576119471581</v>
      </c>
      <c r="E82" s="64">
        <v>20272.932287351483</v>
      </c>
      <c r="F82" s="64">
        <v>20669.927993167308</v>
      </c>
      <c r="G82" s="64">
        <v>19161.950024687252</v>
      </c>
      <c r="H82" s="64">
        <v>17041.732074835694</v>
      </c>
      <c r="I82" s="64">
        <v>4912.5598868683619</v>
      </c>
      <c r="J82" s="64">
        <v>4295.9614631770501</v>
      </c>
      <c r="K82" s="64">
        <v>3529.4225825509216</v>
      </c>
      <c r="L82" s="64">
        <v>3634.1742629380806</v>
      </c>
      <c r="M82" s="64">
        <v>3690.3779600424305</v>
      </c>
      <c r="N82" s="64">
        <v>3553.6771464593817</v>
      </c>
      <c r="O82" s="64">
        <v>3444.7278649046616</v>
      </c>
      <c r="P82" s="64">
        <v>3711.2900121307503</v>
      </c>
      <c r="Q82" s="64">
        <v>4078.7762338483808</v>
      </c>
      <c r="R82" s="64">
        <v>4625.6502428654185</v>
      </c>
      <c r="S82" s="64">
        <v>4473.5747438130193</v>
      </c>
      <c r="T82" s="64">
        <v>4894.6059215989726</v>
      </c>
      <c r="U82" s="64">
        <v>5137.7760233261897</v>
      </c>
      <c r="V82" s="64">
        <v>5247.464204346159</v>
      </c>
      <c r="W82" s="64">
        <v>5692.472199344038</v>
      </c>
      <c r="X82" s="64">
        <v>6219.8831207810599</v>
      </c>
    </row>
    <row r="83" spans="1:25" ht="15.75" outlineLevel="1" x14ac:dyDescent="0.25">
      <c r="B83" s="5" t="s">
        <v>105</v>
      </c>
      <c r="C83" s="65">
        <v>48725.686059321182</v>
      </c>
      <c r="D83" s="45">
        <v>0.22721239089000006</v>
      </c>
      <c r="E83" s="45">
        <v>0.21980789525999989</v>
      </c>
      <c r="F83" s="45">
        <v>0.19991741948999994</v>
      </c>
      <c r="G83" s="45">
        <v>0.21676526434999982</v>
      </c>
      <c r="H83" s="45">
        <v>0.1812440180699999</v>
      </c>
      <c r="I83" s="45">
        <v>3660.5718505410082</v>
      </c>
      <c r="J83" s="45">
        <v>3657.1340155098878</v>
      </c>
      <c r="K83" s="45">
        <v>3657.685958406048</v>
      </c>
      <c r="L83" s="45">
        <v>3126.3157574825659</v>
      </c>
      <c r="M83" s="45">
        <v>3665.2339680401369</v>
      </c>
      <c r="N83" s="45">
        <v>3665.9244838751069</v>
      </c>
      <c r="O83" s="45">
        <v>3658.2583856466981</v>
      </c>
      <c r="P83" s="45">
        <v>3095.4060278064553</v>
      </c>
      <c r="Q83" s="45">
        <v>3657.1856328234171</v>
      </c>
      <c r="R83" s="45">
        <v>3664.7564333723676</v>
      </c>
      <c r="S83" s="45">
        <v>3665.8082409605372</v>
      </c>
      <c r="T83" s="45">
        <v>3183.4742531967868</v>
      </c>
      <c r="U83" s="45">
        <v>1483.9689844883098</v>
      </c>
      <c r="V83" s="45">
        <v>1569.3970294282594</v>
      </c>
      <c r="W83" s="45">
        <v>1627.5588402822593</v>
      </c>
      <c r="X83" s="45">
        <v>1685.961250473269</v>
      </c>
    </row>
    <row r="84" spans="1:25" ht="15.75" outlineLevel="1" x14ac:dyDescent="0.25">
      <c r="B84" s="5" t="s">
        <v>106</v>
      </c>
      <c r="C84" s="65">
        <v>14465.440251701661</v>
      </c>
      <c r="D84" s="45">
        <v>1567.2824828789803</v>
      </c>
      <c r="E84" s="45">
        <v>1493.69838033472</v>
      </c>
      <c r="F84" s="45">
        <v>1496.46582363274</v>
      </c>
      <c r="G84" s="45">
        <v>1373.2618482304101</v>
      </c>
      <c r="H84" s="45">
        <v>658.37392005294998</v>
      </c>
      <c r="I84" s="45">
        <v>1045.0654469168803</v>
      </c>
      <c r="J84" s="45">
        <v>1046.92074726293</v>
      </c>
      <c r="K84" s="45">
        <v>596.27779843312032</v>
      </c>
      <c r="L84" s="45">
        <v>532.18267256979016</v>
      </c>
      <c r="M84" s="45">
        <v>478.67381214823007</v>
      </c>
      <c r="N84" s="45">
        <v>431.08628377692003</v>
      </c>
      <c r="O84" s="45">
        <v>366.09438986161001</v>
      </c>
      <c r="P84" s="45">
        <v>371.64358843805007</v>
      </c>
      <c r="Q84" s="45">
        <v>411.70075572695998</v>
      </c>
      <c r="R84" s="45">
        <v>495.86241378614011</v>
      </c>
      <c r="S84" s="45">
        <v>374.35626588850999</v>
      </c>
      <c r="T84" s="45">
        <v>427.35262317940993</v>
      </c>
      <c r="U84" s="45">
        <v>192.64277507010999</v>
      </c>
      <c r="V84" s="45">
        <v>314.82573992516001</v>
      </c>
      <c r="W84" s="45">
        <v>419.25777143503001</v>
      </c>
      <c r="X84" s="45">
        <v>372.41471215300993</v>
      </c>
    </row>
    <row r="85" spans="1:25" ht="15.75" outlineLevel="1" x14ac:dyDescent="0.25">
      <c r="B85" s="5" t="s">
        <v>107</v>
      </c>
      <c r="C85" s="65">
        <v>15935.575975962976</v>
      </c>
      <c r="D85" s="45">
        <v>746.78036557037956</v>
      </c>
      <c r="E85" s="45">
        <v>717.27495061092964</v>
      </c>
      <c r="F85" s="45">
        <v>757.07048050615902</v>
      </c>
      <c r="G85" s="45">
        <v>760.71099803290906</v>
      </c>
      <c r="H85" s="45">
        <v>702.48104032082949</v>
      </c>
      <c r="I85" s="45">
        <v>747.94847111540901</v>
      </c>
      <c r="J85" s="45">
        <v>700.21466570430903</v>
      </c>
      <c r="K85" s="45">
        <v>682.49758174630949</v>
      </c>
      <c r="L85" s="45">
        <v>682.17632774617948</v>
      </c>
      <c r="M85" s="45">
        <v>682.35282510126956</v>
      </c>
      <c r="N85" s="45">
        <v>727.6224598944591</v>
      </c>
      <c r="O85" s="45">
        <v>743.35162838371912</v>
      </c>
      <c r="P85" s="45">
        <v>769.04484046453922</v>
      </c>
      <c r="Q85" s="45">
        <v>761.48268867126933</v>
      </c>
      <c r="R85" s="45">
        <v>772.86720234271911</v>
      </c>
      <c r="S85" s="45">
        <v>788.7483023999888</v>
      </c>
      <c r="T85" s="45">
        <v>776.52612858172859</v>
      </c>
      <c r="U85" s="45">
        <v>846.6161882489381</v>
      </c>
      <c r="V85" s="45">
        <v>852.19371456446834</v>
      </c>
      <c r="W85" s="45">
        <v>857.99856755391829</v>
      </c>
      <c r="X85" s="45">
        <v>859.61654840254812</v>
      </c>
    </row>
    <row r="86" spans="1:25" ht="15.75" outlineLevel="1" x14ac:dyDescent="0.25">
      <c r="B86" s="5" t="s">
        <v>108</v>
      </c>
      <c r="C86" s="65">
        <v>164641.9203939916</v>
      </c>
      <c r="D86" s="45">
        <v>1121.2020553855691</v>
      </c>
      <c r="E86" s="45">
        <v>1694.1024538044389</v>
      </c>
      <c r="F86" s="45">
        <v>2299.6479851492495</v>
      </c>
      <c r="G86" s="45">
        <v>2973.4066454479507</v>
      </c>
      <c r="H86" s="45">
        <v>3642.5905234902275</v>
      </c>
      <c r="I86" s="45">
        <v>4325.7596137549699</v>
      </c>
      <c r="J86" s="45">
        <v>4895.4824477907387</v>
      </c>
      <c r="K86" s="45">
        <v>5723.8220978111603</v>
      </c>
      <c r="L86" s="45">
        <v>6612.6650213449166</v>
      </c>
      <c r="M86" s="45">
        <v>7511.7945130644448</v>
      </c>
      <c r="N86" s="45">
        <v>8267.2825416693631</v>
      </c>
      <c r="O86" s="45">
        <v>8923.6261954280671</v>
      </c>
      <c r="P86" s="45">
        <v>9369.964476106099</v>
      </c>
      <c r="Q86" s="45">
        <v>10176.982657089469</v>
      </c>
      <c r="R86" s="45">
        <v>10963.809840472355</v>
      </c>
      <c r="S86" s="45">
        <v>11649.294104646911</v>
      </c>
      <c r="T86" s="45">
        <v>12184.507589365045</v>
      </c>
      <c r="U86" s="45">
        <v>12154.849642077659</v>
      </c>
      <c r="V86" s="45">
        <v>12801.460274563393</v>
      </c>
      <c r="W86" s="45">
        <v>13399.164193917812</v>
      </c>
      <c r="X86" s="45">
        <v>13950.505521611743</v>
      </c>
    </row>
    <row r="87" spans="1:25" ht="15.75" outlineLevel="1" x14ac:dyDescent="0.25">
      <c r="B87" s="5" t="s">
        <v>25</v>
      </c>
      <c r="C87" s="65">
        <v>9010.491827147056</v>
      </c>
      <c r="D87" s="45">
        <v>429.82673789265016</v>
      </c>
      <c r="E87" s="45">
        <v>427.59417628278982</v>
      </c>
      <c r="F87" s="45">
        <v>428.55423193866989</v>
      </c>
      <c r="G87" s="45">
        <v>429.2707446600877</v>
      </c>
      <c r="H87" s="45">
        <v>429.89489320132094</v>
      </c>
      <c r="I87" s="45">
        <v>428.14840757312822</v>
      </c>
      <c r="J87" s="45">
        <v>429.71787516149993</v>
      </c>
      <c r="K87" s="45">
        <v>427.63340638204983</v>
      </c>
      <c r="L87" s="45">
        <v>430.43172994180895</v>
      </c>
      <c r="M87" s="45">
        <v>427.57148198475949</v>
      </c>
      <c r="N87" s="45">
        <v>429.25392287884114</v>
      </c>
      <c r="O87" s="45">
        <v>429.26081034050111</v>
      </c>
      <c r="P87" s="45">
        <v>429.25768900787114</v>
      </c>
      <c r="Q87" s="45">
        <v>429.25826227976114</v>
      </c>
      <c r="R87" s="45">
        <v>429.25681527512114</v>
      </c>
      <c r="S87" s="45">
        <v>429.26419154183111</v>
      </c>
      <c r="T87" s="45">
        <v>429.25628862386117</v>
      </c>
      <c r="U87" s="45">
        <v>429.25681757929112</v>
      </c>
      <c r="V87" s="45">
        <v>429.26014277131117</v>
      </c>
      <c r="W87" s="45">
        <v>429.26621289891108</v>
      </c>
      <c r="X87" s="45">
        <v>429.25698893099116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107363.81449672551</v>
      </c>
      <c r="D89" s="45">
        <v>10199.308388586105</v>
      </c>
      <c r="E89" s="45">
        <v>10189.045299609921</v>
      </c>
      <c r="F89" s="45">
        <v>9887.8973620740708</v>
      </c>
      <c r="G89" s="45">
        <v>8203.953637714063</v>
      </c>
      <c r="H89" s="45">
        <v>5622.5693072515733</v>
      </c>
      <c r="I89" s="45">
        <v>5066.7161089664423</v>
      </c>
      <c r="J89" s="45">
        <v>4731.9889713747598</v>
      </c>
      <c r="K89" s="45">
        <v>4122.7227864060696</v>
      </c>
      <c r="L89" s="45">
        <v>3970.0912682698386</v>
      </c>
      <c r="M89" s="45">
        <v>3833.0416660100805</v>
      </c>
      <c r="N89" s="45">
        <v>3375.4497641380294</v>
      </c>
      <c r="O89" s="45">
        <v>3089.5769620087412</v>
      </c>
      <c r="P89" s="45">
        <v>3108.1330416303699</v>
      </c>
      <c r="Q89" s="45">
        <v>3305.5091530846212</v>
      </c>
      <c r="R89" s="45">
        <v>3400.1304631221601</v>
      </c>
      <c r="S89" s="45">
        <v>3916.7074486980182</v>
      </c>
      <c r="T89" s="45">
        <v>4148.3803700787885</v>
      </c>
      <c r="U89" s="45">
        <v>4194.2448399171608</v>
      </c>
      <c r="V89" s="45">
        <v>4345.8548408509114</v>
      </c>
      <c r="W89" s="45">
        <v>4478.4925596162411</v>
      </c>
      <c r="X89" s="45">
        <v>4174.0002573175707</v>
      </c>
    </row>
    <row r="90" spans="1:25" ht="15.75" outlineLevel="1" x14ac:dyDescent="0.25">
      <c r="B90" s="5" t="s">
        <v>28</v>
      </c>
      <c r="C90" s="65">
        <v>339513.81762773794</v>
      </c>
      <c r="D90" s="45">
        <v>3468.6858302972</v>
      </c>
      <c r="E90" s="45">
        <v>5481.5376530386911</v>
      </c>
      <c r="F90" s="45">
        <v>5890.6421915822284</v>
      </c>
      <c r="G90" s="45">
        <v>7064.5418084334897</v>
      </c>
      <c r="H90" s="45">
        <v>7325.2072716187604</v>
      </c>
      <c r="I90" s="45">
        <v>12926.826165029303</v>
      </c>
      <c r="J90" s="45">
        <v>16032.858443715404</v>
      </c>
      <c r="K90" s="45">
        <v>16827.206183005441</v>
      </c>
      <c r="L90" s="45">
        <v>17938.446366039629</v>
      </c>
      <c r="M90" s="45">
        <v>18510.89668657989</v>
      </c>
      <c r="N90" s="45">
        <v>18879.360749801857</v>
      </c>
      <c r="O90" s="45">
        <v>19013.223330681252</v>
      </c>
      <c r="P90" s="45">
        <v>18882.1206920244</v>
      </c>
      <c r="Q90" s="45">
        <v>19390.274413617171</v>
      </c>
      <c r="R90" s="45">
        <v>20803.39369334446</v>
      </c>
      <c r="S90" s="45">
        <v>21093.739731121856</v>
      </c>
      <c r="T90" s="45">
        <v>21157.331013071387</v>
      </c>
      <c r="U90" s="45">
        <v>21973.888479415124</v>
      </c>
      <c r="V90" s="45">
        <v>21883.410019075789</v>
      </c>
      <c r="W90" s="45">
        <v>22318.259270092149</v>
      </c>
      <c r="X90" s="45">
        <v>22651.967636152462</v>
      </c>
    </row>
    <row r="91" spans="1:25" ht="15.75" outlineLevel="1" x14ac:dyDescent="0.25">
      <c r="B91" s="5" t="s">
        <v>29</v>
      </c>
      <c r="C91" s="65">
        <v>436850.20245403919</v>
      </c>
      <c r="D91" s="45">
        <v>12936.206464032201</v>
      </c>
      <c r="E91" s="45">
        <v>13570.048408370672</v>
      </c>
      <c r="F91" s="45">
        <v>13650.209112718832</v>
      </c>
      <c r="G91" s="45">
        <v>13777.237527028234</v>
      </c>
      <c r="H91" s="45">
        <v>18875.95560490651</v>
      </c>
      <c r="I91" s="45">
        <v>22019.498711151064</v>
      </c>
      <c r="J91" s="45">
        <v>21704.529358737404</v>
      </c>
      <c r="K91" s="45">
        <v>21326.153492750647</v>
      </c>
      <c r="L91" s="45">
        <v>21352.094880010995</v>
      </c>
      <c r="M91" s="45">
        <v>21313.858039531508</v>
      </c>
      <c r="N91" s="45">
        <v>21714.460885179149</v>
      </c>
      <c r="O91" s="45">
        <v>22075.127390061381</v>
      </c>
      <c r="P91" s="45">
        <v>22900.993081210541</v>
      </c>
      <c r="Q91" s="45">
        <v>22893.139411354918</v>
      </c>
      <c r="R91" s="45">
        <v>22377.547125310375</v>
      </c>
      <c r="S91" s="45">
        <v>22925.729094102855</v>
      </c>
      <c r="T91" s="45">
        <v>22854.35879718935</v>
      </c>
      <c r="U91" s="45">
        <v>24457.467642100724</v>
      </c>
      <c r="V91" s="45">
        <v>24510.22783847947</v>
      </c>
      <c r="W91" s="45">
        <v>24504.692316310553</v>
      </c>
      <c r="X91" s="45">
        <v>25110.667273501858</v>
      </c>
    </row>
    <row r="92" spans="1:25" ht="15.75" outlineLevel="1" x14ac:dyDescent="0.25">
      <c r="B92" s="66" t="s">
        <v>30</v>
      </c>
      <c r="C92" s="67">
        <v>136891.09166167694</v>
      </c>
      <c r="D92" s="68">
        <v>4482.3615668505799</v>
      </c>
      <c r="E92" s="68">
        <v>4720.5991723256766</v>
      </c>
      <c r="F92" s="68">
        <v>4836.7463076285276</v>
      </c>
      <c r="G92" s="68">
        <v>4852.9510000552682</v>
      </c>
      <c r="H92" s="68">
        <v>4690.6565530423222</v>
      </c>
      <c r="I92" s="68">
        <v>4719.285243317725</v>
      </c>
      <c r="J92" s="68">
        <v>4609.5407261480368</v>
      </c>
      <c r="K92" s="68">
        <v>7585.2344144522649</v>
      </c>
      <c r="L92" s="68">
        <v>7634.3114999787958</v>
      </c>
      <c r="M92" s="68">
        <v>7556.3104090521356</v>
      </c>
      <c r="N92" s="68">
        <v>7476.5144187514725</v>
      </c>
      <c r="O92" s="68">
        <v>7394.8926155553363</v>
      </c>
      <c r="P92" s="68">
        <v>7587.4610019735064</v>
      </c>
      <c r="Q92" s="68">
        <v>7398.0711821240538</v>
      </c>
      <c r="R92" s="68">
        <v>7415.6326373680331</v>
      </c>
      <c r="S92" s="68">
        <v>7392.9793092165546</v>
      </c>
      <c r="T92" s="68">
        <v>7298.1163726068953</v>
      </c>
      <c r="U92" s="68">
        <v>7205.9802862636971</v>
      </c>
      <c r="V92" s="68">
        <v>7391.2566455878768</v>
      </c>
      <c r="W92" s="68">
        <v>7392.4269796006674</v>
      </c>
      <c r="X92" s="68">
        <v>7249.763319777524</v>
      </c>
    </row>
    <row r="93" spans="1:25" ht="15.75" outlineLevel="1" x14ac:dyDescent="0.25">
      <c r="B93" s="38" t="s">
        <v>1</v>
      </c>
      <c r="C93" s="23">
        <v>1538929.8686307762</v>
      </c>
      <c r="D93" s="69">
        <v>62672.683564802552</v>
      </c>
      <c r="E93" s="69">
        <v>63864.481181375304</v>
      </c>
      <c r="F93" s="69">
        <v>65133.472247555765</v>
      </c>
      <c r="G93" s="69">
        <v>63783.699773732485</v>
      </c>
      <c r="H93" s="69">
        <v>64104.686417712961</v>
      </c>
      <c r="I93" s="69">
        <v>64934.008491643181</v>
      </c>
      <c r="J93" s="69">
        <v>67167.913244867377</v>
      </c>
      <c r="K93" s="69">
        <v>69473.815288249156</v>
      </c>
      <c r="L93" s="69">
        <v>70771.061296001295</v>
      </c>
      <c r="M93" s="69">
        <v>72445.580201028584</v>
      </c>
      <c r="N93" s="69">
        <v>73269.331239037332</v>
      </c>
      <c r="O93" s="69">
        <v>73696.620890013335</v>
      </c>
      <c r="P93" s="69">
        <v>74267.775480904253</v>
      </c>
      <c r="Q93" s="69">
        <v>76515.3135371065</v>
      </c>
      <c r="R93" s="69">
        <v>78882.982829114073</v>
      </c>
      <c r="S93" s="69">
        <v>80590.840773658827</v>
      </c>
      <c r="T93" s="69">
        <v>81211.91461250704</v>
      </c>
      <c r="U93" s="69">
        <v>81919.788180788237</v>
      </c>
      <c r="V93" s="69">
        <v>83059.318645024148</v>
      </c>
      <c r="W93" s="69">
        <v>84797.188182476239</v>
      </c>
      <c r="X93" s="69">
        <v>86367.392553177662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31.732950010016186</v>
      </c>
      <c r="D97" s="71">
        <v>11.253620134017124</v>
      </c>
      <c r="E97" s="71">
        <v>10.134711717916938</v>
      </c>
      <c r="F97" s="71">
        <v>12.990905965976401</v>
      </c>
      <c r="G97" s="71">
        <v>1.4375366896447301</v>
      </c>
      <c r="H97" s="71">
        <v>0.38867769285734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31.732950010016186</v>
      </c>
      <c r="D101" s="76">
        <v>11.253620134017124</v>
      </c>
      <c r="E101" s="76">
        <v>10.134711717916938</v>
      </c>
      <c r="F101" s="76">
        <v>12.990905965976401</v>
      </c>
      <c r="G101" s="76">
        <v>1.4375366896447301</v>
      </c>
      <c r="H101" s="76">
        <v>0.38867769285734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2025-04-04T17:42:21Z</dcterms:modified>
</cp:coreProperties>
</file>