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857A3460-E40F-499F-9AF7-D1049B26026E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C26" i="6" l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/>
  <c r="C52" i="6" l="1"/>
  <c r="E78" i="6"/>
  <c r="E90" i="6" s="1"/>
  <c r="F78" i="6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F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<sst xmlns="http://schemas.openxmlformats.org/spreadsheetml/2006/main" count="351" uniqueCount="121">
  <si>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</si>
  <si>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</si>
  <si>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</si>
  <si>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</si>
  <si>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</si>
  <si>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</si>
  <si>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</si>
  <si>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</si>
  <si>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</si>
  <si>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</si>
  <si>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</si>
  <si>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</si>
  <si>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</si>
  <si>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</si>
  <si>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</si>
  <si>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</si>
  <si>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</si>
  <si>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</si>
  <si>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</si>
  <si>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</si>
  <si>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</si>
  <si>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</si>
  <si>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</si>
  <si>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</si>
  <si>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</si>
  <si>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</si>
  <si>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</si>
  <si>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</si>
  <si>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</si>
  <si>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</si>
  <si>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</si>
  <si>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</si>
  <si>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</si>
  <si>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</si>
  <si>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</si>
  <si>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</si>
  <si>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</si>
  <si>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</si>
  <si>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</si>
  <si>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</si>
  <si>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</si>
  <si>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</si>
  <si>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</si>
  <si>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</si>
  <si>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</si>
  <si>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</si>
  <si>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</si>
  <si>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</si>
  <si>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</si>
  <si>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</si>
  <si>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</si>
  <si>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</si>
  <si>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</si>
  <si>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</si>
  <si>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</si>
  <si>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</si>
  <si>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</si>
  <si>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</si>
  <si>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</si>
  <si>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</si>
  <si>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</si>
  <si>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</si>
  <si>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</si>
  <si>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</si>
  <si>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</si>
  <si>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</si>
  <si>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</si>
  <si>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</si>
  <si>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</si>
  <si>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</si>
  <si>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</si>
  <si>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</si>
  <si>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</si>
  <si>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</si>
  <si>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</si>
  <si>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</si>
  <si>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</si>
  <si>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</si>
  <si>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</si>
  <si>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</si>
  <si>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</si>
  <si>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</si>
  <si>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</si>
  <si>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</si>
  <si>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</si>
  <si>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</si>
  <si>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</si>
  <si>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</si>
  <si>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</si>
  <si>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</si>
  <si>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</si>
  <si>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</si>
  <si>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</si>
  <si>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</si>
  <si>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</si>
  <si>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</si>
  <si>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</si>
  <si>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</si>
  <si>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</si>
  <si>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</si>
  <si>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</si>
  <si>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</si>
  <si>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</si>
  <si>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</si>
  <si>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</si>
  <si>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</si>
  <si>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</si>
  <si>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</si>
  <si>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</si>
  <si>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</si>
  <si>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</si>
  <si>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</si>
  <si>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</si>
  <si>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</si>
  <si>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</si>
  <si>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</si>
  <si>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</si>
  <si>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-25I.LP.ST.r21.NoNUC.EP.2409MN.Integrated.168583 (LT. 168583 - 168852) v105.1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</si>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</sst>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267.43664309335759</c:v>
                </c:pt>
                <c:pt idx="19">
                  <c:v>246.81214021965192</c:v>
                </c:pt>
                <c:pt idx="20">
                  <c:v>265.26796770694642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1.2339084608079531E-3</c:v>
                </c:pt>
                <c:pt idx="1">
                  <c:v>-1.2433496890942308E-2</c:v>
                </c:pt>
                <c:pt idx="2">
                  <c:v>-0.19631093946594014</c:v>
                </c:pt>
                <c:pt idx="3">
                  <c:v>-24.875845223191483</c:v>
                </c:pt>
                <c:pt idx="4">
                  <c:v>10.832470195886737</c:v>
                </c:pt>
                <c:pt idx="5">
                  <c:v>3.8102311717326431</c:v>
                </c:pt>
                <c:pt idx="6">
                  <c:v>5.6359392686202998</c:v>
                </c:pt>
                <c:pt idx="7">
                  <c:v>60.078714122903619</c:v>
                </c:pt>
                <c:pt idx="8">
                  <c:v>45.496084120709924</c:v>
                </c:pt>
                <c:pt idx="9">
                  <c:v>29.86643056178595</c:v>
                </c:pt>
                <c:pt idx="10">
                  <c:v>23.661789796809146</c:v>
                </c:pt>
                <c:pt idx="11">
                  <c:v>14.071102255191853</c:v>
                </c:pt>
                <c:pt idx="12">
                  <c:v>-16.757204283155986</c:v>
                </c:pt>
                <c:pt idx="13">
                  <c:v>-9.17321978514493</c:v>
                </c:pt>
                <c:pt idx="14">
                  <c:v>2.6835929768232898</c:v>
                </c:pt>
                <c:pt idx="15">
                  <c:v>19.2592574125079</c:v>
                </c:pt>
                <c:pt idx="16">
                  <c:v>13.25607001601556</c:v>
                </c:pt>
                <c:pt idx="17">
                  <c:v>75.779073142049029</c:v>
                </c:pt>
                <c:pt idx="18">
                  <c:v>63.774523053512105</c:v>
                </c:pt>
                <c:pt idx="19">
                  <c:v>104.25239308880049</c:v>
                </c:pt>
                <c:pt idx="20">
                  <c:v>119.69686326402696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-1.3092849743472357E-3</c:v>
                </c:pt>
                <c:pt idx="1">
                  <c:v>3.7781824340625842</c:v>
                </c:pt>
                <c:pt idx="2">
                  <c:v>2.3815024523406421</c:v>
                </c:pt>
                <c:pt idx="3">
                  <c:v>46.128443407851016</c:v>
                </c:pt>
                <c:pt idx="4">
                  <c:v>30.121705625949573</c:v>
                </c:pt>
                <c:pt idx="5">
                  <c:v>9.4243700879237124</c:v>
                </c:pt>
                <c:pt idx="6">
                  <c:v>-12.024542516417057</c:v>
                </c:pt>
                <c:pt idx="7">
                  <c:v>154.20635900572267</c:v>
                </c:pt>
                <c:pt idx="8">
                  <c:v>174.50599081176338</c:v>
                </c:pt>
                <c:pt idx="9">
                  <c:v>203.21669995242593</c:v>
                </c:pt>
                <c:pt idx="10">
                  <c:v>213.4215092000031</c:v>
                </c:pt>
                <c:pt idx="11">
                  <c:v>240.8337519161787</c:v>
                </c:pt>
                <c:pt idx="12">
                  <c:v>283.29849849044223</c:v>
                </c:pt>
                <c:pt idx="13">
                  <c:v>278.86653798970076</c:v>
                </c:pt>
                <c:pt idx="14">
                  <c:v>203.58677406978802</c:v>
                </c:pt>
                <c:pt idx="15">
                  <c:v>176.87753760469047</c:v>
                </c:pt>
                <c:pt idx="16">
                  <c:v>189.24013923749774</c:v>
                </c:pt>
                <c:pt idx="17">
                  <c:v>6.6699659382384411</c:v>
                </c:pt>
                <c:pt idx="18">
                  <c:v>90.69180216458318</c:v>
                </c:pt>
                <c:pt idx="19">
                  <c:v>41.962928874389227</c:v>
                </c:pt>
                <c:pt idx="20">
                  <c:v>-58.082401513921013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2.1779421370382579E-5</c:v>
                </c:pt>
                <c:pt idx="1">
                  <c:v>2.7450981407994846E-5</c:v>
                </c:pt>
                <c:pt idx="2">
                  <c:v>-0.20472021441458921</c:v>
                </c:pt>
                <c:pt idx="3">
                  <c:v>-0.6616439414109001</c:v>
                </c:pt>
                <c:pt idx="4">
                  <c:v>-5.3709643888969996E-2</c:v>
                </c:pt>
                <c:pt idx="5">
                  <c:v>8.5660762211130004E-2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-3.5215754637299979E-3</c:v>
                </c:pt>
                <c:pt idx="10">
                  <c:v>1.0227992825179999E-2</c:v>
                </c:pt>
                <c:pt idx="11">
                  <c:v>0</c:v>
                </c:pt>
                <c:pt idx="12">
                  <c:v>-0.26208488124688001</c:v>
                </c:pt>
                <c:pt idx="13">
                  <c:v>0</c:v>
                </c:pt>
                <c:pt idx="14">
                  <c:v>-5.6354199464500043E-2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9.1930984748103128E-3</c:v>
                </c:pt>
                <c:pt idx="1">
                  <c:v>-1.1967369460670341E-2</c:v>
                </c:pt>
                <c:pt idx="2">
                  <c:v>-1.0323776288526076</c:v>
                </c:pt>
                <c:pt idx="3">
                  <c:v>-7.4046017954565002</c:v>
                </c:pt>
                <c:pt idx="4">
                  <c:v>-5.0212478802933447E-3</c:v>
                </c:pt>
                <c:pt idx="5">
                  <c:v>3.1134656192315546</c:v>
                </c:pt>
                <c:pt idx="6">
                  <c:v>2.9299064842005151</c:v>
                </c:pt>
                <c:pt idx="7">
                  <c:v>16.685678481687091</c:v>
                </c:pt>
                <c:pt idx="8">
                  <c:v>7.9992680589333531</c:v>
                </c:pt>
                <c:pt idx="9">
                  <c:v>6.140238907052364</c:v>
                </c:pt>
                <c:pt idx="10">
                  <c:v>3.0287475862508728</c:v>
                </c:pt>
                <c:pt idx="11">
                  <c:v>-4.4005307010475292</c:v>
                </c:pt>
                <c:pt idx="12">
                  <c:v>-5.8391794660855822</c:v>
                </c:pt>
                <c:pt idx="13">
                  <c:v>-1.7814371975585743</c:v>
                </c:pt>
                <c:pt idx="14">
                  <c:v>9.5122922199094972</c:v>
                </c:pt>
                <c:pt idx="15">
                  <c:v>9.079398352055037</c:v>
                </c:pt>
                <c:pt idx="16">
                  <c:v>10.011089964856509</c:v>
                </c:pt>
                <c:pt idx="17">
                  <c:v>-2.1135030138391926</c:v>
                </c:pt>
                <c:pt idx="18">
                  <c:v>-30.152380833095904</c:v>
                </c:pt>
                <c:pt idx="19">
                  <c:v>-36.73324168340136</c:v>
                </c:pt>
                <c:pt idx="20">
                  <c:v>-33.512350112904414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54.59145171422881</c:v>
                </c:pt>
                <c:pt idx="10">
                  <c:v>55.781546483054981</c:v>
                </c:pt>
                <c:pt idx="11">
                  <c:v>56.997584830026057</c:v>
                </c:pt>
                <c:pt idx="12">
                  <c:v>61.228236131393089</c:v>
                </c:pt>
                <c:pt idx="13">
                  <c:v>62.563006782192559</c:v>
                </c:pt>
                <c:pt idx="14">
                  <c:v>3.1198041093273332</c:v>
                </c:pt>
                <c:pt idx="15">
                  <c:v>3.1878157739973858</c:v>
                </c:pt>
                <c:pt idx="16">
                  <c:v>3.2573103000219419</c:v>
                </c:pt>
                <c:pt idx="17">
                  <c:v>3.3283194437766213</c:v>
                </c:pt>
                <c:pt idx="18">
                  <c:v>3.400876845486124</c:v>
                </c:pt>
                <c:pt idx="19">
                  <c:v>3.4750161453898727</c:v>
                </c:pt>
                <c:pt idx="20">
                  <c:v>32.821379197274609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6.5557744883778533</c:v>
                </c:pt>
                <c:pt idx="1">
                  <c:v>7.0628110326842375</c:v>
                </c:pt>
                <c:pt idx="2">
                  <c:v>20.138761019978695</c:v>
                </c:pt>
                <c:pt idx="3">
                  <c:v>7.6832270400243878</c:v>
                </c:pt>
                <c:pt idx="4">
                  <c:v>12.020342581783822</c:v>
                </c:pt>
                <c:pt idx="5">
                  <c:v>-10.117534971460501</c:v>
                </c:pt>
                <c:pt idx="6">
                  <c:v>3.0891293238226005</c:v>
                </c:pt>
                <c:pt idx="7">
                  <c:v>23.373715851505121</c:v>
                </c:pt>
                <c:pt idx="8">
                  <c:v>-3.7213596359276337</c:v>
                </c:pt>
                <c:pt idx="9">
                  <c:v>7.3356354720196819</c:v>
                </c:pt>
                <c:pt idx="10">
                  <c:v>-10.477656243365177</c:v>
                </c:pt>
                <c:pt idx="11">
                  <c:v>20.724554069971873</c:v>
                </c:pt>
                <c:pt idx="12">
                  <c:v>13.20112588505242</c:v>
                </c:pt>
                <c:pt idx="13">
                  <c:v>5.7036798891588774</c:v>
                </c:pt>
                <c:pt idx="14">
                  <c:v>17.161358251775624</c:v>
                </c:pt>
                <c:pt idx="15">
                  <c:v>-10.215696036513449</c:v>
                </c:pt>
                <c:pt idx="16">
                  <c:v>-7.2803521892516869</c:v>
                </c:pt>
                <c:pt idx="17">
                  <c:v>28.038167218092241</c:v>
                </c:pt>
                <c:pt idx="18">
                  <c:v>47.507281311519975</c:v>
                </c:pt>
                <c:pt idx="19">
                  <c:v>31.631485822670946</c:v>
                </c:pt>
                <c:pt idx="20">
                  <c:v>-229.29643496298695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6.5649139897604947</c:v>
                </c:pt>
                <c:pt idx="1">
                  <c:v>10.816620051376617</c:v>
                </c:pt>
                <c:pt idx="2">
                  <c:v>21.0868546895862</c:v>
                </c:pt>
                <c:pt idx="3">
                  <c:v>20.86957948781652</c:v>
                </c:pt>
                <c:pt idx="4">
                  <c:v>52.915787511850866</c:v>
                </c:pt>
                <c:pt idx="5">
                  <c:v>6.3161926696385393</c:v>
                </c:pt>
                <c:pt idx="6">
                  <c:v>-0.36956743977364148</c:v>
                </c:pt>
                <c:pt idx="7">
                  <c:v>254.34446746181851</c:v>
                </c:pt>
                <c:pt idx="8">
                  <c:v>224.27998335547903</c:v>
                </c:pt>
                <c:pt idx="9">
                  <c:v>301.14693503204904</c:v>
                </c:pt>
                <c:pt idx="10">
                  <c:v>285.42616481557815</c:v>
                </c:pt>
                <c:pt idx="11">
                  <c:v>328.22646237032097</c:v>
                </c:pt>
                <c:pt idx="12">
                  <c:v>334.86939187639928</c:v>
                </c:pt>
                <c:pt idx="13">
                  <c:v>336.17856767834877</c:v>
                </c:pt>
                <c:pt idx="14">
                  <c:v>236.00746742815929</c:v>
                </c:pt>
                <c:pt idx="15">
                  <c:v>198.18831310673733</c:v>
                </c:pt>
                <c:pt idx="16">
                  <c:v>208.48425732914006</c:v>
                </c:pt>
                <c:pt idx="17">
                  <c:v>111.70202272831713</c:v>
                </c:pt>
                <c:pt idx="18">
                  <c:v>442.65874563536306</c:v>
                </c:pt>
                <c:pt idx="19">
                  <c:v>391.40072246750105</c:v>
                </c:pt>
                <c:pt idx="20">
                  <c:v>96.895023578435598</c:v>
                </c:pt>
                <c:pt idx="21">
                  <c:v>96.895023578435598</c:v>
                </c:pt>
                <c:pt idx="22">
                  <c:v>96.895023578435598</c:v>
                </c:pt>
                <c:pt idx="23">
                  <c:v>96.895023578435598</c:v>
                </c:pt>
                <c:pt idx="24">
                  <c:v>96.895023578435598</c:v>
                </c:pt>
                <c:pt idx="25">
                  <c:v>96.895023578435598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0.10416666666666667"/>
                  <c:y val="-3.819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24-4BD9-8D88-D4A248999A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-6.5649139897604947</c:v>
                </c:pt>
                <c:pt idx="1">
                  <c:v>15.729292667292635</c:v>
                </c:pt>
                <c:pt idx="2">
                  <c:v>33.2451680751252</c:v>
                </c:pt>
                <c:pt idx="3">
                  <c:v>49.540895600704459</c:v>
                </c:pt>
                <c:pt idx="4">
                  <c:v>88.38144227614869</c:v>
                </c:pt>
                <c:pt idx="5">
                  <c:v>92.739524836880804</c:v>
                </c:pt>
                <c:pt idx="6">
                  <c:v>92.499821654767061</c:v>
                </c:pt>
                <c:pt idx="7">
                  <c:v>247.57504215463567</c:v>
                </c:pt>
                <c:pt idx="8">
                  <c:v>376.1186962342947</c:v>
                </c:pt>
                <c:pt idx="9">
                  <c:v>538.36641064227331</c:v>
                </c:pt>
                <c:pt idx="10">
                  <c:v>682.92168298159743</c:v>
                </c:pt>
                <c:pt idx="11">
                  <c:v>839.18382027650682</c:v>
                </c:pt>
                <c:pt idx="12">
                  <c:v>989.04723901668626</c:v>
                </c:pt>
                <c:pt idx="13">
                  <c:v>1130.4735517893423</c:v>
                </c:pt>
                <c:pt idx="14">
                  <c:v>1223.8045594508778</c:v>
                </c:pt>
                <c:pt idx="15">
                  <c:v>1297.4792406718991</c:v>
                </c:pt>
                <c:pt idx="16">
                  <c:v>1370.3332580804065</c:v>
                </c:pt>
                <c:pt idx="17">
                  <c:v>1407.0260949234294</c:v>
                </c:pt>
                <c:pt idx="18">
                  <c:v>1543.7137569911117</c:v>
                </c:pt>
                <c:pt idx="19">
                  <c:v>1657.3251548243722</c:v>
                </c:pt>
                <c:pt idx="20">
                  <c:v>1683.7639564978472</c:v>
                </c:pt>
                <c:pt idx="21">
                  <c:v>1708.6171259596583</c:v>
                </c:pt>
                <c:pt idx="22">
                  <c:v>1731.9797594074973</c:v>
                </c:pt>
                <c:pt idx="23">
                  <c:v>1753.941249770196</c:v>
                </c:pt>
                <c:pt idx="24">
                  <c:v>1774.5856287537445</c:v>
                </c:pt>
                <c:pt idx="25">
                  <c:v>1793.9918883735495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EF970-F8C1-48E7-9464-560E08611CE5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F92D8805-3E2E-4960-AF27-1BAFA0733DBD}"/>
    <hyperlink ref="A2" location="'Delta'!A1" display="Delta" xr:uid="{06A310D9-8728-4702-8CA7-09FB30BE3428}"/>
    <hyperlink ref="A3" location="'Change'!A1" display="Change" xr:uid="{D59785B5-7C58-4E4C-ABDA-D3CDDC0163D2}"/>
    <hyperlink ref="A4" location="'Base'!A1" display="Base" xr:uid="{094E5F07-CE2A-4DCF-92BD-723707B4286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topLeftCell="A12"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-25I.LP.ST.r21.NoNUC.EP.2409MN.Integrated.168583 (LT. 168583 - 168852) v105.1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5846.7411047109881</v>
      </c>
      <c r="D5" s="17">
        <f ca="1">IF(ISNUMBER($Z5),SUM(OFFSET(Change!D$1,$Z5-1,0,$AA5,1)),0)+IF(ISNUMBER($AB5),SUM(OFFSET(Change!D$1,$AB5-1,0,$AC5,1)),0)</f>
        <v>654.81126893774012</v>
      </c>
      <c r="E5" s="17">
        <f ca="1">IF(ISNUMBER($Z5),SUM(OFFSET(Change!E$1,$Z5-1,0,$AA5,1)),0)+IF(ISNUMBER($AB5),SUM(OFFSET(Change!E$1,$AB5-1,0,$AC5,1)),0)</f>
        <v>608.60639127523757</v>
      </c>
      <c r="F5" s="17">
        <f ca="1">IF(ISNUMBER($Z5),SUM(OFFSET(Change!F$1,$Z5-1,0,$AA5,1)),0)+IF(ISNUMBER($AB5),SUM(OFFSET(Change!F$1,$AB5-1,0,$AC5,1)),0)</f>
        <v>639.155057129591</v>
      </c>
      <c r="G5" s="17">
        <f ca="1">IF(ISNUMBER($Z5),SUM(OFFSET(Change!G$1,$Z5-1,0,$AA5,1)),0)+IF(ISNUMBER($AB5),SUM(OFFSET(Change!G$1,$AB5-1,0,$AC5,1)),0)</f>
        <v>676.65574109494742</v>
      </c>
      <c r="H5" s="17">
        <f ca="1">IF(ISNUMBER($Z5),SUM(OFFSET(Change!H$1,$Z5-1,0,$AA5,1)),0)+IF(ISNUMBER($AB5),SUM(OFFSET(Change!H$1,$AB5-1,0,$AC5,1)),0)</f>
        <v>679.9547257661369</v>
      </c>
      <c r="I5" s="17">
        <f ca="1">IF(ISNUMBER($Z5),SUM(OFFSET(Change!I$1,$Z5-1,0,$AA5,1)),0)+IF(ISNUMBER($AB5),SUM(OFFSET(Change!I$1,$AB5-1,0,$AC5,1)),0)</f>
        <v>389.68798086652509</v>
      </c>
      <c r="J5" s="17">
        <f ca="1">IF(ISNUMBER($Z5),SUM(OFFSET(Change!J$1,$Z5-1,0,$AA5,1)),0)+IF(ISNUMBER($AB5),SUM(OFFSET(Change!J$1,$AB5-1,0,$AC5,1)),0)</f>
        <v>384.31049700034674</v>
      </c>
      <c r="K5" s="17">
        <f ca="1">IF(ISNUMBER($Z5),SUM(OFFSET(Change!K$1,$Z5-1,0,$AA5,1)),0)+IF(ISNUMBER($AB5),SUM(OFFSET(Change!K$1,$AB5-1,0,$AC5,1)),0)</f>
        <v>373.75086891270541</v>
      </c>
      <c r="L5" s="17">
        <f ca="1">IF(ISNUMBER($Z5),SUM(OFFSET(Change!L$1,$Z5-1,0,$AA5,1)),0)+IF(ISNUMBER($AB5),SUM(OFFSET(Change!L$1,$AB5-1,0,$AC5,1)),0)</f>
        <v>355.94275121603567</v>
      </c>
      <c r="M5" s="17">
        <f ca="1">IF(ISNUMBER($Z5),SUM(OFFSET(Change!M$1,$Z5-1,0,$AA5,1)),0)+IF(ISNUMBER($AB5),SUM(OFFSET(Change!M$1,$AB5-1,0,$AC5,1)),0)</f>
        <v>383.14142416985584</v>
      </c>
      <c r="N5" s="17">
        <f ca="1">IF(ISNUMBER($Z5),SUM(OFFSET(Change!N$1,$Z5-1,0,$AA5,1)),0)+IF(ISNUMBER($AB5),SUM(OFFSET(Change!N$1,$AB5-1,0,$AC5,1)),0)</f>
        <v>386.1843284896172</v>
      </c>
      <c r="O5" s="17">
        <f ca="1">IF(ISNUMBER($Z5),SUM(OFFSET(Change!O$1,$Z5-1,0,$AA5,1)),0)+IF(ISNUMBER($AB5),SUM(OFFSET(Change!O$1,$AB5-1,0,$AC5,1)),0)</f>
        <v>385.41720015584298</v>
      </c>
      <c r="P5" s="17">
        <f ca="1">IF(ISNUMBER($Z5),SUM(OFFSET(Change!P$1,$Z5-1,0,$AA5,1)),0)+IF(ISNUMBER($AB5),SUM(OFFSET(Change!P$1,$AB5-1,0,$AC5,1)),0)</f>
        <v>375.13447126932147</v>
      </c>
      <c r="Q5" s="17">
        <f ca="1">IF(ISNUMBER($Z5),SUM(OFFSET(Change!Q$1,$Z5-1,0,$AA5,1)),0)+IF(ISNUMBER($AB5),SUM(OFFSET(Change!Q$1,$AB5-1,0,$AC5,1)),0)</f>
        <v>436.35299377521778</v>
      </c>
      <c r="R5" s="17">
        <f ca="1">IF(ISNUMBER($Z5),SUM(OFFSET(Change!R$1,$Z5-1,0,$AA5,1)),0)+IF(ISNUMBER($AB5),SUM(OFFSET(Change!R$1,$AB5-1,0,$AC5,1)),0)</f>
        <v>496.10952139529081</v>
      </c>
      <c r="S5" s="17">
        <f ca="1">IF(ISNUMBER($Z5),SUM(OFFSET(Change!S$1,$Z5-1,0,$AA5,1)),0)+IF(ISNUMBER($AB5),SUM(OFFSET(Change!S$1,$AB5-1,0,$AC5,1)),0)</f>
        <v>498.3661616860706</v>
      </c>
      <c r="T5" s="17">
        <f ca="1">IF(ISNUMBER($Z5),SUM(OFFSET(Change!T$1,$Z5-1,0,$AA5,1)),0)+IF(ISNUMBER($AB5),SUM(OFFSET(Change!T$1,$AB5-1,0,$AC5,1)),0)</f>
        <v>532.10542212376708</v>
      </c>
      <c r="U5" s="17">
        <f ca="1">IF(ISNUMBER($Z5),SUM(OFFSET(Change!U$1,$Z5-1,0,$AA5,1)),0)+IF(ISNUMBER($AB5),SUM(OFFSET(Change!U$1,$AB5-1,0,$AC5,1)),0)</f>
        <v>481.69603214832239</v>
      </c>
      <c r="V5" s="17">
        <f ca="1">IF(ISNUMBER($Z5),SUM(OFFSET(Change!V$1,$Z5-1,0,$AA5,1)),0)+IF(ISNUMBER($AB5),SUM(OFFSET(Change!V$1,$AB5-1,0,$AC5,1)),0)</f>
        <v>532.31071285429277</v>
      </c>
      <c r="W5" s="17">
        <f ca="1">IF(ISNUMBER($Z5),SUM(OFFSET(Change!W$1,$Z5-1,0,$AA5,1)),0)+IF(ISNUMBER($AB5),SUM(OFFSET(Change!W$1,$AB5-1,0,$AC5,1)),0)</f>
        <v>601.08028598200622</v>
      </c>
      <c r="X5" s="17">
        <f ca="1">IF(ISNUMBER($Z5),SUM(OFFSET(Change!X$1,$Z5-1,0,$AA5,1)),0)+IF(ISNUMBER($AB5),SUM(OFFSET(Change!X$1,$AB5-1,0,$AC5,1)),0)</f>
        <v>672.83944056629741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-3247.6099017128772</v>
      </c>
      <c r="D6" s="17">
        <f ca="1">IF(ISNUMBER($Z6),SUM(OFFSET(Change!D$1,$Z6-1,0,$AA6,1)),0)+IF(ISNUMBER($AB6),SUM(OFFSET(Change!D$1,$AB6-1,0,$AC6,1)),0)</f>
        <v>39.851576666645563</v>
      </c>
      <c r="E6" s="17">
        <f ca="1">IF(ISNUMBER($Z6),SUM(OFFSET(Change!E$1,$Z6-1,0,$AA6,1)),0)+IF(ISNUMBER($AB6),SUM(OFFSET(Change!E$1,$AB6-1,0,$AC6,1)),0)</f>
        <v>38.124357806135905</v>
      </c>
      <c r="F6" s="17">
        <f ca="1">IF(ISNUMBER($Z6),SUM(OFFSET(Change!F$1,$Z6-1,0,$AA6,1)),0)+IF(ISNUMBER($AB6),SUM(OFFSET(Change!F$1,$AB6-1,0,$AC6,1)),0)</f>
        <v>40.410274023391963</v>
      </c>
      <c r="G6" s="17">
        <f ca="1">IF(ISNUMBER($Z6),SUM(OFFSET(Change!G$1,$Z6-1,0,$AA6,1)),0)+IF(ISNUMBER($AB6),SUM(OFFSET(Change!G$1,$AB6-1,0,$AC6,1)),0)</f>
        <v>41.722781894203727</v>
      </c>
      <c r="H6" s="17">
        <f ca="1">IF(ISNUMBER($Z6),SUM(OFFSET(Change!H$1,$Z6-1,0,$AA6,1)),0)+IF(ISNUMBER($AB6),SUM(OFFSET(Change!H$1,$AB6-1,0,$AC6,1)),0)</f>
        <v>42.118417453619486</v>
      </c>
      <c r="I6" s="17">
        <f ca="1">IF(ISNUMBER($Z6),SUM(OFFSET(Change!I$1,$Z6-1,0,$AA6,1)),0)+IF(ISNUMBER($AB6),SUM(OFFSET(Change!I$1,$AB6-1,0,$AC6,1)),0)</f>
        <v>-545.62956119798218</v>
      </c>
      <c r="J6" s="17">
        <f ca="1">IF(ISNUMBER($Z6),SUM(OFFSET(Change!J$1,$Z6-1,0,$AA6,1)),0)+IF(ISNUMBER($AB6),SUM(OFFSET(Change!J$1,$AB6-1,0,$AC6,1)),0)</f>
        <v>-554.25250559543542</v>
      </c>
      <c r="K6" s="17">
        <f ca="1">IF(ISNUMBER($Z6),SUM(OFFSET(Change!K$1,$Z6-1,0,$AA6,1)),0)+IF(ISNUMBER($AB6),SUM(OFFSET(Change!K$1,$AB6-1,0,$AC6,1)),0)</f>
        <v>-564.17971292598554</v>
      </c>
      <c r="L6" s="17">
        <f ca="1">IF(ISNUMBER($Z6),SUM(OFFSET(Change!L$1,$Z6-1,0,$AA6,1)),0)+IF(ISNUMBER($AB6),SUM(OFFSET(Change!L$1,$AB6-1,0,$AC6,1)),0)</f>
        <v>-488.72909010412667</v>
      </c>
      <c r="M6" s="17">
        <f ca="1">IF(ISNUMBER($Z6),SUM(OFFSET(Change!M$1,$Z6-1,0,$AA6,1)),0)+IF(ISNUMBER($AB6),SUM(OFFSET(Change!M$1,$AB6-1,0,$AC6,1)),0)</f>
        <v>-583.10157715860441</v>
      </c>
      <c r="N6" s="17">
        <f ca="1">IF(ISNUMBER($Z6),SUM(OFFSET(Change!N$1,$Z6-1,0,$AA6,1)),0)+IF(ISNUMBER($AB6),SUM(OFFSET(Change!N$1,$AB6-1,0,$AC6,1)),0)</f>
        <v>-592.20625215935377</v>
      </c>
      <c r="O6" s="17">
        <f ca="1">IF(ISNUMBER($Z6),SUM(OFFSET(Change!O$1,$Z6-1,0,$AA6,1)),0)+IF(ISNUMBER($AB6),SUM(OFFSET(Change!O$1,$AB6-1,0,$AC6,1)),0)</f>
        <v>-600.7369355019074</v>
      </c>
      <c r="P6" s="17">
        <f ca="1">IF(ISNUMBER($Z6),SUM(OFFSET(Change!P$1,$Z6-1,0,$AA6,1)),0)+IF(ISNUMBER($AB6),SUM(OFFSET(Change!P$1,$AB6-1,0,$AC6,1)),0)</f>
        <v>-513.47582162923152</v>
      </c>
      <c r="Q6" s="17">
        <f ca="1">IF(ISNUMBER($Z6),SUM(OFFSET(Change!Q$1,$Z6-1,0,$AA6,1)),0)+IF(ISNUMBER($AB6),SUM(OFFSET(Change!Q$1,$AB6-1,0,$AC6,1)),0)</f>
        <v>-616.47199740739461</v>
      </c>
      <c r="R6" s="17">
        <f ca="1">IF(ISNUMBER($Z6),SUM(OFFSET(Change!R$1,$Z6-1,0,$AA6,1)),0)+IF(ISNUMBER($AB6),SUM(OFFSET(Change!R$1,$AB6-1,0,$AC6,1)),0)</f>
        <v>-623.90881793936796</v>
      </c>
      <c r="S6" s="17">
        <f ca="1">IF(ISNUMBER($Z6),SUM(OFFSET(Change!S$1,$Z6-1,0,$AA6,1)),0)+IF(ISNUMBER($AB6),SUM(OFFSET(Change!S$1,$AB6-1,0,$AC6,1)),0)</f>
        <v>-686.71999878791291</v>
      </c>
      <c r="T6" s="17">
        <f ca="1">IF(ISNUMBER($Z6),SUM(OFFSET(Change!T$1,$Z6-1,0,$AA6,1)),0)+IF(ISNUMBER($AB6),SUM(OFFSET(Change!T$1,$AB6-1,0,$AC6,1)),0)</f>
        <v>-599.46832939167632</v>
      </c>
      <c r="U6" s="17">
        <f ca="1">IF(ISNUMBER($Z6),SUM(OFFSET(Change!U$1,$Z6-1,0,$AA6,1)),0)+IF(ISNUMBER($AB6),SUM(OFFSET(Change!U$1,$AB6-1,0,$AC6,1)),0)</f>
        <v>31.8213143912918</v>
      </c>
      <c r="V6" s="17">
        <f ca="1">IF(ISNUMBER($Z6),SUM(OFFSET(Change!V$1,$Z6-1,0,$AA6,1)),0)+IF(ISNUMBER($AB6),SUM(OFFSET(Change!V$1,$AB6-1,0,$AC6,1)),0)</f>
        <v>35.107966695884677</v>
      </c>
      <c r="W6" s="17">
        <f ca="1">IF(ISNUMBER($Z6),SUM(OFFSET(Change!W$1,$Z6-1,0,$AA6,1)),0)+IF(ISNUMBER($AB6),SUM(OFFSET(Change!W$1,$AB6-1,0,$AC6,1)),0)</f>
        <v>39.374336071441455</v>
      </c>
      <c r="X6" s="17">
        <f ca="1">IF(ISNUMBER($Z6),SUM(OFFSET(Change!X$1,$Z6-1,0,$AA6,1)),0)+IF(ISNUMBER($AB6),SUM(OFFSET(Change!X$1,$AB6-1,0,$AC6,1)),0)</f>
        <v>44.810553911213432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3367.7915961151571</v>
      </c>
      <c r="D7" s="17">
        <f ca="1">IF(ISNUMBER($Z7),SUM(OFFSET(Change!D$1,$Z7-1,0,$AA7,1)),0)+IF(ISNUMBER($AB7),SUM(OFFSET(Change!D$1,$AB7-1,0,$AC7,1)),0)</f>
        <v>325.08245221151429</v>
      </c>
      <c r="E7" s="17">
        <f ca="1">IF(ISNUMBER($Z7),SUM(OFFSET(Change!E$1,$Z7-1,0,$AA7,1)),0)+IF(ISNUMBER($AB7),SUM(OFFSET(Change!E$1,$AB7-1,0,$AC7,1)),0)</f>
        <v>348.32345648777215</v>
      </c>
      <c r="F7" s="17">
        <f ca="1">IF(ISNUMBER($Z7),SUM(OFFSET(Change!F$1,$Z7-1,0,$AA7,1)),0)+IF(ISNUMBER($AB7),SUM(OFFSET(Change!F$1,$AB7-1,0,$AC7,1)),0)</f>
        <v>334.52721751215768</v>
      </c>
      <c r="G7" s="17">
        <f ca="1">IF(ISNUMBER($Z7),SUM(OFFSET(Change!G$1,$Z7-1,0,$AA7,1)),0)+IF(ISNUMBER($AB7),SUM(OFFSET(Change!G$1,$AB7-1,0,$AC7,1)),0)</f>
        <v>306.44803150907876</v>
      </c>
      <c r="H7" s="17">
        <f ca="1">IF(ISNUMBER($Z7),SUM(OFFSET(Change!H$1,$Z7-1,0,$AA7,1)),0)+IF(ISNUMBER($AB7),SUM(OFFSET(Change!H$1,$AB7-1,0,$AC7,1)),0)</f>
        <v>273.96140787440481</v>
      </c>
      <c r="I7" s="17">
        <f ca="1">IF(ISNUMBER($Z7),SUM(OFFSET(Change!I$1,$Z7-1,0,$AA7,1)),0)+IF(ISNUMBER($AB7),SUM(OFFSET(Change!I$1,$AB7-1,0,$AC7,1)),0)</f>
        <v>274.66943602848079</v>
      </c>
      <c r="J7" s="17">
        <f ca="1">IF(ISNUMBER($Z7),SUM(OFFSET(Change!J$1,$Z7-1,0,$AA7,1)),0)+IF(ISNUMBER($AB7),SUM(OFFSET(Change!J$1,$AB7-1,0,$AC7,1)),0)</f>
        <v>267.08004933090859</v>
      </c>
      <c r="K7" s="17">
        <f ca="1">IF(ISNUMBER($Z7),SUM(OFFSET(Change!K$1,$Z7-1,0,$AA7,1)),0)+IF(ISNUMBER($AB7),SUM(OFFSET(Change!K$1,$AB7-1,0,$AC7,1)),0)</f>
        <v>266.73576427784428</v>
      </c>
      <c r="L7" s="17">
        <f ca="1">IF(ISNUMBER($Z7),SUM(OFFSET(Change!L$1,$Z7-1,0,$AA7,1)),0)+IF(ISNUMBER($AB7),SUM(OFFSET(Change!L$1,$AB7-1,0,$AC7,1)),0)</f>
        <v>260.36413395051437</v>
      </c>
      <c r="M7" s="17">
        <f ca="1">IF(ISNUMBER($Z7),SUM(OFFSET(Change!M$1,$Z7-1,0,$AA7,1)),0)+IF(ISNUMBER($AB7),SUM(OFFSET(Change!M$1,$AB7-1,0,$AC7,1)),0)</f>
        <v>251.40817859937968</v>
      </c>
      <c r="N7" s="17">
        <f ca="1">IF(ISNUMBER($Z7),SUM(OFFSET(Change!N$1,$Z7-1,0,$AA7,1)),0)+IF(ISNUMBER($AB7),SUM(OFFSET(Change!N$1,$AB7-1,0,$AC7,1)),0)</f>
        <v>232.57443844524292</v>
      </c>
      <c r="O7" s="17">
        <f ca="1">IF(ISNUMBER($Z7),SUM(OFFSET(Change!O$1,$Z7-1,0,$AA7,1)),0)+IF(ISNUMBER($AB7),SUM(OFFSET(Change!O$1,$AB7-1,0,$AC7,1)),0)</f>
        <v>220.3778492703953</v>
      </c>
      <c r="P7" s="17">
        <f ca="1">IF(ISNUMBER($Z7),SUM(OFFSET(Change!P$1,$Z7-1,0,$AA7,1)),0)+IF(ISNUMBER($AB7),SUM(OFFSET(Change!P$1,$AB7-1,0,$AC7,1)),0)</f>
        <v>213.21299121162403</v>
      </c>
      <c r="Q7" s="17">
        <f ca="1">IF(ISNUMBER($Z7),SUM(OFFSET(Change!Q$1,$Z7-1,0,$AA7,1)),0)+IF(ISNUMBER($AB7),SUM(OFFSET(Change!Q$1,$AB7-1,0,$AC7,1)),0)</f>
        <v>240.98393916409518</v>
      </c>
      <c r="R7" s="17">
        <f ca="1">IF(ISNUMBER($Z7),SUM(OFFSET(Change!R$1,$Z7-1,0,$AA7,1)),0)+IF(ISNUMBER($AB7),SUM(OFFSET(Change!R$1,$AB7-1,0,$AC7,1)),0)</f>
        <v>277.89838995842422</v>
      </c>
      <c r="S7" s="17">
        <f ca="1">IF(ISNUMBER($Z7),SUM(OFFSET(Change!S$1,$Z7-1,0,$AA7,1)),0)+IF(ISNUMBER($AB7),SUM(OFFSET(Change!S$1,$AB7-1,0,$AC7,1)),0)</f>
        <v>314.4807626603548</v>
      </c>
      <c r="T7" s="17">
        <f ca="1">IF(ISNUMBER($Z7),SUM(OFFSET(Change!T$1,$Z7-1,0,$AA7,1)),0)+IF(ISNUMBER($AB7),SUM(OFFSET(Change!T$1,$AB7-1,0,$AC7,1)),0)</f>
        <v>332.60649480270752</v>
      </c>
      <c r="U7" s="17">
        <f ca="1">IF(ISNUMBER($Z7),SUM(OFFSET(Change!U$1,$Z7-1,0,$AA7,1)),0)+IF(ISNUMBER($AB7),SUM(OFFSET(Change!U$1,$AB7-1,0,$AC7,1)),0)</f>
        <v>358.12402950123385</v>
      </c>
      <c r="V7" s="17">
        <f ca="1">IF(ISNUMBER($Z7),SUM(OFFSET(Change!V$1,$Z7-1,0,$AA7,1)),0)+IF(ISNUMBER($AB7),SUM(OFFSET(Change!V$1,$AB7-1,0,$AC7,1)),0)</f>
        <v>365.28221405174713</v>
      </c>
      <c r="W7" s="17">
        <f ca="1">IF(ISNUMBER($Z7),SUM(OFFSET(Change!W$1,$Z7-1,0,$AA7,1)),0)+IF(ISNUMBER($AB7),SUM(OFFSET(Change!W$1,$AB7-1,0,$AC7,1)),0)</f>
        <v>415.51969919620723</v>
      </c>
      <c r="X7" s="17">
        <f ca="1">IF(ISNUMBER($Z7),SUM(OFFSET(Change!X$1,$Z7-1,0,$AA7,1)),0)+IF(ISNUMBER($AB7),SUM(OFFSET(Change!X$1,$AB7-1,0,$AC7,1)),0)</f>
        <v>412.38866566762357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58.836628398931857</v>
      </c>
      <c r="D8" s="17">
        <f ca="1">IF(ISNUMBER($Z8),SUM(OFFSET(Change!D$1,$Z8-1,0,$AA8,1)),0)+IF(ISNUMBER($AB8),SUM(OFFSET(Change!D$1,$AB8-1,0,$AC8,1)),0)+Change!D21</f>
        <v>6.935334983311721</v>
      </c>
      <c r="E8" s="17">
        <f ca="1">IF(ISNUMBER($Z8),SUM(OFFSET(Change!E$1,$Z8-1,0,$AA8,1)),0)+IF(ISNUMBER($AB8),SUM(OFFSET(Change!E$1,$AB8-1,0,$AC8,1)),0)+Change!E21</f>
        <v>6.9216954473025334</v>
      </c>
      <c r="F8" s="17">
        <f ca="1">IF(ISNUMBER($Z8),SUM(OFFSET(Change!F$1,$Z8-1,0,$AA8,1)),0)+IF(ISNUMBER($AB8),SUM(OFFSET(Change!F$1,$AB8-1,0,$AC8,1)),0)+Change!F21</f>
        <v>6.6707909666338407</v>
      </c>
      <c r="G8" s="17">
        <f ca="1">IF(ISNUMBER($Z8),SUM(OFFSET(Change!G$1,$Z8-1,0,$AA8,1)),0)+IF(ISNUMBER($AB8),SUM(OFFSET(Change!G$1,$AB8-1,0,$AC8,1)),0)+Change!G21</f>
        <v>5.4773329590502904</v>
      </c>
      <c r="H8" s="17">
        <f ca="1">IF(ISNUMBER($Z8),SUM(OFFSET(Change!H$1,$Z8-1,0,$AA8,1)),0)+IF(ISNUMBER($AB8),SUM(OFFSET(Change!H$1,$AB8-1,0,$AC8,1)),0)+Change!H21</f>
        <v>4.589141015306331</v>
      </c>
      <c r="I8" s="17">
        <f ca="1">IF(ISNUMBER($Z8),SUM(OFFSET(Change!I$1,$Z8-1,0,$AA8,1)),0)+IF(ISNUMBER($AB8),SUM(OFFSET(Change!I$1,$AB8-1,0,$AC8,1)),0)+Change!I21</f>
        <v>4.5525074614601513</v>
      </c>
      <c r="J8" s="17">
        <f ca="1">IF(ISNUMBER($Z8),SUM(OFFSET(Change!J$1,$Z8-1,0,$AA8,1)),0)+IF(ISNUMBER($AB8),SUM(OFFSET(Change!J$1,$AB8-1,0,$AC8,1)),0)+Change!J21</f>
        <v>4.5416852425469472</v>
      </c>
      <c r="K8" s="17">
        <f ca="1">IF(ISNUMBER($Z8),SUM(OFFSET(Change!K$1,$Z8-1,0,$AA8,1)),0)+IF(ISNUMBER($AB8),SUM(OFFSET(Change!K$1,$AB8-1,0,$AC8,1)),0)+Change!K21</f>
        <v>4.4381639254567684</v>
      </c>
      <c r="L8" s="17">
        <f ca="1">IF(ISNUMBER($Z8),SUM(OFFSET(Change!L$1,$Z8-1,0,$AA8,1)),0)+IF(ISNUMBER($AB8),SUM(OFFSET(Change!L$1,$AB8-1,0,$AC8,1)),0)+Change!L21</f>
        <v>4.274745827335181</v>
      </c>
      <c r="M8" s="17">
        <f ca="1">IF(ISNUMBER($Z8),SUM(OFFSET(Change!M$1,$Z8-1,0,$AA8,1)),0)+IF(ISNUMBER($AB8),SUM(OFFSET(Change!M$1,$AB8-1,0,$AC8,1)),0)+Change!M21</f>
        <v>4.0091606537284186</v>
      </c>
      <c r="N8" s="17">
        <f ca="1">IF(ISNUMBER($Z8),SUM(OFFSET(Change!N$1,$Z8-1,0,$AA8,1)),0)+IF(ISNUMBER($AB8),SUM(OFFSET(Change!N$1,$AB8-1,0,$AC8,1)),0)+Change!N21</f>
        <v>3.8230276367612985</v>
      </c>
      <c r="O8" s="17">
        <f ca="1">IF(ISNUMBER($Z8),SUM(OFFSET(Change!O$1,$Z8-1,0,$AA8,1)),0)+IF(ISNUMBER($AB8),SUM(OFFSET(Change!O$1,$AB8-1,0,$AC8,1)),0)+Change!O21</f>
        <v>3.6147118923730401</v>
      </c>
      <c r="P8" s="17">
        <f ca="1">IF(ISNUMBER($Z8),SUM(OFFSET(Change!P$1,$Z8-1,0,$AA8,1)),0)+IF(ISNUMBER($AB8),SUM(OFFSET(Change!P$1,$AB8-1,0,$AC8,1)),0)+Change!P21</f>
        <v>3.5964299625457592</v>
      </c>
      <c r="Q8" s="17">
        <f ca="1">IF(ISNUMBER($Z8),SUM(OFFSET(Change!Q$1,$Z8-1,0,$AA8,1)),0)+IF(ISNUMBER($AB8),SUM(OFFSET(Change!Q$1,$AB8-1,0,$AC8,1)),0)+Change!Q21</f>
        <v>3.9375953456651782</v>
      </c>
      <c r="R8" s="17">
        <f ca="1">IF(ISNUMBER($Z8),SUM(OFFSET(Change!R$1,$Z8-1,0,$AA8,1)),0)+IF(ISNUMBER($AB8),SUM(OFFSET(Change!R$1,$AB8-1,0,$AC8,1)),0)+Change!R21</f>
        <v>4.4714255447951228</v>
      </c>
      <c r="S8" s="17">
        <f ca="1">IF(ISNUMBER($Z8),SUM(OFFSET(Change!S$1,$Z8-1,0,$AA8,1)),0)+IF(ISNUMBER($AB8),SUM(OFFSET(Change!S$1,$AB8-1,0,$AC8,1)),0)+Change!S21</f>
        <v>5.1560939344257655</v>
      </c>
      <c r="T8" s="17">
        <f ca="1">IF(ISNUMBER($Z8),SUM(OFFSET(Change!T$1,$Z8-1,0,$AA8,1)),0)+IF(ISNUMBER($AB8),SUM(OFFSET(Change!T$1,$AB8-1,0,$AC8,1)),0)+Change!T21</f>
        <v>5.4124556179316929</v>
      </c>
      <c r="U8" s="17">
        <f ca="1">IF(ISNUMBER($Z8),SUM(OFFSET(Change!U$1,$Z8-1,0,$AA8,1)),0)+IF(ISNUMBER($AB8),SUM(OFFSET(Change!U$1,$AB8-1,0,$AC8,1)),0)+Change!U21</f>
        <v>5.7776537202887184</v>
      </c>
      <c r="V8" s="17">
        <f ca="1">IF(ISNUMBER($Z8),SUM(OFFSET(Change!V$1,$Z8-1,0,$AA8,1)),0)+IF(ISNUMBER($AB8),SUM(OFFSET(Change!V$1,$AB8-1,0,$AC8,1)),0)+Change!V21</f>
        <v>5.6975036821380707</v>
      </c>
      <c r="W8" s="17">
        <f ca="1">IF(ISNUMBER($Z8),SUM(OFFSET(Change!W$1,$Z8-1,0,$AA8,1)),0)+IF(ISNUMBER($AB8),SUM(OFFSET(Change!W$1,$AB8-1,0,$AC8,1)),0)+Change!W21</f>
        <v>6.2366564647851108</v>
      </c>
      <c r="X8" s="17">
        <f ca="1">IF(ISNUMBER($Z8),SUM(OFFSET(Change!X$1,$Z8-1,0,$AA8,1)),0)+IF(ISNUMBER($AB8),SUM(OFFSET(Change!X$1,$AB8-1,0,$AC8,1)),0)+Change!X21</f>
        <v>6.026978707560338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-7152.3904080118537</v>
      </c>
      <c r="D9" s="17">
        <f ca="1">IF(ISNUMBER($Z9),SUM(OFFSET(Change!D$1,$Z9-1,0,$AA9,1)),0)+IF(ISNUMBER($AB9),SUM(OFFSET(Change!D$1,$AB9-1,0,$AC9,1)),0)</f>
        <v>-223.26938544110595</v>
      </c>
      <c r="E9" s="17">
        <f ca="1">IF(ISNUMBER($Z9),SUM(OFFSET(Change!E$1,$Z9-1,0,$AA9,1)),0)+IF(ISNUMBER($AB9),SUM(OFFSET(Change!E$1,$AB9-1,0,$AC9,1)),0)</f>
        <v>-353.66223665623198</v>
      </c>
      <c r="F9" s="17">
        <f ca="1">IF(ISNUMBER($Z9),SUM(OFFSET(Change!F$1,$Z9-1,0,$AA9,1)),0)+IF(ISNUMBER($AB9),SUM(OFFSET(Change!F$1,$AB9-1,0,$AC9,1)),0)</f>
        <v>-398.26885750571</v>
      </c>
      <c r="G9" s="17">
        <f ca="1">IF(ISNUMBER($Z9),SUM(OFFSET(Change!G$1,$Z9-1,0,$AA9,1)),0)+IF(ISNUMBER($AB9),SUM(OFFSET(Change!G$1,$AB9-1,0,$AC9,1)),0)</f>
        <v>-498.28270343232754</v>
      </c>
      <c r="H9" s="17">
        <f ca="1">IF(ISNUMBER($Z9),SUM(OFFSET(Change!H$1,$Z9-1,0,$AA9,1)),0)+IF(ISNUMBER($AB9),SUM(OFFSET(Change!H$1,$AB9-1,0,$AC9,1)),0)</f>
        <v>-581.0342383683784</v>
      </c>
      <c r="I9" s="17">
        <f ca="1">IF(ISNUMBER($Z9),SUM(OFFSET(Change!I$1,$Z9-1,0,$AA9,1)),0)+IF(ISNUMBER($AB9),SUM(OFFSET(Change!I$1,$AB9-1,0,$AC9,1)),0)</f>
        <v>-931.09596891533988</v>
      </c>
      <c r="J9" s="17">
        <f ca="1">IF(ISNUMBER($Z9),SUM(OFFSET(Change!J$1,$Z9-1,0,$AA9,1)),0)+IF(ISNUMBER($AB9),SUM(OFFSET(Change!J$1,$AB9-1,0,$AC9,1)),0)</f>
        <v>-856.83392950481664</v>
      </c>
      <c r="K9" s="17">
        <f ca="1">IF(ISNUMBER($Z9),SUM(OFFSET(Change!K$1,$Z9-1,0,$AA9,1)),0)+IF(ISNUMBER($AB9),SUM(OFFSET(Change!K$1,$AB9-1,0,$AC9,1)),0)</f>
        <v>-953.90926347540415</v>
      </c>
      <c r="L9" s="17">
        <f ca="1">IF(ISNUMBER($Z9),SUM(OFFSET(Change!L$1,$Z9-1,0,$AA9,1)),0)+IF(ISNUMBER($AB9),SUM(OFFSET(Change!L$1,$AB9-1,0,$AC9,1)),0)</f>
        <v>-1058.3888301174375</v>
      </c>
      <c r="M9" s="17">
        <f ca="1">IF(ISNUMBER($Z9),SUM(OFFSET(Change!M$1,$Z9-1,0,$AA9,1)),0)+IF(ISNUMBER($AB9),SUM(OFFSET(Change!M$1,$AB9-1,0,$AC9,1)),0)</f>
        <v>-1146.1857452358236</v>
      </c>
      <c r="N9" s="17">
        <f ca="1">IF(ISNUMBER($Z9),SUM(OFFSET(Change!N$1,$Z9-1,0,$AA9,1)),0)+IF(ISNUMBER($AB9),SUM(OFFSET(Change!N$1,$AB9-1,0,$AC9,1)),0)</f>
        <v>-993.58328497807406</v>
      </c>
      <c r="O9" s="17">
        <f ca="1">IF(ISNUMBER($Z9),SUM(OFFSET(Change!O$1,$Z9-1,0,$AA9,1)),0)+IF(ISNUMBER($AB9),SUM(OFFSET(Change!O$1,$AB9-1,0,$AC9,1)),0)</f>
        <v>-993.87692853047906</v>
      </c>
      <c r="P9" s="17">
        <f ca="1">IF(ISNUMBER($Z9),SUM(OFFSET(Change!P$1,$Z9-1,0,$AA9,1)),0)+IF(ISNUMBER($AB9),SUM(OFFSET(Change!P$1,$AB9-1,0,$AC9,1)),0)</f>
        <v>-1035.6718555526106</v>
      </c>
      <c r="Q9" s="17">
        <f ca="1">IF(ISNUMBER($Z9),SUM(OFFSET(Change!Q$1,$Z9-1,0,$AA9,1)),0)+IF(ISNUMBER($AB9),SUM(OFFSET(Change!Q$1,$AB9-1,0,$AC9,1)),0)</f>
        <v>-1049.5850511854837</v>
      </c>
      <c r="R9" s="17">
        <f ca="1">IF(ISNUMBER($Z9),SUM(OFFSET(Change!R$1,$Z9-1,0,$AA9,1)),0)+IF(ISNUMBER($AB9),SUM(OFFSET(Change!R$1,$AB9-1,0,$AC9,1)),0)</f>
        <v>-985.50721696383539</v>
      </c>
      <c r="S9" s="17">
        <f ca="1">IF(ISNUMBER($Z9),SUM(OFFSET(Change!S$1,$Z9-1,0,$AA9,1)),0)+IF(ISNUMBER($AB9),SUM(OFFSET(Change!S$1,$AB9-1,0,$AC9,1)),0)</f>
        <v>-565.48213259813599</v>
      </c>
      <c r="T9" s="17">
        <f ca="1">IF(ISNUMBER($Z9),SUM(OFFSET(Change!T$1,$Z9-1,0,$AA9,1)),0)+IF(ISNUMBER($AB9),SUM(OFFSET(Change!T$1,$AB9-1,0,$AC9,1)),0)</f>
        <v>-253.88473468310715</v>
      </c>
      <c r="U9" s="17">
        <f ca="1">IF(ISNUMBER($Z9),SUM(OFFSET(Change!U$1,$Z9-1,0,$AA9,1)),0)+IF(ISNUMBER($AB9),SUM(OFFSET(Change!U$1,$AB9-1,0,$AC9,1)),0)</f>
        <v>-71.720012720584506</v>
      </c>
      <c r="V9" s="17">
        <f ca="1">IF(ISNUMBER($Z9),SUM(OFFSET(Change!V$1,$Z9-1,0,$AA9,1)),0)+IF(ISNUMBER($AB9),SUM(OFFSET(Change!V$1,$AB9-1,0,$AC9,1)),0)</f>
        <v>58.287473095972899</v>
      </c>
      <c r="W9" s="17">
        <f ca="1">IF(ISNUMBER($Z9),SUM(OFFSET(Change!W$1,$Z9-1,0,$AA9,1)),0)+IF(ISNUMBER($AB9),SUM(OFFSET(Change!W$1,$AB9-1,0,$AC9,1)),0)</f>
        <v>143.75734113139845</v>
      </c>
      <c r="X9" s="17">
        <f ca="1">IF(ISNUMBER($Z9),SUM(OFFSET(Change!X$1,$Z9-1,0,$AA9,1)),0)+IF(ISNUMBER($AB9),SUM(OFFSET(Change!X$1,$AB9-1,0,$AC9,1)),0)</f>
        <v>198.67177810383379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2217.8077609672887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37.832177200072401</v>
      </c>
      <c r="G10" s="17">
        <f ca="1">IF(ISNUMBER($Z10),SUM(OFFSET(Change!G$1,$Z10-1,0,$AA10,1)),0)+IF(ISNUMBER($AB10),SUM(OFFSET(Change!G$1,$AB10-1,0,$AC10,1)),0)</f>
        <v>56.62215327409919</v>
      </c>
      <c r="H10" s="17">
        <f ca="1">IF(ISNUMBER($Z10),SUM(OFFSET(Change!H$1,$Z10-1,0,$AA10,1)),0)+IF(ISNUMBER($AB10),SUM(OFFSET(Change!H$1,$AB10-1,0,$AC10,1)),0)</f>
        <v>77.85509900943444</v>
      </c>
      <c r="I10" s="17">
        <f ca="1">IF(ISNUMBER($Z10),SUM(OFFSET(Change!I$1,$Z10-1,0,$AA10,1)),0)+IF(ISNUMBER($AB10),SUM(OFFSET(Change!I$1,$AB10-1,0,$AC10,1)),0)</f>
        <v>100.43899646145874</v>
      </c>
      <c r="J10" s="17">
        <f ca="1">IF(ISNUMBER($Z10),SUM(OFFSET(Change!J$1,$Z10-1,0,$AA10,1)),0)+IF(ISNUMBER($AB10),SUM(OFFSET(Change!J$1,$AB10-1,0,$AC10,1)),0)</f>
        <v>118.78176470712449</v>
      </c>
      <c r="K10" s="17">
        <f ca="1">IF(ISNUMBER($Z10),SUM(OFFSET(Change!K$1,$Z10-1,0,$AA10,1)),0)+IF(ISNUMBER($AB10),SUM(OFFSET(Change!K$1,$AB10-1,0,$AC10,1)),0)</f>
        <v>153.70096149216826</v>
      </c>
      <c r="L10" s="17">
        <f ca="1">IF(ISNUMBER($Z10),SUM(OFFSET(Change!L$1,$Z10-1,0,$AA10,1)),0)+IF(ISNUMBER($AB10),SUM(OFFSET(Change!L$1,$AB10-1,0,$AC10,1)),0)</f>
        <v>191.24408771599019</v>
      </c>
      <c r="M10" s="17">
        <f ca="1">IF(ISNUMBER($Z10),SUM(OFFSET(Change!M$1,$Z10-1,0,$AA10,1)),0)+IF(ISNUMBER($AB10),SUM(OFFSET(Change!M$1,$AB10-1,0,$AC10,1)),0)</f>
        <v>226.18301185259241</v>
      </c>
      <c r="N10" s="17">
        <f ca="1">IF(ISNUMBER($Z10),SUM(OFFSET(Change!N$1,$Z10-1,0,$AA10,1)),0)+IF(ISNUMBER($AB10),SUM(OFFSET(Change!N$1,$AB10-1,0,$AC10,1)),0)</f>
        <v>259.15671000813211</v>
      </c>
      <c r="O10" s="17">
        <f ca="1">IF(ISNUMBER($Z10),SUM(OFFSET(Change!O$1,$Z10-1,0,$AA10,1)),0)+IF(ISNUMBER($AB10),SUM(OFFSET(Change!O$1,$AB10-1,0,$AC10,1)),0)</f>
        <v>290.25104998156934</v>
      </c>
      <c r="P10" s="17">
        <f ca="1">IF(ISNUMBER($Z10),SUM(OFFSET(Change!P$1,$Z10-1,0,$AA10,1)),0)+IF(ISNUMBER($AB10),SUM(OFFSET(Change!P$1,$AB10-1,0,$AC10,1)),0)</f>
        <v>310.20696808938891</v>
      </c>
      <c r="Q10" s="17">
        <f ca="1">IF(ISNUMBER($Z10),SUM(OFFSET(Change!Q$1,$Z10-1,0,$AA10,1)),0)+IF(ISNUMBER($AB10),SUM(OFFSET(Change!Q$1,$AB10-1,0,$AC10,1)),0)</f>
        <v>340.96598775140006</v>
      </c>
      <c r="R10" s="17">
        <f ca="1">IF(ISNUMBER($Z10),SUM(OFFSET(Change!R$1,$Z10-1,0,$AA10,1)),0)+IF(ISNUMBER($AB10),SUM(OFFSET(Change!R$1,$AB10-1,0,$AC10,1)),0)</f>
        <v>372.7517673199589</v>
      </c>
      <c r="S10" s="17">
        <f ca="1">IF(ISNUMBER($Z10),SUM(OFFSET(Change!S$1,$Z10-1,0,$AA10,1)),0)+IF(ISNUMBER($AB10),SUM(OFFSET(Change!S$1,$AB10-1,0,$AC10,1)),0)</f>
        <v>396.85146177137023</v>
      </c>
      <c r="T10" s="17">
        <f ca="1">IF(ISNUMBER($Z10),SUM(OFFSET(Change!T$1,$Z10-1,0,$AA10,1)),0)+IF(ISNUMBER($AB10),SUM(OFFSET(Change!T$1,$AB10-1,0,$AC10,1)),0)</f>
        <v>432.88572713370888</v>
      </c>
      <c r="U10" s="17">
        <f ca="1">IF(ISNUMBER($Z10),SUM(OFFSET(Change!U$1,$Z10-1,0,$AA10,1)),0)+IF(ISNUMBER($AB10),SUM(OFFSET(Change!U$1,$AB10-1,0,$AC10,1)),0)</f>
        <v>433.4262230781095</v>
      </c>
      <c r="V10" s="17">
        <f ca="1">IF(ISNUMBER($Z10),SUM(OFFSET(Change!V$1,$Z10-1,0,$AA10,1)),0)+IF(ISNUMBER($AB10),SUM(OFFSET(Change!V$1,$AB10-1,0,$AC10,1)),0)</f>
        <v>474.26162573251213</v>
      </c>
      <c r="W10" s="17">
        <f ca="1">IF(ISNUMBER($Z10),SUM(OFFSET(Change!W$1,$Z10-1,0,$AA10,1)),0)+IF(ISNUMBER($AB10),SUM(OFFSET(Change!W$1,$AB10-1,0,$AC10,1)),0)</f>
        <v>513.747722044547</v>
      </c>
      <c r="X10" s="17">
        <f ca="1">IF(ISNUMBER($Z10),SUM(OFFSET(Change!X$1,$Z10-1,0,$AA10,1)),0)+IF(ISNUMBER($AB10),SUM(OFFSET(Change!X$1,$AB10-1,0,$AC10,1)),0)</f>
        <v>552.10694473194917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1659.2761966978635</v>
      </c>
      <c r="D11" s="17">
        <f ca="1">IF(ISNUMBER($Z11),SUM(OFFSET(Change!D$1,$Z11-1,0,$AA11,1)),0)+IF(ISNUMBER($AB11),SUM(OFFSET(Change!D$1,$AB11-1,0,$AC11,1)),0)</f>
        <v>77.849556341788386</v>
      </c>
      <c r="E11" s="17">
        <f ca="1">IF(ISNUMBER($Z11),SUM(OFFSET(Change!E$1,$Z11-1,0,$AA11,1)),0)+IF(ISNUMBER($AB11),SUM(OFFSET(Change!E$1,$AB11-1,0,$AC11,1)),0)</f>
        <v>56.152776538503197</v>
      </c>
      <c r="F11" s="17">
        <f ca="1">IF(ISNUMBER($Z11),SUM(OFFSET(Change!F$1,$Z11-1,0,$AA11,1)),0)+IF(ISNUMBER($AB11),SUM(OFFSET(Change!F$1,$AB11-1,0,$AC11,1)),0)</f>
        <v>53.677474118192592</v>
      </c>
      <c r="G11" s="17">
        <f ca="1">IF(ISNUMBER($Z11),SUM(OFFSET(Change!G$1,$Z11-1,0,$AA11,1)),0)+IF(ISNUMBER($AB11),SUM(OFFSET(Change!G$1,$AB11-1,0,$AC11,1)),0)</f>
        <v>63.336188606392028</v>
      </c>
      <c r="H11" s="17">
        <f ca="1">IF(ISNUMBER($Z11),SUM(OFFSET(Change!H$1,$Z11-1,0,$AA11,1)),0)+IF(ISNUMBER($AB11),SUM(OFFSET(Change!H$1,$AB11-1,0,$AC11,1)),0)</f>
        <v>111.63691976378466</v>
      </c>
      <c r="I11" s="17">
        <f ca="1">IF(ISNUMBER($Z11),SUM(OFFSET(Change!I$1,$Z11-1,0,$AA11,1)),0)+IF(ISNUMBER($AB11),SUM(OFFSET(Change!I$1,$AB11-1,0,$AC11,1)),0)</f>
        <v>173.02255716050536</v>
      </c>
      <c r="J11" s="17">
        <f ca="1">IF(ISNUMBER($Z11),SUM(OFFSET(Change!J$1,$Z11-1,0,$AA11,1)),0)+IF(ISNUMBER($AB11),SUM(OFFSET(Change!J$1,$AB11-1,0,$AC11,1)),0)</f>
        <v>153.89103995475062</v>
      </c>
      <c r="K11" s="17">
        <f ca="1">IF(ISNUMBER($Z11),SUM(OFFSET(Change!K$1,$Z11-1,0,$AA11,1)),0)+IF(ISNUMBER($AB11),SUM(OFFSET(Change!K$1,$AB11-1,0,$AC11,1)),0)</f>
        <v>149.43568947137911</v>
      </c>
      <c r="L11" s="17">
        <f ca="1">IF(ISNUMBER($Z11),SUM(OFFSET(Change!L$1,$Z11-1,0,$AA11,1)),0)+IF(ISNUMBER($AB11),SUM(OFFSET(Change!L$1,$AB11-1,0,$AC11,1)),0)</f>
        <v>156.62759577666952</v>
      </c>
      <c r="M11" s="17">
        <f ca="1">IF(ISNUMBER($Z11),SUM(OFFSET(Change!M$1,$Z11-1,0,$AA11,1)),0)+IF(ISNUMBER($AB11),SUM(OFFSET(Change!M$1,$AB11-1,0,$AC11,1)),0)</f>
        <v>149.61012161075587</v>
      </c>
      <c r="N11" s="17">
        <f ca="1">IF(ISNUMBER($Z11),SUM(OFFSET(Change!N$1,$Z11-1,0,$AA11,1)),0)+IF(ISNUMBER($AB11),SUM(OFFSET(Change!N$1,$AB11-1,0,$AC11,1)),0)</f>
        <v>159.82830633368397</v>
      </c>
      <c r="O11" s="17">
        <f ca="1">IF(ISNUMBER($Z11),SUM(OFFSET(Change!O$1,$Z11-1,0,$AA11,1)),0)+IF(ISNUMBER($AB11),SUM(OFFSET(Change!O$1,$AB11-1,0,$AC11,1)),0)</f>
        <v>180.18934137578989</v>
      </c>
      <c r="P11" s="17">
        <f ca="1">IF(ISNUMBER($Z11),SUM(OFFSET(Change!P$1,$Z11-1,0,$AA11,1)),0)+IF(ISNUMBER($AB11),SUM(OFFSET(Change!P$1,$AB11-1,0,$AC11,1)),0)</f>
        <v>199.56630071168462</v>
      </c>
      <c r="Q11" s="17">
        <f ca="1">IF(ISNUMBER($Z11),SUM(OFFSET(Change!Q$1,$Z11-1,0,$AA11,1)),0)+IF(ISNUMBER($AB11),SUM(OFFSET(Change!Q$1,$AB11-1,0,$AC11,1)),0)</f>
        <v>198.92524645116413</v>
      </c>
      <c r="R11" s="17">
        <f ca="1">IF(ISNUMBER($Z11),SUM(OFFSET(Change!R$1,$Z11-1,0,$AA11,1)),0)+IF(ISNUMBER($AB11),SUM(OFFSET(Change!R$1,$AB11-1,0,$AC11,1)),0)</f>
        <v>186.16668006076512</v>
      </c>
      <c r="S11" s="17">
        <f ca="1">IF(ISNUMBER($Z11),SUM(OFFSET(Change!S$1,$Z11-1,0,$AA11,1)),0)+IF(ISNUMBER($AB11),SUM(OFFSET(Change!S$1,$AB11-1,0,$AC11,1)),0)</f>
        <v>170.08320203897927</v>
      </c>
      <c r="T11" s="17">
        <f ca="1">IF(ISNUMBER($Z11),SUM(OFFSET(Change!T$1,$Z11-1,0,$AA11,1)),0)+IF(ISNUMBER($AB11),SUM(OFFSET(Change!T$1,$AB11-1,0,$AC11,1)),0)</f>
        <v>202.96681378325459</v>
      </c>
      <c r="U11" s="17">
        <f ca="1">IF(ISNUMBER($Z11),SUM(OFFSET(Change!U$1,$Z11-1,0,$AA11,1)),0)+IF(ISNUMBER($AB11),SUM(OFFSET(Change!U$1,$AB11-1,0,$AC11,1)),0)</f>
        <v>252.74946617482615</v>
      </c>
      <c r="V11" s="17">
        <f ca="1">IF(ISNUMBER($Z11),SUM(OFFSET(Change!V$1,$Z11-1,0,$AA11,1)),0)+IF(ISNUMBER($AB11),SUM(OFFSET(Change!V$1,$AB11-1,0,$AC11,1)),0)</f>
        <v>270.75349574235503</v>
      </c>
      <c r="W11" s="17">
        <f ca="1">IF(ISNUMBER($Z11),SUM(OFFSET(Change!W$1,$Z11-1,0,$AA11,1)),0)+IF(ISNUMBER($AB11),SUM(OFFSET(Change!W$1,$AB11-1,0,$AC11,1)),0)</f>
        <v>285.40188202849475</v>
      </c>
      <c r="X11" s="17">
        <f ca="1">IF(ISNUMBER($Z11),SUM(OFFSET(Change!X$1,$Z11-1,0,$AA11,1)),0)+IF(ISNUMBER($AB11),SUM(OFFSET(Change!X$1,$AB11-1,0,$AC11,1)),0)</f>
        <v>303.57161720733757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-971.69776068692715</v>
      </c>
      <c r="D12" s="17">
        <f ca="1">IF(ISNUMBER($Z12),SUM(OFFSET(Change!D$1,$Z12-1,0,$AA12,1)),0)+IF(ISNUMBER($AB12),SUM(OFFSET(Change!D$1,$AB12-1,0,$AC12,1)),0)</f>
        <v>-104.873188093219</v>
      </c>
      <c r="E12" s="17">
        <f ca="1">IF(ISNUMBER($Z12),SUM(OFFSET(Change!E$1,$Z12-1,0,$AA12,1)),0)+IF(ISNUMBER($AB12),SUM(OFFSET(Change!E$1,$AB12-1,0,$AC12,1)),0)</f>
        <v>-112.69822729231964</v>
      </c>
      <c r="F12" s="17">
        <f ca="1">IF(ISNUMBER($Z12),SUM(OFFSET(Change!F$1,$Z12-1,0,$AA12,1)),0)+IF(ISNUMBER($AB12),SUM(OFFSET(Change!F$1,$AB12-1,0,$AC12,1)),0)</f>
        <v>-124.40600384214903</v>
      </c>
      <c r="G12" s="17">
        <f ca="1">IF(ISNUMBER($Z12),SUM(OFFSET(Change!G$1,$Z12-1,0,$AA12,1)),0)+IF(ISNUMBER($AB12),SUM(OFFSET(Change!G$1,$AB12-1,0,$AC12,1)),0)</f>
        <v>-102.39069725975908</v>
      </c>
      <c r="H12" s="17">
        <f ca="1">IF(ISNUMBER($Z12),SUM(OFFSET(Change!H$1,$Z12-1,0,$AA12,1)),0)+IF(ISNUMBER($AB12),SUM(OFFSET(Change!H$1,$AB12-1,0,$AC12,1)),0)</f>
        <v>-70.746039483173661</v>
      </c>
      <c r="I12" s="17">
        <f ca="1">IF(ISNUMBER($Z12),SUM(OFFSET(Change!I$1,$Z12-1,0,$AA12,1)),0)+IF(ISNUMBER($AB12),SUM(OFFSET(Change!I$1,$AB12-1,0,$AC12,1)),0)</f>
        <v>-62.869993874273931</v>
      </c>
      <c r="J12" s="17">
        <f ca="1">IF(ISNUMBER($Z12),SUM(OFFSET(Change!J$1,$Z12-1,0,$AA12,1)),0)+IF(ISNUMBER($AB12),SUM(OFFSET(Change!J$1,$AB12-1,0,$AC12,1)),0)</f>
        <v>-65.027242881795146</v>
      </c>
      <c r="K12" s="17">
        <f ca="1">IF(ISNUMBER($Z12),SUM(OFFSET(Change!K$1,$Z12-1,0,$AA12,1)),0)+IF(ISNUMBER($AB12),SUM(OFFSET(Change!K$1,$AB12-1,0,$AC12,1)),0)</f>
        <v>-62.344556400522585</v>
      </c>
      <c r="L12" s="17">
        <f ca="1">IF(ISNUMBER($Z12),SUM(OFFSET(Change!L$1,$Z12-1,0,$AA12,1)),0)+IF(ISNUMBER($AB12),SUM(OFFSET(Change!L$1,$AB12-1,0,$AC12,1)),0)</f>
        <v>-63.032829677589568</v>
      </c>
      <c r="M12" s="17">
        <f ca="1">IF(ISNUMBER($Z12),SUM(OFFSET(Change!M$1,$Z12-1,0,$AA12,1)),0)+IF(ISNUMBER($AB12),SUM(OFFSET(Change!M$1,$AB12-1,0,$AC12,1)),0)</f>
        <v>-67.383277344547864</v>
      </c>
      <c r="N12" s="17">
        <f ca="1">IF(ISNUMBER($Z12),SUM(OFFSET(Change!N$1,$Z12-1,0,$AA12,1)),0)+IF(ISNUMBER($AB12),SUM(OFFSET(Change!N$1,$AB12-1,0,$AC12,1)),0)</f>
        <v>-66.763915817603475</v>
      </c>
      <c r="O12" s="17">
        <f ca="1">IF(ISNUMBER($Z12),SUM(OFFSET(Change!O$1,$Z12-1,0,$AA12,1)),0)+IF(ISNUMBER($AB12),SUM(OFFSET(Change!O$1,$AB12-1,0,$AC12,1)),0)</f>
        <v>-65.621924160892391</v>
      </c>
      <c r="P12" s="17">
        <f ca="1">IF(ISNUMBER($Z12),SUM(OFFSET(Change!P$1,$Z12-1,0,$AA12,1)),0)+IF(ISNUMBER($AB12),SUM(OFFSET(Change!P$1,$AB12-1,0,$AC12,1)),0)</f>
        <v>-67.496018291159061</v>
      </c>
      <c r="Q12" s="17">
        <f ca="1">IF(ISNUMBER($Z12),SUM(OFFSET(Change!Q$1,$Z12-1,0,$AA12,1)),0)+IF(ISNUMBER($AB12),SUM(OFFSET(Change!Q$1,$AB12-1,0,$AC12,1)),0)</f>
        <v>-74.343108815896699</v>
      </c>
      <c r="R12" s="17">
        <f ca="1">IF(ISNUMBER($Z12),SUM(OFFSET(Change!R$1,$Z12-1,0,$AA12,1)),0)+IF(ISNUMBER($AB12),SUM(OFFSET(Change!R$1,$AB12-1,0,$AC12,1)),0)</f>
        <v>-86.757295832297402</v>
      </c>
      <c r="S12" s="17">
        <f ca="1">IF(ISNUMBER($Z12),SUM(OFFSET(Change!S$1,$Z12-1,0,$AA12,1)),0)+IF(ISNUMBER($AB12),SUM(OFFSET(Change!S$1,$AB12-1,0,$AC12,1)),0)</f>
        <v>-93.833898027057231</v>
      </c>
      <c r="T12" s="17">
        <f ca="1">IF(ISNUMBER($Z12),SUM(OFFSET(Change!T$1,$Z12-1,0,$AA12,1)),0)+IF(ISNUMBER($AB12),SUM(OFFSET(Change!T$1,$AB12-1,0,$AC12,1)),0)</f>
        <v>-93.120752036801505</v>
      </c>
      <c r="U12" s="17">
        <f ca="1">IF(ISNUMBER($Z12),SUM(OFFSET(Change!U$1,$Z12-1,0,$AA12,1)),0)+IF(ISNUMBER($AB12),SUM(OFFSET(Change!U$1,$AB12-1,0,$AC12,1)),0)</f>
        <v>-88.455034647081916</v>
      </c>
      <c r="V12" s="17">
        <f ca="1">IF(ISNUMBER($Z12),SUM(OFFSET(Change!V$1,$Z12-1,0,$AA12,1)),0)+IF(ISNUMBER($AB12),SUM(OFFSET(Change!V$1,$AB12-1,0,$AC12,1)),0)</f>
        <v>-91.775113620230883</v>
      </c>
      <c r="W12" s="17">
        <f ca="1">IF(ISNUMBER($Z12),SUM(OFFSET(Change!W$1,$Z12-1,0,$AA12,1)),0)+IF(ISNUMBER($AB12),SUM(OFFSET(Change!W$1,$AB12-1,0,$AC12,1)),0)</f>
        <v>-94.425325407089574</v>
      </c>
      <c r="X12" s="17">
        <f ca="1">IF(ISNUMBER($Z12),SUM(OFFSET(Change!X$1,$Z12-1,0,$AA12,1)),0)+IF(ISNUMBER($AB12),SUM(OFFSET(Change!X$1,$AB12-1,0,$AC12,1)),0)</f>
        <v>-107.16717797540716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30.918024225710678</v>
      </c>
      <c r="D13" s="17">
        <f ca="1">IF(ISNUMBER($Z13),SUM(OFFSET(Change!D$1,$Z13-1,0,$AA13,1)),0)+IF(ISNUMBER($AB13),SUM(OFFSET(Change!D$1,$AB13-1,0,$AC13,1)),0)</f>
        <v>11.270131051571282</v>
      </c>
      <c r="E13" s="17">
        <f ca="1">IF(ISNUMBER($Z13),SUM(OFFSET(Change!E$1,$Z13-1,0,$AA13,1)),0)+IF(ISNUMBER($AB13),SUM(OFFSET(Change!E$1,$AB13-1,0,$AC13,1)),0)</f>
        <v>10.149940723542919</v>
      </c>
      <c r="F13" s="17">
        <f ca="1">IF(ISNUMBER($Z13),SUM(OFFSET(Change!F$1,$Z13-1,0,$AA13,1)),0)+IF(ISNUMBER($AB13),SUM(OFFSET(Change!F$1,$AB13-1,0,$AC13,1)),0)</f>
        <v>13.145280156022199</v>
      </c>
      <c r="G13" s="17">
        <f ca="1">IF(ISNUMBER($Z13),SUM(OFFSET(Change!G$1,$Z13-1,0,$AA13,1)),0)+IF(ISNUMBER($AB13),SUM(OFFSET(Change!G$1,$AB13-1,0,$AC13,1)),0)</f>
        <v>0</v>
      </c>
      <c r="H13" s="17">
        <f ca="1">IF(ISNUMBER($Z13),SUM(OFFSET(Change!H$1,$Z13-1,0,$AA13,1)),0)+IF(ISNUMBER($AB13),SUM(OFFSET(Change!H$1,$AB13-1,0,$AC13,1)),0)</f>
        <v>0</v>
      </c>
      <c r="I13" s="17">
        <f ca="1">IF(ISNUMBER($Z13),SUM(OFFSET(Change!I$1,$Z13-1,0,$AA13,1)),0)+IF(ISNUMBER($AB13),SUM(OFFSET(Change!I$1,$AB13-1,0,$AC13,1)),0)</f>
        <v>8.5660762211130004E-2</v>
      </c>
      <c r="J13" s="17">
        <f ca="1">IF(ISNUMBER($Z13),SUM(OFFSET(Change!J$1,$Z13-1,0,$AA13,1)),0)+IF(ISNUMBER($AB13),SUM(OFFSET(Change!J$1,$AB13-1,0,$AC13,1)),0)</f>
        <v>0</v>
      </c>
      <c r="K13" s="17">
        <f ca="1">IF(ISNUMBER($Z13),SUM(OFFSET(Change!K$1,$Z13-1,0,$AA13,1)),0)+IF(ISNUMBER($AB13),SUM(OFFSET(Change!K$1,$AB13-1,0,$AC13,1)),0)</f>
        <v>0</v>
      </c>
      <c r="L13" s="17">
        <f ca="1">IF(ISNUMBER($Z13),SUM(OFFSET(Change!L$1,$Z13-1,0,$AA13,1)),0)+IF(ISNUMBER($AB13),SUM(OFFSET(Change!L$1,$AB13-1,0,$AC13,1)),0)</f>
        <v>0.18111728725126</v>
      </c>
      <c r="M13" s="17">
        <f ca="1">IF(ISNUMBER($Z13),SUM(OFFSET(Change!M$1,$Z13-1,0,$AA13,1)),0)+IF(ISNUMBER($AB13),SUM(OFFSET(Change!M$1,$AB13-1,0,$AC13,1)),0)</f>
        <v>9.8336993923400021E-3</v>
      </c>
      <c r="N13" s="17">
        <f ca="1">IF(ISNUMBER($Z13),SUM(OFFSET(Change!N$1,$Z13-1,0,$AA13,1)),0)+IF(ISNUMBER($AB13),SUM(OFFSET(Change!N$1,$AB13-1,0,$AC13,1)),0)</f>
        <v>0.15751614792498</v>
      </c>
      <c r="O13" s="17">
        <f ca="1">IF(ISNUMBER($Z13),SUM(OFFSET(Change!O$1,$Z13-1,0,$AA13,1)),0)+IF(ISNUMBER($AB13),SUM(OFFSET(Change!O$1,$AB13-1,0,$AC13,1)),0)</f>
        <v>0</v>
      </c>
      <c r="P13" s="17">
        <f ca="1">IF(ISNUMBER($Z13),SUM(OFFSET(Change!P$1,$Z13-1,0,$AA13,1)),0)+IF(ISNUMBER($AB13),SUM(OFFSET(Change!P$1,$AB13-1,0,$AC13,1)),0)</f>
        <v>0.17391361649229004</v>
      </c>
      <c r="Q13" s="17">
        <f ca="1">IF(ISNUMBER($Z13),SUM(OFFSET(Change!Q$1,$Z13-1,0,$AA13,1)),0)+IF(ISNUMBER($AB13),SUM(OFFSET(Change!Q$1,$AB13-1,0,$AC13,1)),0)</f>
        <v>0</v>
      </c>
      <c r="R13" s="17">
        <f ca="1">IF(ISNUMBER($Z13),SUM(OFFSET(Change!R$1,$Z13-1,0,$AA13,1)),0)+IF(ISNUMBER($AB13),SUM(OFFSET(Change!R$1,$AB13-1,0,$AC13,1)),0)</f>
        <v>0.27771318219255997</v>
      </c>
      <c r="S13" s="17">
        <f ca="1">IF(ISNUMBER($Z13),SUM(OFFSET(Change!S$1,$Z13-1,0,$AA13,1)),0)+IF(ISNUMBER($AB13),SUM(OFFSET(Change!S$1,$AB13-1,0,$AC13,1)),0)</f>
        <v>0</v>
      </c>
      <c r="T13" s="17">
        <f ca="1">IF(ISNUMBER($Z13),SUM(OFFSET(Change!T$1,$Z13-1,0,$AA13,1)),0)+IF(ISNUMBER($AB13),SUM(OFFSET(Change!T$1,$AB13-1,0,$AC13,1)),0)</f>
        <v>0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0.33920369962124308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0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0</v>
      </c>
      <c r="S14" s="20">
        <f ca="1">IF(ISNUMBER($Z14),SUM(OFFSET(Change!S$1,$Z14-1,0,$AA14,1)),0)+IF(ISNUMBER($AB14),SUM(OFFSET(Change!S$1,$AB14-1,0,$AC14,1)),0)</f>
        <v>0</v>
      </c>
      <c r="T14" s="20">
        <f ca="1">IF(ISNUMBER($Z14),SUM(OFFSET(Change!T$1,$Z14-1,0,$AA14,1)),0)+IF(ISNUMBER($AB14),SUM(OFFSET(Change!T$1,$AB14-1,0,$AC14,1)),0)</f>
        <v>0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1810.0124444039059</v>
      </c>
      <c r="D15" s="17">
        <f ca="1">SUM(D5:D14)</f>
        <v>797.92960261229234</v>
      </c>
      <c r="E15" s="17">
        <f t="shared" ref="E15:W15" ca="1" si="1">SUM(E5:E14)</f>
        <v>621.92902812458362</v>
      </c>
      <c r="F15" s="17">
        <f t="shared" ca="1" si="1"/>
        <v>602.74340975820246</v>
      </c>
      <c r="G15" s="17">
        <f t="shared" ca="1" si="1"/>
        <v>549.588828645685</v>
      </c>
      <c r="H15" s="17">
        <f t="shared" ca="1" si="1"/>
        <v>538.3354330311347</v>
      </c>
      <c r="I15" s="17">
        <f t="shared" ca="1" si="1"/>
        <v>-597.13838524695484</v>
      </c>
      <c r="J15" s="17">
        <f t="shared" ca="1" si="1"/>
        <v>-547.5086417463699</v>
      </c>
      <c r="K15" s="17">
        <f t="shared" ca="1" si="1"/>
        <v>-632.37208472235841</v>
      </c>
      <c r="L15" s="17">
        <f t="shared" ca="1" si="1"/>
        <v>-641.51631812535754</v>
      </c>
      <c r="M15" s="17">
        <f t="shared" ca="1" si="1"/>
        <v>-782.3088691532713</v>
      </c>
      <c r="N15" s="17">
        <f t="shared" ca="1" si="1"/>
        <v>-610.82912589366879</v>
      </c>
      <c r="O15" s="17">
        <f t="shared" ca="1" si="1"/>
        <v>-580.38563551730829</v>
      </c>
      <c r="P15" s="17">
        <f t="shared" ca="1" si="1"/>
        <v>-514.75262061194417</v>
      </c>
      <c r="Q15" s="17">
        <f t="shared" ca="1" si="1"/>
        <v>-519.23439492123271</v>
      </c>
      <c r="R15" s="17">
        <f t="shared" ca="1" si="1"/>
        <v>-358.49783327407403</v>
      </c>
      <c r="S15" s="17">
        <f t="shared" ca="1" si="1"/>
        <v>38.901652678094521</v>
      </c>
      <c r="T15" s="17">
        <f t="shared" ca="1" si="1"/>
        <v>559.50309734978475</v>
      </c>
      <c r="U15" s="17">
        <f t="shared" ca="1" si="1"/>
        <v>1403.4196716464062</v>
      </c>
      <c r="V15" s="17">
        <f t="shared" ca="1" si="1"/>
        <v>1649.9258782346717</v>
      </c>
      <c r="W15" s="17">
        <f t="shared" ca="1" si="1"/>
        <v>1910.6925975117908</v>
      </c>
      <c r="X15" s="17">
        <f ca="1">SUM(X5:X14)</f>
        <v>2083.248800920408</v>
      </c>
    </row>
    <row r="17" spans="2:29" x14ac:dyDescent="0.25">
      <c r="B17" s="10" t="s">
        <v>42</v>
      </c>
      <c r="C17" s="17">
        <f t="shared" ref="C17:C23" ca="1" si="2">NPV($C$2,D17:X17)</f>
        <v>11401.346496564371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21.739841088790754</v>
      </c>
      <c r="G17" s="17">
        <f ca="1">IF(ISNUMBER($Z17),SUM(OFFSET(Change!G$1,$Z17-1,0,$AA17,1)),0)+IF(ISNUMBER($AB17),SUM(OFFSET(Change!G$1,$AB17-1,0,$AC17,1)),0)</f>
        <v>239.43115337774032</v>
      </c>
      <c r="H17" s="17">
        <f ca="1">IF(ISNUMBER($Z17),SUM(OFFSET(Change!H$1,$Z17-1,0,$AA17,1)),0)+IF(ISNUMBER($AB17),SUM(OFFSET(Change!H$1,$AB17-1,0,$AC17,1)),0)</f>
        <v>341.15486406467141</v>
      </c>
      <c r="I17" s="17">
        <f ca="1">IF(ISNUMBER($Z17),SUM(OFFSET(Change!I$1,$Z17-1,0,$AA17,1)),0)+IF(ISNUMBER($AB17),SUM(OFFSET(Change!I$1,$AB17-1,0,$AC17,1)),0)</f>
        <v>2505.218183334282</v>
      </c>
      <c r="J17" s="17">
        <f ca="1">IF(ISNUMBER($Z17),SUM(OFFSET(Change!J$1,$Z17-1,0,$AA17,1)),0)+IF(ISNUMBER($AB17),SUM(OFFSET(Change!J$1,$AB17-1,0,$AC17,1)),0)</f>
        <v>893.1180367884931</v>
      </c>
      <c r="K17" s="17">
        <f ca="1">IF(ISNUMBER($Z17),SUM(OFFSET(Change!K$1,$Z17-1,0,$AA17,1)),0)+IF(ISNUMBER($AB17),SUM(OFFSET(Change!K$1,$AB17-1,0,$AC17,1)),0)</f>
        <v>989.93224124649691</v>
      </c>
      <c r="L17" s="17">
        <f ca="1">IF(ISNUMBER($Z17),SUM(OFFSET(Change!L$1,$Z17-1,0,$AA17,1)),0)+IF(ISNUMBER($AB17),SUM(OFFSET(Change!L$1,$AB17-1,0,$AC17,1)),0)</f>
        <v>1072.3674051432658</v>
      </c>
      <c r="M17" s="17">
        <f ca="1">IF(ISNUMBER($Z17),SUM(OFFSET(Change!M$1,$Z17-1,0,$AA17,1)),0)+IF(ISNUMBER($AB17),SUM(OFFSET(Change!M$1,$AB17-1,0,$AC17,1)),0)</f>
        <v>1181.4473362964009</v>
      </c>
      <c r="N17" s="17">
        <f ca="1">IF(ISNUMBER($Z17),SUM(OFFSET(Change!N$1,$Z17-1,0,$AA17,1)),0)+IF(ISNUMBER($AB17),SUM(OFFSET(Change!N$1,$AB17-1,0,$AC17,1)),0)</f>
        <v>1289.9079884354085</v>
      </c>
      <c r="O17" s="17">
        <f ca="1">IF(ISNUMBER($Z17),SUM(OFFSET(Change!O$1,$Z17-1,0,$AA17,1)),0)+IF(ISNUMBER($AB17),SUM(OFFSET(Change!O$1,$AB17-1,0,$AC17,1)),0)</f>
        <v>1390.4876506488292</v>
      </c>
      <c r="P17" s="17">
        <f ca="1">IF(ISNUMBER($Z17),SUM(OFFSET(Change!P$1,$Z17-1,0,$AA17,1)),0)+IF(ISNUMBER($AB17),SUM(OFFSET(Change!P$1,$AB17-1,0,$AC17,1)),0)</f>
        <v>1435.1660248392216</v>
      </c>
      <c r="Q17" s="17">
        <f ca="1">IF(ISNUMBER($Z17),SUM(OFFSET(Change!Q$1,$Z17-1,0,$AA17,1)),0)+IF(ISNUMBER($AB17),SUM(OFFSET(Change!Q$1,$AB17-1,0,$AC17,1)),0)</f>
        <v>1536.0693667111127</v>
      </c>
      <c r="R17" s="17">
        <f ca="1">IF(ISNUMBER($Z17),SUM(OFFSET(Change!R$1,$Z17-1,0,$AA17,1)),0)+IF(ISNUMBER($AB17),SUM(OFFSET(Change!R$1,$AB17-1,0,$AC17,1)),0)</f>
        <v>1537.3670359188673</v>
      </c>
      <c r="S17" s="17">
        <f ca="1">IF(ISNUMBER($Z17),SUM(OFFSET(Change!S$1,$Z17-1,0,$AA17,1)),0)+IF(ISNUMBER($AB17),SUM(OFFSET(Change!S$1,$AB17-1,0,$AC17,1)),0)</f>
        <v>1679.0574516586148</v>
      </c>
      <c r="T17" s="17">
        <f ca="1">IF(ISNUMBER($Z17),SUM(OFFSET(Change!T$1,$Z17-1,0,$AA17,1)),0)+IF(ISNUMBER($AB17),SUM(OFFSET(Change!T$1,$AB17-1,0,$AC17,1)),0)</f>
        <v>1753.13834997292</v>
      </c>
      <c r="U17" s="17">
        <f ca="1">IF(ISNUMBER($Z17),SUM(OFFSET(Change!U$1,$Z17-1,0,$AA17,1)),0)+IF(ISNUMBER($AB17),SUM(OFFSET(Change!U$1,$AB17-1,0,$AC17,1)),0)</f>
        <v>1791.575115782427</v>
      </c>
      <c r="V17" s="17">
        <f ca="1">IF(ISNUMBER($Z17),SUM(OFFSET(Change!V$1,$Z17-1,0,$AA17,1)),0)+IF(ISNUMBER($AB17),SUM(OFFSET(Change!V$1,$AB17-1,0,$AC17,1)),0)</f>
        <v>1890.0482704625103</v>
      </c>
      <c r="W17" s="17">
        <f ca="1">IF(ISNUMBER($Z17),SUM(OFFSET(Change!W$1,$Z17-1,0,$AA17,1)),0)+IF(ISNUMBER($AB17),SUM(OFFSET(Change!W$1,$AB17-1,0,$AC17,1)),0)</f>
        <v>1938.0212852422944</v>
      </c>
      <c r="X17" s="17">
        <f ca="1">IF(ISNUMBER($Z17),SUM(OFFSET(Change!X$1,$Z17-1,0,$AA17,1)),0)+IF(ISNUMBER($AB17),SUM(OFFSET(Change!X$1,$AB17-1,0,$AC17,1)),0)</f>
        <v>2013.5251466075511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7811.1580820034196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407.2520929649113</v>
      </c>
      <c r="G18" s="17">
        <f ca="1">IF(ISNUMBER($Z18),SUM(OFFSET(Change!G$1,$Z18-1,0,$AA18,1)),0)+IF(ISNUMBER($AB18),SUM(OFFSET(Change!G$1,$AB18-1,0,$AC18,1)),0)</f>
        <v>489.26357201489924</v>
      </c>
      <c r="H18" s="17">
        <f ca="1">IF(ISNUMBER($Z18),SUM(OFFSET(Change!H$1,$Z18-1,0,$AA18,1)),0)+IF(ISNUMBER($AB18),SUM(OFFSET(Change!H$1,$AB18-1,0,$AC18,1)),0)</f>
        <v>518.4436759334086</v>
      </c>
      <c r="I18" s="17">
        <f ca="1">IF(ISNUMBER($Z18),SUM(OFFSET(Change!I$1,$Z18-1,0,$AA18,1)),0)+IF(ISNUMBER($AB18),SUM(OFFSET(Change!I$1,$AB18-1,0,$AC18,1)),0)</f>
        <v>623.19895023875256</v>
      </c>
      <c r="J18" s="17">
        <f ca="1">IF(ISNUMBER($Z18),SUM(OFFSET(Change!J$1,$Z18-1,0,$AA18,1)),0)+IF(ISNUMBER($AB18),SUM(OFFSET(Change!J$1,$AB18-1,0,$AC18,1)),0)</f>
        <v>641.13138545428171</v>
      </c>
      <c r="K18" s="17">
        <f ca="1">IF(ISNUMBER($Z18),SUM(OFFSET(Change!K$1,$Z18-1,0,$AA18,1)),0)+IF(ISNUMBER($AB18),SUM(OFFSET(Change!K$1,$AB18-1,0,$AC18,1)),0)</f>
        <v>685.97862985698339</v>
      </c>
      <c r="L18" s="17">
        <f ca="1">IF(ISNUMBER($Z18),SUM(OFFSET(Change!L$1,$Z18-1,0,$AA18,1)),0)+IF(ISNUMBER($AB18),SUM(OFFSET(Change!L$1,$AB18-1,0,$AC18,1)),0)</f>
        <v>722.15618684182198</v>
      </c>
      <c r="M18" s="17">
        <f ca="1">IF(ISNUMBER($Z18),SUM(OFFSET(Change!M$1,$Z18-1,0,$AA18,1)),0)+IF(ISNUMBER($AB18),SUM(OFFSET(Change!M$1,$AB18-1,0,$AC18,1)),0)</f>
        <v>771.75050208753498</v>
      </c>
      <c r="N18" s="17">
        <f ca="1">IF(ISNUMBER($Z18),SUM(OFFSET(Change!N$1,$Z18-1,0,$AA18,1)),0)+IF(ISNUMBER($AB18),SUM(OFFSET(Change!N$1,$AB18-1,0,$AC18,1)),0)</f>
        <v>818.69108385170148</v>
      </c>
      <c r="O18" s="17">
        <f ca="1">IF(ISNUMBER($Z18),SUM(OFFSET(Change!O$1,$Z18-1,0,$AA18,1)),0)+IF(ISNUMBER($AB18),SUM(OFFSET(Change!O$1,$AB18-1,0,$AC18,1)),0)</f>
        <v>816.08818375845397</v>
      </c>
      <c r="P18" s="17">
        <f ca="1">IF(ISNUMBER($Z18),SUM(OFFSET(Change!P$1,$Z18-1,0,$AA18,1)),0)+IF(ISNUMBER($AB18),SUM(OFFSET(Change!P$1,$AB18-1,0,$AC18,1)),0)</f>
        <v>857.59394612892333</v>
      </c>
      <c r="Q18" s="17">
        <f ca="1">IF(ISNUMBER($Z18),SUM(OFFSET(Change!Q$1,$Z18-1,0,$AA18,1)),0)+IF(ISNUMBER($AB18),SUM(OFFSET(Change!Q$1,$AB18-1,0,$AC18,1)),0)</f>
        <v>895.89682654233343</v>
      </c>
      <c r="R18" s="17">
        <f ca="1">IF(ISNUMBER($Z18),SUM(OFFSET(Change!R$1,$Z18-1,0,$AA18,1)),0)+IF(ISNUMBER($AB18),SUM(OFFSET(Change!R$1,$AB18-1,0,$AC18,1)),0)</f>
        <v>922.58778221366742</v>
      </c>
      <c r="S18" s="17">
        <f ca="1">IF(ISNUMBER($Z18),SUM(OFFSET(Change!S$1,$Z18-1,0,$AA18,1)),0)+IF(ISNUMBER($AB18),SUM(OFFSET(Change!S$1,$AB18-1,0,$AC18,1)),0)</f>
        <v>1003.9836670713687</v>
      </c>
      <c r="T18" s="17">
        <f ca="1">IF(ISNUMBER($Z18),SUM(OFFSET(Change!T$1,$Z18-1,0,$AA18,1)),0)+IF(ISNUMBER($AB18),SUM(OFFSET(Change!T$1,$AB18-1,0,$AC18,1)),0)</f>
        <v>1050.3056739983454</v>
      </c>
      <c r="U18" s="17">
        <f ca="1">IF(ISNUMBER($Z18),SUM(OFFSET(Change!U$1,$Z18-1,0,$AA18,1)),0)+IF(ISNUMBER($AB18),SUM(OFFSET(Change!U$1,$AB18-1,0,$AC18,1)),0)</f>
        <v>1088.4652835938475</v>
      </c>
      <c r="V18" s="17">
        <f ca="1">IF(ISNUMBER($Z18),SUM(OFFSET(Change!V$1,$Z18-1,0,$AA18,1)),0)+IF(ISNUMBER($AB18),SUM(OFFSET(Change!V$1,$AB18-1,0,$AC18,1)),0)</f>
        <v>1167.9225820596346</v>
      </c>
      <c r="W18" s="17">
        <f ca="1">IF(ISNUMBER($Z18),SUM(OFFSET(Change!W$1,$Z18-1,0,$AA18,1)),0)+IF(ISNUMBER($AB18),SUM(OFFSET(Change!W$1,$AB18-1,0,$AC18,1)),0)</f>
        <v>1225.1173624708131</v>
      </c>
      <c r="X18" s="17">
        <f ca="1">IF(ISNUMBER($Z18),SUM(OFFSET(Change!X$1,$Z18-1,0,$AA18,1)),0)+IF(ISNUMBER($AB18),SUM(OFFSET(Change!X$1,$AB18-1,0,$AC18,1)),0)</f>
        <v>1329.0623454010677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4209.0854804177106</v>
      </c>
      <c r="D19" s="17">
        <f ca="1">IF(ISNUMBER($Z19),SUM(OFFSET(Change!D$1,$Z19-1,0,$AA19,1)),0)+IF(ISNUMBER($AB19),SUM(OFFSET(Change!D$1,$AB19-1,0,$AC19,1)),0)</f>
        <v>208.44721194175747</v>
      </c>
      <c r="E19" s="17">
        <f ca="1">IF(ISNUMBER($Z19),SUM(OFFSET(Change!E$1,$Z19-1,0,$AA19,1)),0)+IF(ISNUMBER($AB19),SUM(OFFSET(Change!E$1,$AB19-1,0,$AC19,1)),0)</f>
        <v>225.81557964563751</v>
      </c>
      <c r="F19" s="17">
        <f ca="1">IF(ISNUMBER($Z19),SUM(OFFSET(Change!F$1,$Z19-1,0,$AA19,1)),0)+IF(ISNUMBER($AB19),SUM(OFFSET(Change!F$1,$AB19-1,0,$AC19,1)),0)</f>
        <v>253.3646646388969</v>
      </c>
      <c r="G19" s="17">
        <f ca="1">IF(ISNUMBER($Z19),SUM(OFFSET(Change!G$1,$Z19-1,0,$AA19,1)),0)+IF(ISNUMBER($AB19),SUM(OFFSET(Change!G$1,$AB19-1,0,$AC19,1)),0)</f>
        <v>233.79937856506845</v>
      </c>
      <c r="H19" s="17">
        <f ca="1">IF(ISNUMBER($Z19),SUM(OFFSET(Change!H$1,$Z19-1,0,$AA19,1)),0)+IF(ISNUMBER($AB19),SUM(OFFSET(Change!H$1,$AB19-1,0,$AC19,1)),0)</f>
        <v>225.25123411423777</v>
      </c>
      <c r="I19" s="17">
        <f ca="1">IF(ISNUMBER($Z19),SUM(OFFSET(Change!I$1,$Z19-1,0,$AA19,1)),0)+IF(ISNUMBER($AB19),SUM(OFFSET(Change!I$1,$AB19-1,0,$AC19,1)),0)</f>
        <v>440.13622547616478</v>
      </c>
      <c r="J19" s="17">
        <f ca="1">IF(ISNUMBER($Z19),SUM(OFFSET(Change!J$1,$Z19-1,0,$AA19,1)),0)+IF(ISNUMBER($AB19),SUM(OFFSET(Change!J$1,$AB19-1,0,$AC19,1)),0)</f>
        <v>429.55183046025417</v>
      </c>
      <c r="K19" s="17">
        <f ca="1">IF(ISNUMBER($Z19),SUM(OFFSET(Change!K$1,$Z19-1,0,$AA19,1)),0)+IF(ISNUMBER($AB19),SUM(OFFSET(Change!K$1,$AB19-1,0,$AC19,1)),0)</f>
        <v>438.09274877958853</v>
      </c>
      <c r="L19" s="17">
        <f ca="1">IF(ISNUMBER($Z19),SUM(OFFSET(Change!L$1,$Z19-1,0,$AA19,1)),0)+IF(ISNUMBER($AB19),SUM(OFFSET(Change!L$1,$AB19-1,0,$AC19,1)),0)</f>
        <v>432.71510385336347</v>
      </c>
      <c r="M19" s="17">
        <f ca="1">IF(ISNUMBER($Z19),SUM(OFFSET(Change!M$1,$Z19-1,0,$AA19,1)),0)+IF(ISNUMBER($AB19),SUM(OFFSET(Change!M$1,$AB19-1,0,$AC19,1)),0)</f>
        <v>444.41644563680961</v>
      </c>
      <c r="N19" s="17">
        <f ca="1">IF(ISNUMBER($Z19),SUM(OFFSET(Change!N$1,$Z19-1,0,$AA19,1)),0)+IF(ISNUMBER($AB19),SUM(OFFSET(Change!N$1,$AB19-1,0,$AC19,1)),0)</f>
        <v>434.24525855449673</v>
      </c>
      <c r="O19" s="17">
        <f ca="1">IF(ISNUMBER($Z19),SUM(OFFSET(Change!O$1,$Z19-1,0,$AA19,1)),0)+IF(ISNUMBER($AB19),SUM(OFFSET(Change!O$1,$AB19-1,0,$AC19,1)),0)</f>
        <v>423.315267304293</v>
      </c>
      <c r="P19" s="17">
        <f ca="1">IF(ISNUMBER($Z19),SUM(OFFSET(Change!P$1,$Z19-1,0,$AA19,1)),0)+IF(ISNUMBER($AB19),SUM(OFFSET(Change!P$1,$AB19-1,0,$AC19,1)),0)</f>
        <v>433.22434452100947</v>
      </c>
      <c r="Q19" s="17">
        <f ca="1">IF(ISNUMBER($Z19),SUM(OFFSET(Change!Q$1,$Z19-1,0,$AA19,1)),0)+IF(ISNUMBER($AB19),SUM(OFFSET(Change!Q$1,$AB19-1,0,$AC19,1)),0)</f>
        <v>459.91698945547989</v>
      </c>
      <c r="R19" s="17">
        <f ca="1">IF(ISNUMBER($Z19),SUM(OFFSET(Change!R$1,$Z19-1,0,$AA19,1)),0)+IF(ISNUMBER($AB19),SUM(OFFSET(Change!R$1,$AB19-1,0,$AC19,1)),0)</f>
        <v>466.17861437467923</v>
      </c>
      <c r="S19" s="17">
        <f ca="1">IF(ISNUMBER($Z19),SUM(OFFSET(Change!S$1,$Z19-1,0,$AA19,1)),0)+IF(ISNUMBER($AB19),SUM(OFFSET(Change!S$1,$AB19-1,0,$AC19,1)),0)</f>
        <v>449.24900320235281</v>
      </c>
      <c r="T19" s="17">
        <f ca="1">IF(ISNUMBER($Z19),SUM(OFFSET(Change!T$1,$Z19-1,0,$AA19,1)),0)+IF(ISNUMBER($AB19),SUM(OFFSET(Change!T$1,$AB19-1,0,$AC19,1)),0)</f>
        <v>452.36650130618591</v>
      </c>
      <c r="U19" s="17">
        <f ca="1">IF(ISNUMBER($Z19),SUM(OFFSET(Change!U$1,$Z19-1,0,$AA19,1)),0)+IF(ISNUMBER($AB19),SUM(OFFSET(Change!U$1,$AB19-1,0,$AC19,1)),0)</f>
        <v>508.32283902261656</v>
      </c>
      <c r="V19" s="17">
        <f ca="1">IF(ISNUMBER($Z19),SUM(OFFSET(Change!V$1,$Z19-1,0,$AA19,1)),0)+IF(ISNUMBER($AB19),SUM(OFFSET(Change!V$1,$AB19-1,0,$AC19,1)),0)</f>
        <v>499.80202850310491</v>
      </c>
      <c r="W19" s="17">
        <f ca="1">IF(ISNUMBER($Z19),SUM(OFFSET(Change!W$1,$Z19-1,0,$AA19,1)),0)+IF(ISNUMBER($AB19),SUM(OFFSET(Change!W$1,$AB19-1,0,$AC19,1)),0)</f>
        <v>492.86892220325353</v>
      </c>
      <c r="X19" s="17">
        <f ca="1">IF(ISNUMBER($Z19),SUM(OFFSET(Change!X$1,$Z19-1,0,$AA19,1)),0)+IF(ISNUMBER($AB19),SUM(OFFSET(Change!X$1,$AB19-1,0,$AC19,1)),0)</f>
        <v>497.56996744305786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2280.8002622731588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234.89681604702059</v>
      </c>
      <c r="H20" s="17">
        <f ca="1">IF(ISNUMBER($Z20),SUM(OFFSET(Change!H$1,$Z20-1,0,$AA20,1)),0)+IF(ISNUMBER($AB20),SUM(OFFSET(Change!H$1,$AB20-1,0,$AC20,1)),0)+Change!H22</f>
        <v>221.49571007420195</v>
      </c>
      <c r="I20" s="17">
        <f ca="1">IF(ISNUMBER($Z20),SUM(OFFSET(Change!I$1,$Z20-1,0,$AA20,1)),0)+IF(ISNUMBER($AB20),SUM(OFFSET(Change!I$1,$AB20-1,0,$AC20,1)),0)+Change!I22</f>
        <v>184.99712192301732</v>
      </c>
      <c r="J20" s="17">
        <f ca="1">IF(ISNUMBER($Z20),SUM(OFFSET(Change!J$1,$Z20-1,0,$AA20,1)),0)+IF(ISNUMBER($AB20),SUM(OFFSET(Change!J$1,$AB20-1,0,$AC20,1)),0)+Change!J22</f>
        <v>201.04424287709989</v>
      </c>
      <c r="K20" s="17">
        <f ca="1">IF(ISNUMBER($Z20),SUM(OFFSET(Change!K$1,$Z20-1,0,$AA20,1)),0)+IF(ISNUMBER($AB20),SUM(OFFSET(Change!K$1,$AB20-1,0,$AC20,1)),0)+Change!K22</f>
        <v>174.18101653443028</v>
      </c>
      <c r="L20" s="17">
        <f ca="1">IF(ISNUMBER($Z20),SUM(OFFSET(Change!L$1,$Z20-1,0,$AA20,1)),0)+IF(ISNUMBER($AB20),SUM(OFFSET(Change!L$1,$AB20-1,0,$AC20,1)),0)+Change!L22</f>
        <v>196.87296679082044</v>
      </c>
      <c r="M20" s="17">
        <f ca="1">IF(ISNUMBER($Z20),SUM(OFFSET(Change!M$1,$Z20-1,0,$AA20,1)),0)+IF(ISNUMBER($AB20),SUM(OFFSET(Change!M$1,$AB20-1,0,$AC20,1)),0)+Change!M22</f>
        <v>215.40049500779642</v>
      </c>
      <c r="N20" s="17">
        <f ca="1">IF(ISNUMBER($Z20),SUM(OFFSET(Change!N$1,$Z20-1,0,$AA20,1)),0)+IF(ISNUMBER($AB20),SUM(OFFSET(Change!N$1,$AB20-1,0,$AC20,1)),0)+Change!N22</f>
        <v>197.40743742242401</v>
      </c>
      <c r="O20" s="17">
        <f ca="1">IF(ISNUMBER($Z20),SUM(OFFSET(Change!O$1,$Z20-1,0,$AA20,1)),0)+IF(ISNUMBER($AB20),SUM(OFFSET(Change!O$1,$AB20-1,0,$AC20,1)),0)+Change!O22</f>
        <v>210.04283487031947</v>
      </c>
      <c r="P20" s="17">
        <f ca="1">IF(ISNUMBER($Z20),SUM(OFFSET(Change!P$1,$Z20-1,0,$AA20,1)),0)+IF(ISNUMBER($AB20),SUM(OFFSET(Change!P$1,$AB20-1,0,$AC20,1)),0)+Change!P22</f>
        <v>208.95899715099159</v>
      </c>
      <c r="Q20" s="17">
        <f ca="1">IF(ISNUMBER($Z20),SUM(OFFSET(Change!Q$1,$Z20-1,0,$AA20,1)),0)+IF(ISNUMBER($AB20),SUM(OFFSET(Change!Q$1,$AB20-1,0,$AC20,1)),0)+Change!Q22</f>
        <v>210.70945634075053</v>
      </c>
      <c r="R20" s="17">
        <f ca="1">IF(ISNUMBER($Z20),SUM(OFFSET(Change!R$1,$Z20-1,0,$AA20,1)),0)+IF(ISNUMBER($AB20),SUM(OFFSET(Change!R$1,$AB20-1,0,$AC20,1)),0)+Change!R22</f>
        <v>220.88411257446762</v>
      </c>
      <c r="S20" s="17">
        <f ca="1">IF(ISNUMBER($Z20),SUM(OFFSET(Change!S$1,$Z20-1,0,$AA20,1)),0)+IF(ISNUMBER($AB20),SUM(OFFSET(Change!S$1,$AB20-1,0,$AC20,1)),0)+Change!S22</f>
        <v>179.32541087921425</v>
      </c>
      <c r="T20" s="17">
        <f ca="1">IF(ISNUMBER($Z20),SUM(OFFSET(Change!T$1,$Z20-1,0,$AA20,1)),0)+IF(ISNUMBER($AB20),SUM(OFFSET(Change!T$1,$AB20-1,0,$AC20,1)),0)+Change!T22</f>
        <v>232.88784189917027</v>
      </c>
      <c r="U20" s="17">
        <f ca="1">IF(ISNUMBER($Z20),SUM(OFFSET(Change!U$1,$Z20-1,0,$AA20,1)),0)+IF(ISNUMBER($AB20),SUM(OFFSET(Change!U$1,$AB20-1,0,$AC20,1)),0)+Change!U22</f>
        <v>219.36099054420515</v>
      </c>
      <c r="V20" s="17">
        <f ca="1">IF(ISNUMBER($Z20),SUM(OFFSET(Change!V$1,$Z20-1,0,$AA20,1)),0)+IF(ISNUMBER($AB20),SUM(OFFSET(Change!V$1,$AB20-1,0,$AC20,1)),0)+Change!V22</f>
        <v>230.75191449739509</v>
      </c>
      <c r="W20" s="17">
        <f ca="1">IF(ISNUMBER($Z20),SUM(OFFSET(Change!W$1,$Z20-1,0,$AA20,1)),0)+IF(ISNUMBER($AB20),SUM(OFFSET(Change!W$1,$AB20-1,0,$AC20,1)),0)+Change!W22</f>
        <v>216.40894535064876</v>
      </c>
      <c r="X20" s="17">
        <f ca="1">IF(ISNUMBER($Z20),SUM(OFFSET(Change!X$1,$Z20-1,0,$AA20,1)),0)+IF(ISNUMBER($AB20),SUM(OFFSET(Change!X$1,$AB20-1,0,$AC20,1)),0)+Change!X22</f>
        <v>227.96868482527805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131.84130334439044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0.27487419385598</v>
      </c>
      <c r="F21" s="17">
        <f ca="1">IF(ISNUMBER($Z21),SUM(OFFSET(Change!F$1,$Z21-1,0,$AA21,1)),0)+IF(ISNUMBER($AB21),SUM(OFFSET(Change!F$1,$AB21-1,0,$AC21,1)),0)</f>
        <v>0.27517082979401997</v>
      </c>
      <c r="G21" s="17">
        <f ca="1">IF(ISNUMBER($Z21),SUM(OFFSET(Change!G$1,$Z21-1,0,$AA21,1)),0)+IF(ISNUMBER($AB21),SUM(OFFSET(Change!G$1,$AB21-1,0,$AC21,1)),0)</f>
        <v>3.3184009214007117</v>
      </c>
      <c r="H21" s="17">
        <f ca="1">IF(ISNUMBER($Z21),SUM(OFFSET(Change!H$1,$Z21-1,0,$AA21,1)),0)+IF(ISNUMBER($AB21),SUM(OFFSET(Change!H$1,$AB21-1,0,$AC21,1)),0)</f>
        <v>4.3172588715589413</v>
      </c>
      <c r="I21" s="17">
        <f ca="1">IF(ISNUMBER($Z21),SUM(OFFSET(Change!I$1,$Z21-1,0,$AA21,1)),0)+IF(ISNUMBER($AB21),SUM(OFFSET(Change!I$1,$AB21-1,0,$AC21,1)),0)</f>
        <v>8.307281089034495</v>
      </c>
      <c r="J21" s="17">
        <f ca="1">IF(ISNUMBER($Z21),SUM(OFFSET(Change!J$1,$Z21-1,0,$AA21,1)),0)+IF(ISNUMBER($AB21),SUM(OFFSET(Change!J$1,$AB21-1,0,$AC21,1)),0)</f>
        <v>8.6085832533645643</v>
      </c>
      <c r="K21" s="17">
        <f ca="1">IF(ISNUMBER($Z21),SUM(OFFSET(Change!K$1,$Z21-1,0,$AA21,1)),0)+IF(ISNUMBER($AB21),SUM(OFFSET(Change!K$1,$AB21-1,0,$AC21,1)),0)</f>
        <v>8.9802513835998514</v>
      </c>
      <c r="L21" s="17">
        <f ca="1">IF(ISNUMBER($Z21),SUM(OFFSET(Change!L$1,$Z21-1,0,$AA21,1)),0)+IF(ISNUMBER($AB21),SUM(OFFSET(Change!L$1,$AB21-1,0,$AC21,1)),0)</f>
        <v>9.7051142644962276</v>
      </c>
      <c r="M21" s="17">
        <f ca="1">IF(ISNUMBER($Z21),SUM(OFFSET(Change!M$1,$Z21-1,0,$AA21,1)),0)+IF(ISNUMBER($AB21),SUM(OFFSET(Change!M$1,$AB21-1,0,$AC21,1)),0)</f>
        <v>13.032595519928751</v>
      </c>
      <c r="N21" s="17">
        <f ca="1">IF(ISNUMBER($Z21),SUM(OFFSET(Change!N$1,$Z21-1,0,$AA21,1)),0)+IF(ISNUMBER($AB21),SUM(OFFSET(Change!N$1,$AB21-1,0,$AC21,1)),0)</f>
        <v>14.184785042382329</v>
      </c>
      <c r="O21" s="17">
        <f ca="1">IF(ISNUMBER($Z21),SUM(OFFSET(Change!O$1,$Z21-1,0,$AA21,1)),0)+IF(ISNUMBER($AB21),SUM(OFFSET(Change!O$1,$AB21-1,0,$AC21,1)),0)</f>
        <v>14.364103526861868</v>
      </c>
      <c r="P21" s="17">
        <f ca="1">IF(ISNUMBER($Z21),SUM(OFFSET(Change!P$1,$Z21-1,0,$AA21,1)),0)+IF(ISNUMBER($AB21),SUM(OFFSET(Change!P$1,$AB21-1,0,$AC21,1)),0)</f>
        <v>16.629523816176697</v>
      </c>
      <c r="Q21" s="17">
        <f ca="1">IF(ISNUMBER($Z21),SUM(OFFSET(Change!Q$1,$Z21-1,0,$AA21,1)),0)+IF(ISNUMBER($AB21),SUM(OFFSET(Change!Q$1,$AB21-1,0,$AC21,1)),0)</f>
        <v>17.262949677797064</v>
      </c>
      <c r="R21" s="17">
        <f ca="1">IF(ISNUMBER($Z21),SUM(OFFSET(Change!R$1,$Z21-1,0,$AA21,1)),0)+IF(ISNUMBER($AB21),SUM(OFFSET(Change!R$1,$AB21-1,0,$AC21,1)),0)</f>
        <v>24.591974487899609</v>
      </c>
      <c r="S21" s="17">
        <f ca="1">IF(ISNUMBER($Z21),SUM(OFFSET(Change!S$1,$Z21-1,0,$AA21,1)),0)+IF(ISNUMBER($AB21),SUM(OFFSET(Change!S$1,$AB21-1,0,$AC21,1)),0)</f>
        <v>26.479865857847006</v>
      </c>
      <c r="T21" s="17">
        <f ca="1">IF(ISNUMBER($Z21),SUM(OFFSET(Change!T$1,$Z21-1,0,$AA21,1)),0)+IF(ISNUMBER($AB21),SUM(OFFSET(Change!T$1,$AB21-1,0,$AC21,1)),0)</f>
        <v>27.849394486113248</v>
      </c>
      <c r="U21" s="17">
        <f ca="1">IF(ISNUMBER($Z21),SUM(OFFSET(Change!U$1,$Z21-1,0,$AA21,1)),0)+IF(ISNUMBER($AB21),SUM(OFFSET(Change!U$1,$AB21-1,0,$AC21,1)),0)</f>
        <v>28.708839086534628</v>
      </c>
      <c r="V21" s="17">
        <f ca="1">IF(ISNUMBER($Z21),SUM(OFFSET(Change!V$1,$Z21-1,0,$AA21,1)),0)+IF(ISNUMBER($AB21),SUM(OFFSET(Change!V$1,$AB21-1,0,$AC21,1)),0)</f>
        <v>29.37427055910851</v>
      </c>
      <c r="W21" s="17">
        <f ca="1">IF(ISNUMBER($Z21),SUM(OFFSET(Change!W$1,$Z21-1,0,$AA21,1)),0)+IF(ISNUMBER($AB21),SUM(OFFSET(Change!W$1,$AB21-1,0,$AC21,1)),0)</f>
        <v>32.901323874823255</v>
      </c>
      <c r="X21" s="17">
        <f ca="1">IF(ISNUMBER($Z21),SUM(OFFSET(Change!X$1,$Z21-1,0,$AA21,1)),0)+IF(ISNUMBER($AB21),SUM(OFFSET(Change!X$1,$AB21-1,0,$AC21,1)),0)</f>
        <v>37.222197749721921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1233.2684297932667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1.2844470830245625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83.855340498150852</v>
      </c>
      <c r="J22" s="20">
        <f ca="1">IF(ISNUMBER($Z22),SUM(OFFSET(Change!J$1,$Z22-1,0,$AA22,1)),0)+IF(ISNUMBER($AB22),SUM(OFFSET(Change!J$1,$AB22-1,0,$AC22,1)),0)</f>
        <v>87.468090756067511</v>
      </c>
      <c r="K22" s="20">
        <f ca="1">IF(ISNUMBER($Z22),SUM(OFFSET(Change!K$1,$Z22-1,0,$AA22,1)),0)+IF(ISNUMBER($AB22),SUM(OFFSET(Change!K$1,$AB22-1,0,$AC22,1)),0)</f>
        <v>102.15005214360121</v>
      </c>
      <c r="L22" s="20">
        <f ca="1">IF(ISNUMBER($Z22),SUM(OFFSET(Change!L$1,$Z22-1,0,$AA22,1)),0)+IF(ISNUMBER($AB22),SUM(OFFSET(Change!L$1,$AB22-1,0,$AC22,1)),0)</f>
        <v>120.08866849271705</v>
      </c>
      <c r="M22" s="20">
        <f ca="1">IF(ISNUMBER($Z22),SUM(OFFSET(Change!M$1,$Z22-1,0,$AA22,1)),0)+IF(ISNUMBER($AB22),SUM(OFFSET(Change!M$1,$AB22-1,0,$AC22,1)),0)</f>
        <v>177.33446910213593</v>
      </c>
      <c r="N22" s="20">
        <f ca="1">IF(ISNUMBER($Z22),SUM(OFFSET(Change!N$1,$Z22-1,0,$AA22,1)),0)+IF(ISNUMBER($AB22),SUM(OFFSET(Change!N$1,$AB22-1,0,$AC22,1)),0)</f>
        <v>181.44623308270283</v>
      </c>
      <c r="O22" s="20">
        <f ca="1">IF(ISNUMBER($Z22),SUM(OFFSET(Change!O$1,$Z22-1,0,$AA22,1)),0)+IF(ISNUMBER($AB22),SUM(OFFSET(Change!O$1,$AB22-1,0,$AC22,1)),0)</f>
        <v>185.432625893188</v>
      </c>
      <c r="P22" s="20">
        <f ca="1">IF(ISNUMBER($Z22),SUM(OFFSET(Change!P$1,$Z22-1,0,$AA22,1)),0)+IF(ISNUMBER($AB22),SUM(OFFSET(Change!P$1,$AB22-1,0,$AC22,1)),0)</f>
        <v>193.09462003224121</v>
      </c>
      <c r="Q22" s="20">
        <f ca="1">IF(ISNUMBER($Z22),SUM(OFFSET(Change!Q$1,$Z22-1,0,$AA22,1)),0)+IF(ISNUMBER($AB22),SUM(OFFSET(Change!Q$1,$AB22-1,0,$AC22,1)),0)</f>
        <v>197.30406730576331</v>
      </c>
      <c r="R22" s="20">
        <f ca="1">IF(ISNUMBER($Z22),SUM(OFFSET(Change!R$1,$Z22-1,0,$AA22,1)),0)+IF(ISNUMBER($AB22),SUM(OFFSET(Change!R$1,$AB22-1,0,$AC22,1)),0)</f>
        <v>201.60530407027568</v>
      </c>
      <c r="S22" s="20">
        <f ca="1">IF(ISNUMBER($Z22),SUM(OFFSET(Change!S$1,$Z22-1,0,$AA22,1)),0)+IF(ISNUMBER($AB22),SUM(OFFSET(Change!S$1,$AB22-1,0,$AC22,1)),0)</f>
        <v>206.00029550429755</v>
      </c>
      <c r="T22" s="20">
        <f ca="1">IF(ISNUMBER($Z22),SUM(OFFSET(Change!T$1,$Z22-1,0,$AA22,1)),0)+IF(ISNUMBER($AB22),SUM(OFFSET(Change!T$1,$AB22-1,0,$AC22,1)),0)</f>
        <v>210.49111113220366</v>
      </c>
      <c r="U22" s="20">
        <f ca="1">IF(ISNUMBER($Z22),SUM(OFFSET(Change!U$1,$Z22-1,0,$AA22,1)),0)+IF(ISNUMBER($AB22),SUM(OFFSET(Change!U$1,$AB22-1,0,$AC22,1)),0)</f>
        <v>215.07980308735213</v>
      </c>
      <c r="V22" s="20">
        <f ca="1">IF(ISNUMBER($Z22),SUM(OFFSET(Change!V$1,$Z22-1,0,$AA22,1)),0)+IF(ISNUMBER($AB22),SUM(OFFSET(Change!V$1,$AB22-1,0,$AC22,1)),0)</f>
        <v>219.76854523981413</v>
      </c>
      <c r="W22" s="20">
        <f ca="1">IF(ISNUMBER($Z22),SUM(OFFSET(Change!W$1,$Z22-1,0,$AA22,1)),0)+IF(ISNUMBER($AB22),SUM(OFFSET(Change!W$1,$AB22-1,0,$AC22,1)),0)</f>
        <v>224.55951145971179</v>
      </c>
      <c r="X22" s="20">
        <f ca="1">IF(ISNUMBER($Z22),SUM(OFFSET(Change!X$1,$Z22-1,0,$AA22,1)),0)+IF(ISNUMBER($AB22),SUM(OFFSET(Change!X$1,$AB22-1,0,$AC22,1)),0)</f>
        <v>259.7255180743893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27067.500054396314</v>
      </c>
      <c r="D23" s="17">
        <f ca="1">SUM(D17:D22)</f>
        <v>579.87215146321705</v>
      </c>
      <c r="E23" s="17">
        <f t="shared" ref="E23:V23" ca="1" si="3">SUM(E17:E22)</f>
        <v>792.99028490853493</v>
      </c>
      <c r="F23" s="17">
        <f t="shared" ca="1" si="3"/>
        <v>887.02175161871844</v>
      </c>
      <c r="G23" s="17">
        <f t="shared" ca="1" si="3"/>
        <v>1224.0324444231703</v>
      </c>
      <c r="H23" s="17">
        <f t="shared" ca="1" si="3"/>
        <v>1334.707319246548</v>
      </c>
      <c r="I23" s="17">
        <f t="shared" ca="1" si="3"/>
        <v>3845.7131025594017</v>
      </c>
      <c r="J23" s="17">
        <f t="shared" ca="1" si="3"/>
        <v>2260.9221695895608</v>
      </c>
      <c r="K23" s="17">
        <f t="shared" ca="1" si="3"/>
        <v>2399.3149399447002</v>
      </c>
      <c r="L23" s="17">
        <f t="shared" ca="1" si="3"/>
        <v>2553.9054453864856</v>
      </c>
      <c r="M23" s="17">
        <f t="shared" ca="1" si="3"/>
        <v>2803.3818436506072</v>
      </c>
      <c r="N23" s="17">
        <f t="shared" ca="1" si="3"/>
        <v>2935.8827863891161</v>
      </c>
      <c r="O23" s="17">
        <f t="shared" ca="1" si="3"/>
        <v>3039.7306660019453</v>
      </c>
      <c r="P23" s="17">
        <f t="shared" ca="1" si="3"/>
        <v>3144.6674564885634</v>
      </c>
      <c r="Q23" s="17">
        <f t="shared" ca="1" si="3"/>
        <v>3317.1596560332373</v>
      </c>
      <c r="R23" s="17">
        <f t="shared" ca="1" si="3"/>
        <v>3373.2148236398571</v>
      </c>
      <c r="S23" s="17">
        <f t="shared" ca="1" si="3"/>
        <v>3544.0956941736949</v>
      </c>
      <c r="T23" s="17">
        <f t="shared" ca="1" si="3"/>
        <v>3727.0388727949385</v>
      </c>
      <c r="U23" s="17">
        <f t="shared" ca="1" si="3"/>
        <v>3851.5128711169837</v>
      </c>
      <c r="V23" s="17">
        <f t="shared" ca="1" si="3"/>
        <v>4037.6676113215676</v>
      </c>
      <c r="W23" s="17">
        <f ca="1">SUM(W17:W22)</f>
        <v>4129.877350601545</v>
      </c>
      <c r="X23" s="17">
        <f ca="1">SUM(X17:X22)</f>
        <v>4365.0738601010662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28877.512498800228</v>
      </c>
      <c r="D25" s="22">
        <f ca="1">D15+D23</f>
        <v>1377.8017540755095</v>
      </c>
      <c r="E25" s="22">
        <f t="shared" ref="E25:W25" ca="1" si="4">E15+E23</f>
        <v>1414.9193130331187</v>
      </c>
      <c r="F25" s="22">
        <f t="shared" ca="1" si="4"/>
        <v>1489.7651613769208</v>
      </c>
      <c r="G25" s="22">
        <f t="shared" ca="1" si="4"/>
        <v>1773.6212730688553</v>
      </c>
      <c r="H25" s="22">
        <f t="shared" ca="1" si="4"/>
        <v>1873.0427522776827</v>
      </c>
      <c r="I25" s="22">
        <f t="shared" ca="1" si="4"/>
        <v>3248.5747173124469</v>
      </c>
      <c r="J25" s="22">
        <f t="shared" ca="1" si="4"/>
        <v>1713.4135278431909</v>
      </c>
      <c r="K25" s="22">
        <f t="shared" ca="1" si="4"/>
        <v>1766.9428552223417</v>
      </c>
      <c r="L25" s="22">
        <f t="shared" ca="1" si="4"/>
        <v>1912.3891272611281</v>
      </c>
      <c r="M25" s="22">
        <f t="shared" ca="1" si="4"/>
        <v>2021.072974497336</v>
      </c>
      <c r="N25" s="22">
        <f t="shared" ca="1" si="4"/>
        <v>2325.0536604954473</v>
      </c>
      <c r="O25" s="22">
        <f t="shared" ca="1" si="4"/>
        <v>2459.3450304846369</v>
      </c>
      <c r="P25" s="22">
        <f t="shared" ca="1" si="4"/>
        <v>2629.9148358766192</v>
      </c>
      <c r="Q25" s="22">
        <f t="shared" ca="1" si="4"/>
        <v>2797.9252611120046</v>
      </c>
      <c r="R25" s="22">
        <f t="shared" ca="1" si="4"/>
        <v>3014.7169903657832</v>
      </c>
      <c r="S25" s="22">
        <f t="shared" ca="1" si="4"/>
        <v>3582.9973468517896</v>
      </c>
      <c r="T25" s="22">
        <f t="shared" ca="1" si="4"/>
        <v>4286.5419701447236</v>
      </c>
      <c r="U25" s="22">
        <f t="shared" ca="1" si="4"/>
        <v>5254.9325427633903</v>
      </c>
      <c r="V25" s="22">
        <f t="shared" ca="1" si="4"/>
        <v>5687.5934895562395</v>
      </c>
      <c r="W25" s="22">
        <f t="shared" ca="1" si="4"/>
        <v>6040.5699481133361</v>
      </c>
      <c r="X25" s="22">
        <f t="shared" ref="X25" ca="1" si="5">X15+X23</f>
        <v>6448.3226610214742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423.90857683156577</v>
      </c>
      <c r="D26" s="23">
        <f>Change!D78</f>
        <v>30.794260591097661</v>
      </c>
      <c r="E26" s="23">
        <f>Change!E78</f>
        <v>37.712891639254138</v>
      </c>
      <c r="F26" s="23">
        <f>Change!F78</f>
        <v>38.391500163290935</v>
      </c>
      <c r="G26" s="23">
        <f>Change!G78</f>
        <v>24.476963851585083</v>
      </c>
      <c r="H26" s="23">
        <f>Change!H78</f>
        <v>30.694246705701588</v>
      </c>
      <c r="I26" s="23">
        <f>Change!I78</f>
        <v>8.6219329066420123</v>
      </c>
      <c r="J26" s="23">
        <f>Change!J78</f>
        <v>27.587620639957365</v>
      </c>
      <c r="K26" s="23">
        <f>Change!K78</f>
        <v>15.502443712989612</v>
      </c>
      <c r="L26" s="23">
        <f>Change!L78</f>
        <v>10.275815948878325</v>
      </c>
      <c r="M26" s="23">
        <f>Change!M78</f>
        <v>5.6890498746980045</v>
      </c>
      <c r="N26" s="23">
        <f>Change!N78</f>
        <v>8.4910073390590792</v>
      </c>
      <c r="O26" s="23">
        <f>Change!O78</f>
        <v>59.393590177209873</v>
      </c>
      <c r="P26" s="23">
        <f>Change!P78</f>
        <v>78.121719124906662</v>
      </c>
      <c r="Q26" s="23">
        <f>Change!Q78</f>
        <v>91.717295889106992</v>
      </c>
      <c r="R26" s="23">
        <f>Change!R78</f>
        <v>79.736131714755714</v>
      </c>
      <c r="S26" s="23">
        <f>Change!S78</f>
        <v>61.19617285256173</v>
      </c>
      <c r="T26" s="23">
        <f>Change!T78</f>
        <v>63.947735703582325</v>
      </c>
      <c r="U26" s="23">
        <f>Change!U78</f>
        <v>109.73876014055588</v>
      </c>
      <c r="V26" s="23">
        <f>Change!V78</f>
        <v>139.92988120427285</v>
      </c>
      <c r="W26" s="23">
        <f>Change!W78</f>
        <v>93.36536582017024</v>
      </c>
      <c r="X26" s="23">
        <f>Change!X78</f>
        <v>-158.51646834484515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29301.421075631795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124.86700627650075</v>
      </c>
      <c r="D57" s="17">
        <f ca="1">D5-D31</f>
        <v>-1.5463022819744765E-2</v>
      </c>
      <c r="E57" s="17">
        <f t="shared" ref="E57:W57" ca="1" si="36">E5-E31</f>
        <v>5.5499044539260467E-2</v>
      </c>
      <c r="F57" s="17">
        <f t="shared" ca="1" si="36"/>
        <v>5.9089902166306274E-2</v>
      </c>
      <c r="G57" s="17">
        <f t="shared" ca="1" si="36"/>
        <v>-5.1965269011810733</v>
      </c>
      <c r="H57" s="17">
        <f t="shared" ca="1" si="36"/>
        <v>3.4206235792097459</v>
      </c>
      <c r="I57" s="17">
        <f t="shared" ca="1" si="36"/>
        <v>2.0854676909116279</v>
      </c>
      <c r="J57" s="17">
        <f t="shared" ca="1" si="36"/>
        <v>3.7778156270771319</v>
      </c>
      <c r="K57" s="17">
        <f t="shared" ca="1" si="36"/>
        <v>21.578096465842236</v>
      </c>
      <c r="L57" s="17">
        <f t="shared" ca="1" si="36"/>
        <v>17.686216683337307</v>
      </c>
      <c r="M57" s="17">
        <f t="shared" ca="1" si="36"/>
        <v>11.481188289662953</v>
      </c>
      <c r="N57" s="17">
        <f t="shared" ca="1" si="36"/>
        <v>4.8755693532992836</v>
      </c>
      <c r="O57" s="17">
        <f t="shared" ca="1" si="36"/>
        <v>2.484799311347615</v>
      </c>
      <c r="P57" s="17">
        <f t="shared" ca="1" si="36"/>
        <v>-11.103684659998919</v>
      </c>
      <c r="Q57" s="17">
        <f t="shared" ca="1" si="36"/>
        <v>-6.6569846054711661</v>
      </c>
      <c r="R57" s="17">
        <f t="shared" ca="1" si="36"/>
        <v>-3.4793369098695166</v>
      </c>
      <c r="S57" s="17">
        <f t="shared" ca="1" si="36"/>
        <v>2.1203384682557953</v>
      </c>
      <c r="T57" s="17">
        <f t="shared" ca="1" si="36"/>
        <v>3.0929142330546711</v>
      </c>
      <c r="U57" s="17">
        <f t="shared" ca="1" si="36"/>
        <v>23.411787014330685</v>
      </c>
      <c r="V57" s="17">
        <f t="shared" ca="1" si="36"/>
        <v>82.199233990403627</v>
      </c>
      <c r="W57" s="17">
        <f t="shared" ca="1" si="36"/>
        <v>108.20141701753107</v>
      </c>
      <c r="X57" s="17">
        <f t="shared" ref="X57" ca="1" si="37">X5-X31</f>
        <v>117.66723337017561</v>
      </c>
    </row>
    <row r="58" spans="2:27" x14ac:dyDescent="0.25">
      <c r="B58" s="10" t="s">
        <v>67</v>
      </c>
      <c r="C58" s="17">
        <f t="shared" ca="1" si="35"/>
        <v>4.5507583636297841</v>
      </c>
      <c r="D58" s="17">
        <f t="shared" ref="D58:W59" ca="1" si="38">D6-D32</f>
        <v>-8.276391728330168E-4</v>
      </c>
      <c r="E58" s="17">
        <f t="shared" ca="1" si="38"/>
        <v>2.4201319149099731E-3</v>
      </c>
      <c r="F58" s="17">
        <f t="shared" ca="1" si="38"/>
        <v>6.8396226208093935E-3</v>
      </c>
      <c r="G58" s="17">
        <f t="shared" ca="1" si="38"/>
        <v>-0.27237555697345073</v>
      </c>
      <c r="H58" s="17">
        <f t="shared" ca="1" si="38"/>
        <v>0.34515093817901032</v>
      </c>
      <c r="I58" s="17">
        <f t="shared" ca="1" si="38"/>
        <v>0.17015746496417705</v>
      </c>
      <c r="J58" s="17">
        <f t="shared" ca="1" si="38"/>
        <v>0.18505336175473985</v>
      </c>
      <c r="K58" s="17">
        <f t="shared" ca="1" si="38"/>
        <v>1.2291283158554052</v>
      </c>
      <c r="L58" s="17">
        <f t="shared" ca="1" si="38"/>
        <v>0.89674443242944335</v>
      </c>
      <c r="M58" s="17">
        <f t="shared" ca="1" si="38"/>
        <v>0.45712218108940306</v>
      </c>
      <c r="N58" s="17">
        <f t="shared" ca="1" si="38"/>
        <v>8.9816939835827725E-2</v>
      </c>
      <c r="O58" s="17">
        <f t="shared" ca="1" si="38"/>
        <v>-0.11074286987854975</v>
      </c>
      <c r="P58" s="17">
        <f t="shared" ca="1" si="38"/>
        <v>-0.73867692226986037</v>
      </c>
      <c r="Q58" s="17">
        <f t="shared" ca="1" si="38"/>
        <v>-0.44556029209763892</v>
      </c>
      <c r="R58" s="17">
        <f t="shared" ca="1" si="38"/>
        <v>-0.24098222314830764</v>
      </c>
      <c r="S58" s="17">
        <f t="shared" ca="1" si="38"/>
        <v>0.20040209218245764</v>
      </c>
      <c r="T58" s="17">
        <f t="shared" ca="1" si="38"/>
        <v>0.40024558015147704</v>
      </c>
      <c r="U58" s="17">
        <f t="shared" ca="1" si="38"/>
        <v>1.4641554353538488</v>
      </c>
      <c r="V58" s="17">
        <f t="shared" ca="1" si="38"/>
        <v>2.3071551313596572</v>
      </c>
      <c r="W58" s="17">
        <f t="shared" ca="1" si="38"/>
        <v>3.2542946928319267</v>
      </c>
      <c r="X58" s="17">
        <f t="shared" ref="X58" ca="1" si="39">X6-X32</f>
        <v>3.753441766804066</v>
      </c>
    </row>
    <row r="59" spans="2:27" x14ac:dyDescent="0.25">
      <c r="B59" s="10" t="s">
        <v>32</v>
      </c>
      <c r="C59" s="17">
        <f t="shared" ca="1" si="35"/>
        <v>71.07253799260755</v>
      </c>
      <c r="D59" s="17">
        <f t="shared" ca="1" si="38"/>
        <v>1.7519171820936208E-2</v>
      </c>
      <c r="E59" s="17">
        <f t="shared" ca="1" si="38"/>
        <v>-6.7450050191325772E-2</v>
      </c>
      <c r="F59" s="17">
        <f t="shared" ca="1" si="38"/>
        <v>-0.2633927412449566</v>
      </c>
      <c r="G59" s="17">
        <f t="shared" ca="1" si="38"/>
        <v>-19.063441353372468</v>
      </c>
      <c r="H59" s="17">
        <f t="shared" ca="1" si="38"/>
        <v>6.9714858394881389</v>
      </c>
      <c r="I59" s="17">
        <f t="shared" ca="1" si="38"/>
        <v>1.5434722490441573</v>
      </c>
      <c r="J59" s="17">
        <f t="shared" ca="1" si="38"/>
        <v>1.5928799871005594</v>
      </c>
      <c r="K59" s="17">
        <f t="shared" ca="1" si="38"/>
        <v>36.747616258434249</v>
      </c>
      <c r="L59" s="17">
        <f t="shared" ca="1" si="38"/>
        <v>26.600361739087788</v>
      </c>
      <c r="M59" s="17">
        <f t="shared" ca="1" si="38"/>
        <v>17.752865199362446</v>
      </c>
      <c r="N59" s="17">
        <f t="shared" ca="1" si="38"/>
        <v>18.526194309148167</v>
      </c>
      <c r="O59" s="17">
        <f t="shared" ca="1" si="38"/>
        <v>11.587403017818559</v>
      </c>
      <c r="P59" s="17">
        <f t="shared" ca="1" si="38"/>
        <v>-4.8119136081086253</v>
      </c>
      <c r="Q59" s="17">
        <f t="shared" ca="1" si="38"/>
        <v>-2.024313491518086</v>
      </c>
      <c r="R59" s="17">
        <f t="shared" ca="1" si="38"/>
        <v>6.3062110637189335</v>
      </c>
      <c r="S59" s="17">
        <f t="shared" ca="1" si="38"/>
        <v>16.73466450818097</v>
      </c>
      <c r="T59" s="17">
        <f t="shared" ca="1" si="38"/>
        <v>9.6117804970969019</v>
      </c>
      <c r="U59" s="17">
        <f t="shared" ca="1" si="38"/>
        <v>50.360089700744481</v>
      </c>
      <c r="V59" s="17">
        <f t="shared" ca="1" si="38"/>
        <v>-20.526808515494565</v>
      </c>
      <c r="W59" s="17">
        <f t="shared" ca="1" si="38"/>
        <v>-6.9606102725438177</v>
      </c>
      <c r="X59" s="17">
        <f t="shared" ref="X59" ca="1" si="40">X7-X33</f>
        <v>-1.3284854787618769</v>
      </c>
    </row>
    <row r="60" spans="2:27" x14ac:dyDescent="0.25">
      <c r="B60" s="10" t="s">
        <v>7</v>
      </c>
      <c r="C60" s="17">
        <f t="shared" ca="1" si="35"/>
        <v>0.62965004542977254</v>
      </c>
      <c r="D60" s="17">
        <f t="shared" ref="D60:W60" ca="1" si="41">D8-D34</f>
        <v>5.3986324495269855E-6</v>
      </c>
      <c r="E60" s="17">
        <f t="shared" ca="1" si="41"/>
        <v>-2.9026231537869762E-3</v>
      </c>
      <c r="F60" s="17">
        <f t="shared" ca="1" si="41"/>
        <v>1.1522769919007914E-3</v>
      </c>
      <c r="G60" s="17">
        <f t="shared" ca="1" si="41"/>
        <v>-0.34350141166449077</v>
      </c>
      <c r="H60" s="17">
        <f t="shared" ca="1" si="41"/>
        <v>9.5209839009841701E-2</v>
      </c>
      <c r="I60" s="17">
        <f t="shared" ca="1" si="41"/>
        <v>1.1133766812680967E-2</v>
      </c>
      <c r="J60" s="17">
        <f t="shared" ca="1" si="41"/>
        <v>8.0190292687868592E-2</v>
      </c>
      <c r="K60" s="17">
        <f t="shared" ca="1" si="41"/>
        <v>0.52387308277173084</v>
      </c>
      <c r="L60" s="17">
        <f t="shared" ca="1" si="41"/>
        <v>0.31276126585538266</v>
      </c>
      <c r="M60" s="17">
        <f t="shared" ca="1" si="41"/>
        <v>0.17525489167114783</v>
      </c>
      <c r="N60" s="17">
        <f t="shared" ca="1" si="41"/>
        <v>0.17020919452586902</v>
      </c>
      <c r="O60" s="17">
        <f t="shared" ca="1" si="41"/>
        <v>0.10964279590422921</v>
      </c>
      <c r="P60" s="17">
        <f t="shared" ca="1" si="41"/>
        <v>-0.10292909277858087</v>
      </c>
      <c r="Q60" s="17">
        <f t="shared" ca="1" si="41"/>
        <v>-4.6361396058038906E-2</v>
      </c>
      <c r="R60" s="17">
        <f t="shared" ca="1" si="41"/>
        <v>9.7701046122180557E-2</v>
      </c>
      <c r="S60" s="17">
        <f t="shared" ca="1" si="41"/>
        <v>0.2038523438886779</v>
      </c>
      <c r="T60" s="17">
        <f t="shared" ca="1" si="41"/>
        <v>0.15112970571251072</v>
      </c>
      <c r="U60" s="17">
        <f t="shared" ca="1" si="41"/>
        <v>0.54304099162001584</v>
      </c>
      <c r="V60" s="17">
        <f t="shared" ca="1" si="41"/>
        <v>-0.20505755275660942</v>
      </c>
      <c r="W60" s="17">
        <f t="shared" ca="1" si="41"/>
        <v>-0.24270834901870053</v>
      </c>
      <c r="X60" s="17">
        <f t="shared" ref="X60" ca="1" si="42">X8-X34</f>
        <v>-0.39532639419083093</v>
      </c>
    </row>
    <row r="61" spans="2:27" x14ac:dyDescent="0.25">
      <c r="B61" s="10" t="s">
        <v>33</v>
      </c>
      <c r="C61" s="17">
        <f t="shared" ca="1" si="35"/>
        <v>-34.024704356370165</v>
      </c>
      <c r="D61" s="17">
        <f ca="1">D9-D35</f>
        <v>-1.0654729865677837E-3</v>
      </c>
      <c r="E61" s="17">
        <f t="shared" ref="E61:W61" ca="1" si="43">E9-E35</f>
        <v>1.6392723855460645E-3</v>
      </c>
      <c r="F61" s="17">
        <f t="shared" ca="1" si="43"/>
        <v>-4.8774280468876441E-2</v>
      </c>
      <c r="G61" s="17">
        <f t="shared" ca="1" si="43"/>
        <v>-42.437404970684156</v>
      </c>
      <c r="H61" s="17">
        <f t="shared" ca="1" si="43"/>
        <v>18.244971247224498</v>
      </c>
      <c r="I61" s="17">
        <f t="shared" ca="1" si="43"/>
        <v>15.147104891183403</v>
      </c>
      <c r="J61" s="17">
        <f t="shared" ca="1" si="43"/>
        <v>6.3144226345567631</v>
      </c>
      <c r="K61" s="17">
        <f t="shared" ca="1" si="43"/>
        <v>90.383355138171396</v>
      </c>
      <c r="L61" s="17">
        <f t="shared" ca="1" si="43"/>
        <v>61.317051210117597</v>
      </c>
      <c r="M61" s="17">
        <f t="shared" ca="1" si="43"/>
        <v>11.675631489684292</v>
      </c>
      <c r="N61" s="17">
        <f t="shared" ca="1" si="43"/>
        <v>-38.605062369501411</v>
      </c>
      <c r="O61" s="17">
        <f t="shared" ca="1" si="43"/>
        <v>-84.226693872730948</v>
      </c>
      <c r="P61" s="17">
        <f t="shared" ca="1" si="43"/>
        <v>-67.115286485046454</v>
      </c>
      <c r="Q61" s="17">
        <f ca="1">Q9-Q35</f>
        <v>-37.263958592807285</v>
      </c>
      <c r="R61" s="17">
        <f t="shared" ca="1" si="43"/>
        <v>-38.492191852020142</v>
      </c>
      <c r="S61" s="17">
        <f t="shared" ca="1" si="43"/>
        <v>6.9614389272931021</v>
      </c>
      <c r="T61" s="17">
        <f t="shared" ca="1" si="43"/>
        <v>17.987218186560284</v>
      </c>
      <c r="U61" s="17">
        <f t="shared" ca="1" si="43"/>
        <v>-42.375855839395449</v>
      </c>
      <c r="V61" s="17">
        <f t="shared" ca="1" si="43"/>
        <v>-12.446350564924984</v>
      </c>
      <c r="W61" s="17">
        <f t="shared" ca="1" si="43"/>
        <v>13.194143694187574</v>
      </c>
      <c r="X61" s="17">
        <f t="shared" ref="X61" ca="1" si="44">X9-X35</f>
        <v>1.1627153957890357</v>
      </c>
    </row>
    <row r="62" spans="2:27" x14ac:dyDescent="0.25">
      <c r="B62" s="10" t="s">
        <v>34</v>
      </c>
      <c r="C62" s="17">
        <f t="shared" ca="1" si="35"/>
        <v>3.4713353684594694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0.23054954988462839</v>
      </c>
      <c r="G62" s="17">
        <f t="shared" ca="1" si="45"/>
        <v>0.34168707173429169</v>
      </c>
      <c r="H62" s="17">
        <f t="shared" ca="1" si="45"/>
        <v>0.23555143469754114</v>
      </c>
      <c r="I62" s="17">
        <f t="shared" ca="1" si="45"/>
        <v>-0.59300271388052295</v>
      </c>
      <c r="J62" s="17">
        <f t="shared" ca="1" si="45"/>
        <v>0.61566800836062896</v>
      </c>
      <c r="K62" s="17">
        <f t="shared" ca="1" si="45"/>
        <v>4.5000985858786748</v>
      </c>
      <c r="L62" s="17">
        <f t="shared" ca="1" si="45"/>
        <v>8.1427557824664234</v>
      </c>
      <c r="M62" s="17">
        <f t="shared" ca="1" si="45"/>
        <v>10.372792994369718</v>
      </c>
      <c r="N62" s="17">
        <f t="shared" ca="1" si="45"/>
        <v>10.89488942068769</v>
      </c>
      <c r="O62" s="17">
        <f t="shared" ca="1" si="45"/>
        <v>10.489469166793185</v>
      </c>
      <c r="P62" s="17">
        <f t="shared" ca="1" si="45"/>
        <v>5.7481317798072951</v>
      </c>
      <c r="Q62" s="17">
        <f t="shared" ca="1" si="45"/>
        <v>-2.145358867502182</v>
      </c>
      <c r="R62" s="17">
        <f t="shared" ca="1" si="45"/>
        <v>-3.333741567775462</v>
      </c>
      <c r="S62" s="17">
        <f t="shared" ca="1" si="45"/>
        <v>-13.993551109478233</v>
      </c>
      <c r="T62" s="17">
        <f t="shared" ca="1" si="45"/>
        <v>-20.785004619468282</v>
      </c>
      <c r="U62" s="17">
        <f t="shared" ca="1" si="45"/>
        <v>-19.882133117514627</v>
      </c>
      <c r="V62" s="17">
        <f t="shared" ca="1" si="45"/>
        <v>-12.308852251027758</v>
      </c>
      <c r="W62" s="17">
        <f t="shared" ca="1" si="45"/>
        <v>-0.47105551632182596</v>
      </c>
      <c r="X62" s="17">
        <f t="shared" ref="X62" ca="1" si="46">X10-X36</f>
        <v>7.0435396887476145</v>
      </c>
    </row>
    <row r="63" spans="2:27" x14ac:dyDescent="0.25">
      <c r="B63" s="10" t="s">
        <v>38</v>
      </c>
      <c r="C63" s="17">
        <f t="shared" ca="1" si="35"/>
        <v>-5.6683368735655915</v>
      </c>
      <c r="D63" s="17">
        <f t="shared" ref="D63:W63" ca="1" si="47">D11-D37</f>
        <v>1.0022333087405855E-2</v>
      </c>
      <c r="E63" s="17">
        <f t="shared" ca="1" si="47"/>
        <v>-1.2589344196975105E-2</v>
      </c>
      <c r="F63" s="17">
        <f t="shared" ca="1" si="47"/>
        <v>-1.0008121152400733</v>
      </c>
      <c r="G63" s="17">
        <f t="shared" ca="1" si="47"/>
        <v>-7.1657912991149857</v>
      </c>
      <c r="H63" s="17">
        <f t="shared" ca="1" si="47"/>
        <v>-9.0222288086067692E-2</v>
      </c>
      <c r="I63" s="17">
        <f t="shared" ca="1" si="47"/>
        <v>3.0701529750736256</v>
      </c>
      <c r="J63" s="17">
        <f t="shared" ca="1" si="47"/>
        <v>2.7205714901606086</v>
      </c>
      <c r="K63" s="17">
        <f t="shared" ca="1" si="47"/>
        <v>15.836612280214098</v>
      </c>
      <c r="L63" s="17">
        <f t="shared" ca="1" si="47"/>
        <v>7.7500345784806086</v>
      </c>
      <c r="M63" s="17">
        <f t="shared" ca="1" si="47"/>
        <v>6.2753589297981591</v>
      </c>
      <c r="N63" s="17">
        <f t="shared" ca="1" si="47"/>
        <v>3.2269644950736733</v>
      </c>
      <c r="O63" s="17">
        <f t="shared" ca="1" si="47"/>
        <v>-3.2886143772519461</v>
      </c>
      <c r="P63" s="17">
        <f t="shared" ca="1" si="47"/>
        <v>-4.7165228532859658</v>
      </c>
      <c r="Q63" s="17">
        <f t="shared" ca="1" si="47"/>
        <v>-0.93099022660211972</v>
      </c>
      <c r="R63" s="17">
        <f t="shared" ca="1" si="47"/>
        <v>9.3932644885269667</v>
      </c>
      <c r="S63" s="17">
        <f t="shared" ca="1" si="47"/>
        <v>8.699753838272585</v>
      </c>
      <c r="T63" s="17">
        <f t="shared" ca="1" si="47"/>
        <v>9.976605627659012</v>
      </c>
      <c r="U63" s="17">
        <f t="shared" ca="1" si="47"/>
        <v>-2.0884453810620869</v>
      </c>
      <c r="V63" s="17">
        <f t="shared" ca="1" si="47"/>
        <v>-28.341460469067442</v>
      </c>
      <c r="W63" s="17">
        <f t="shared" ca="1" si="47"/>
        <v>-35.113244274990166</v>
      </c>
      <c r="X63" s="17">
        <f t="shared" ref="X63" ca="1" si="48">X11-X37</f>
        <v>-32.641546088715813</v>
      </c>
    </row>
    <row r="64" spans="2:27" x14ac:dyDescent="0.25">
      <c r="B64" s="10" t="s">
        <v>39</v>
      </c>
      <c r="C64" s="17">
        <f t="shared" ca="1" si="35"/>
        <v>-1.9619511409091648</v>
      </c>
      <c r="D64" s="17">
        <f t="shared" ref="D64:W64" ca="1" si="49">D12-D38</f>
        <v>-8.2923461259554188E-4</v>
      </c>
      <c r="E64" s="17">
        <f t="shared" ca="1" si="49"/>
        <v>6.2197473630476452E-4</v>
      </c>
      <c r="F64" s="17">
        <f t="shared" ca="1" si="49"/>
        <v>-3.1565513612534346E-2</v>
      </c>
      <c r="G64" s="17">
        <f t="shared" ca="1" si="49"/>
        <v>-0.23881049634151452</v>
      </c>
      <c r="H64" s="17">
        <f t="shared" ca="1" si="49"/>
        <v>8.5201040205774348E-2</v>
      </c>
      <c r="I64" s="17">
        <f t="shared" ca="1" si="49"/>
        <v>4.3312644157929014E-2</v>
      </c>
      <c r="J64" s="17">
        <f t="shared" ca="1" si="49"/>
        <v>0.20933499403990652</v>
      </c>
      <c r="K64" s="17">
        <f t="shared" ca="1" si="49"/>
        <v>0.8490662014729935</v>
      </c>
      <c r="L64" s="17">
        <f t="shared" ca="1" si="49"/>
        <v>0.24923348045274452</v>
      </c>
      <c r="M64" s="17">
        <f t="shared" ca="1" si="49"/>
        <v>-0.13512002274579515</v>
      </c>
      <c r="N64" s="17">
        <f t="shared" ca="1" si="49"/>
        <v>-0.19821690882280052</v>
      </c>
      <c r="O64" s="17">
        <f t="shared" ca="1" si="49"/>
        <v>-1.1119163237955831</v>
      </c>
      <c r="P64" s="17">
        <f t="shared" ca="1" si="49"/>
        <v>-1.1226566127996165</v>
      </c>
      <c r="Q64" s="17">
        <f t="shared" ca="1" si="49"/>
        <v>-0.85044697095645461</v>
      </c>
      <c r="R64" s="17">
        <f t="shared" ca="1" si="49"/>
        <v>0.11902773138253053</v>
      </c>
      <c r="S64" s="17">
        <f t="shared" ca="1" si="49"/>
        <v>0.37964451378245201</v>
      </c>
      <c r="T64" s="17">
        <f t="shared" ca="1" si="49"/>
        <v>3.4484337197497439E-2</v>
      </c>
      <c r="U64" s="17">
        <f t="shared" ca="1" si="49"/>
        <v>-2.5057632777105709E-2</v>
      </c>
      <c r="V64" s="17">
        <f t="shared" ca="1" si="49"/>
        <v>-1.8109203640284619</v>
      </c>
      <c r="W64" s="17">
        <f t="shared" ca="1" si="49"/>
        <v>-1.6199974084111943</v>
      </c>
      <c r="X64" s="17">
        <f t="shared" ref="X64" ca="1" si="50">X12-X38</f>
        <v>-0.87080402418860103</v>
      </c>
    </row>
    <row r="65" spans="2:24" x14ac:dyDescent="0.25">
      <c r="B65" s="10" t="s">
        <v>35</v>
      </c>
      <c r="C65" s="17">
        <f t="shared" ca="1" si="35"/>
        <v>-0.80325443149211262</v>
      </c>
      <c r="D65" s="17">
        <f t="shared" ref="D65:W65" ca="1" si="51">D13-D39</f>
        <v>2.1779421370382579E-5</v>
      </c>
      <c r="E65" s="17">
        <f t="shared" ca="1" si="51"/>
        <v>2.7450981407994846E-5</v>
      </c>
      <c r="F65" s="17">
        <f t="shared" ca="1" si="51"/>
        <v>-0.20472021441458921</v>
      </c>
      <c r="G65" s="17">
        <f t="shared" ca="1" si="51"/>
        <v>-0.6616439414109001</v>
      </c>
      <c r="H65" s="17">
        <f t="shared" ca="1" si="51"/>
        <v>-5.3709643888969996E-2</v>
      </c>
      <c r="I65" s="17">
        <f t="shared" ca="1" si="51"/>
        <v>8.5660762211130004E-2</v>
      </c>
      <c r="J65" s="17">
        <f t="shared" ca="1" si="51"/>
        <v>0</v>
      </c>
      <c r="K65" s="17">
        <f t="shared" ca="1" si="51"/>
        <v>0</v>
      </c>
      <c r="L65" s="17">
        <f t="shared" ca="1" si="51"/>
        <v>0</v>
      </c>
      <c r="M65" s="17">
        <f t="shared" ca="1" si="51"/>
        <v>-3.5215754637299979E-3</v>
      </c>
      <c r="N65" s="17">
        <f t="shared" ca="1" si="51"/>
        <v>1.0227992825179999E-2</v>
      </c>
      <c r="O65" s="17">
        <f t="shared" ca="1" si="51"/>
        <v>0</v>
      </c>
      <c r="P65" s="17">
        <f t="shared" ca="1" si="51"/>
        <v>-0.26208488124688001</v>
      </c>
      <c r="Q65" s="17">
        <f t="shared" ca="1" si="51"/>
        <v>0</v>
      </c>
      <c r="R65" s="17">
        <f t="shared" ca="1" si="51"/>
        <v>-5.6354199464500043E-2</v>
      </c>
      <c r="S65" s="17">
        <f t="shared" ca="1" si="51"/>
        <v>0</v>
      </c>
      <c r="T65" s="17">
        <f t="shared" ca="1" si="51"/>
        <v>0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-0.1618431707044202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</v>
      </c>
      <c r="L66" s="20">
        <f t="shared" ca="1" si="53"/>
        <v>0</v>
      </c>
      <c r="M66" s="20">
        <f t="shared" ca="1" si="53"/>
        <v>0</v>
      </c>
      <c r="N66" s="20">
        <f t="shared" ca="1" si="53"/>
        <v>0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-0.33119212863204994</v>
      </c>
      <c r="S66" s="20">
        <f t="shared" ca="1" si="53"/>
        <v>0</v>
      </c>
      <c r="T66" s="20">
        <f t="shared" ca="1" si="53"/>
        <v>-8.8341629481779996E-2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161.97119807358587</v>
      </c>
      <c r="D67" s="17">
        <f ca="1">SUM(D57:D66)</f>
        <v>9.1395013826414129E-3</v>
      </c>
      <c r="E67" s="17">
        <f t="shared" ref="E67" ca="1" si="55">SUM(E57:E66)</f>
        <v>-2.2977955051961985E-2</v>
      </c>
      <c r="F67" s="17">
        <f t="shared" ref="F67" ca="1" si="56">SUM(F57:F66)</f>
        <v>-1.251633513317385</v>
      </c>
      <c r="G67" s="17">
        <f t="shared" ref="G67" ca="1" si="57">SUM(G57:G66)</f>
        <v>-75.037808859008734</v>
      </c>
      <c r="H67" s="17">
        <f t="shared" ref="H67" ca="1" si="58">SUM(H57:H66)</f>
        <v>29.254261986039513</v>
      </c>
      <c r="I67" s="17">
        <f t="shared" ref="I67" ca="1" si="59">SUM(I57:I66)</f>
        <v>21.563459730478208</v>
      </c>
      <c r="J67" s="17">
        <f t="shared" ref="J67" ca="1" si="60">SUM(J57:J66)</f>
        <v>15.495936395738207</v>
      </c>
      <c r="K67" s="17">
        <f t="shared" ref="K67" ca="1" si="61">SUM(K57:K66)</f>
        <v>171.64784632864078</v>
      </c>
      <c r="L67" s="17">
        <f t="shared" ref="L67" ca="1" si="62">SUM(L57:L66)</f>
        <v>122.9551591722273</v>
      </c>
      <c r="M67" s="17">
        <f t="shared" ref="M67" ca="1" si="63">SUM(M57:M66)</f>
        <v>58.051572377428592</v>
      </c>
      <c r="N67" s="17">
        <f t="shared" ref="N67" ca="1" si="64">SUM(N57:N66)</f>
        <v>-1.0094075729285226</v>
      </c>
      <c r="O67" s="17">
        <f t="shared" ref="O67" ca="1" si="65">SUM(O57:O66)</f>
        <v>-64.066653151793446</v>
      </c>
      <c r="P67" s="17">
        <f t="shared" ref="P67" ca="1" si="66">SUM(P57:P66)</f>
        <v>-84.225623335727605</v>
      </c>
      <c r="Q67" s="17">
        <f t="shared" ref="Q67" ca="1" si="67">SUM(Q57:Q66)</f>
        <v>-50.363974443012971</v>
      </c>
      <c r="R67" s="17">
        <f t="shared" ref="R67" ca="1" si="68">SUM(R57:R66)</f>
        <v>-30.017594551159366</v>
      </c>
      <c r="S67" s="17">
        <f t="shared" ref="S67" ca="1" si="69">SUM(S57:S66)</f>
        <v>21.306543582377806</v>
      </c>
      <c r="T67" s="17">
        <f t="shared" ref="T67" ca="1" si="70">SUM(T57:T66)</f>
        <v>20.381031918482293</v>
      </c>
      <c r="U67" s="17">
        <f t="shared" ref="U67" ca="1" si="71">SUM(U57:U66)</f>
        <v>11.407581171299761</v>
      </c>
      <c r="V67" s="17">
        <f t="shared" ref="V67" ca="1" si="72">SUM(V57:V66)</f>
        <v>8.8669394044634586</v>
      </c>
      <c r="W67" s="17">
        <f t="shared" ref="W67" ca="1" si="73">SUM(W57:W66)</f>
        <v>80.242239583264876</v>
      </c>
      <c r="X67" s="17">
        <f t="shared" ref="X67" ca="1" si="74">SUM(X57:X66)</f>
        <v>94.390768235659195</v>
      </c>
    </row>
    <row r="69" spans="2:24" x14ac:dyDescent="0.25">
      <c r="B69" s="10" t="s">
        <v>42</v>
      </c>
      <c r="C69" s="17">
        <f t="shared" ref="C69:C75" ca="1" si="75">NPV($C$2,D69:X69)</f>
        <v>563.28511646413676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1.5399713787908063</v>
      </c>
      <c r="G69" s="17">
        <f t="shared" ca="1" si="76"/>
        <v>67.932604202839684</v>
      </c>
      <c r="H69" s="17">
        <f t="shared" ca="1" si="76"/>
        <v>11.095255601889733</v>
      </c>
      <c r="I69" s="17">
        <f t="shared" ca="1" si="76"/>
        <v>-17.86204486207771</v>
      </c>
      <c r="J69" s="17">
        <f t="shared" ca="1" si="76"/>
        <v>-29.119941706304417</v>
      </c>
      <c r="K69" s="17">
        <f t="shared" ca="1" si="76"/>
        <v>28.909778699232447</v>
      </c>
      <c r="L69" s="17">
        <f t="shared" ca="1" si="76"/>
        <v>63.572599676504296</v>
      </c>
      <c r="M69" s="17">
        <f t="shared" ca="1" si="76"/>
        <v>119.90959411662243</v>
      </c>
      <c r="N69" s="17">
        <f t="shared" ca="1" si="76"/>
        <v>164.10986711482406</v>
      </c>
      <c r="O69" s="17">
        <f t="shared" ca="1" si="76"/>
        <v>216.61435846941254</v>
      </c>
      <c r="P69" s="17">
        <f t="shared" ca="1" si="76"/>
        <v>233.60332698771617</v>
      </c>
      <c r="Q69" s="17">
        <f t="shared" ca="1" si="76"/>
        <v>209.12889600560743</v>
      </c>
      <c r="R69" s="17">
        <f t="shared" ca="1" si="76"/>
        <v>146.06672975418564</v>
      </c>
      <c r="S69" s="17">
        <f t="shared" ca="1" si="76"/>
        <v>55.756914309994499</v>
      </c>
      <c r="T69" s="17">
        <f t="shared" ca="1" si="76"/>
        <v>59.328228542600527</v>
      </c>
      <c r="U69" s="17">
        <f t="shared" ca="1" si="76"/>
        <v>-17.034022723996486</v>
      </c>
      <c r="V69" s="17">
        <f t="shared" ca="1" si="76"/>
        <v>-6.1145933193599831</v>
      </c>
      <c r="W69" s="17">
        <f t="shared" ca="1" si="76"/>
        <v>-65.153825075748728</v>
      </c>
      <c r="X69" s="17">
        <f t="shared" ref="X69" ca="1" si="77">X17-X43</f>
        <v>-152.31991007011493</v>
      </c>
    </row>
    <row r="70" spans="2:24" x14ac:dyDescent="0.25">
      <c r="B70" s="10" t="s">
        <v>43</v>
      </c>
      <c r="C70" s="17">
        <f t="shared" ca="1" si="75"/>
        <v>531.53852547165275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0.65977234616383384</v>
      </c>
      <c r="G70" s="17">
        <f t="shared" ca="1" si="78"/>
        <v>20.29096421138712</v>
      </c>
      <c r="H70" s="17">
        <f t="shared" ca="1" si="78"/>
        <v>0.55812031978950927</v>
      </c>
      <c r="I70" s="17">
        <f t="shared" ca="1" si="78"/>
        <v>12.057523742347485</v>
      </c>
      <c r="J70" s="17">
        <f t="shared" ca="1" si="78"/>
        <v>13.363439597140541</v>
      </c>
      <c r="K70" s="17">
        <f t="shared" ca="1" si="78"/>
        <v>33.447525678166926</v>
      </c>
      <c r="L70" s="17">
        <f t="shared" ca="1" si="78"/>
        <v>43.806798722974577</v>
      </c>
      <c r="M70" s="17">
        <f t="shared" ca="1" si="78"/>
        <v>60.490982133214516</v>
      </c>
      <c r="N70" s="17">
        <f t="shared" ca="1" si="78"/>
        <v>75.227947294685237</v>
      </c>
      <c r="O70" s="17">
        <f t="shared" ca="1" si="78"/>
        <v>96.9486469079784</v>
      </c>
      <c r="P70" s="17">
        <f t="shared" ca="1" si="78"/>
        <v>110.89875307186333</v>
      </c>
      <c r="Q70" s="17">
        <f t="shared" ca="1" si="78"/>
        <v>109.34904276295595</v>
      </c>
      <c r="R70" s="17">
        <f t="shared" ca="1" si="78"/>
        <v>92.844357548309517</v>
      </c>
      <c r="S70" s="17">
        <f t="shared" ca="1" si="78"/>
        <v>121.2941079381236</v>
      </c>
      <c r="T70" s="17">
        <f t="shared" ca="1" si="78"/>
        <v>126.42515429812227</v>
      </c>
      <c r="U70" s="17">
        <f t="shared" ca="1" si="78"/>
        <v>85.314198963456079</v>
      </c>
      <c r="V70" s="17">
        <f t="shared" ca="1" si="78"/>
        <v>121.1768731920622</v>
      </c>
      <c r="W70" s="17">
        <f t="shared" ca="1" si="78"/>
        <v>91.096019048615517</v>
      </c>
      <c r="X70" s="17">
        <f t="shared" ref="X70" ca="1" si="79">X18-X44</f>
        <v>80.268181306672886</v>
      </c>
    </row>
    <row r="71" spans="2:24" x14ac:dyDescent="0.25">
      <c r="B71" s="10" t="s">
        <v>40</v>
      </c>
      <c r="C71" s="17">
        <f t="shared" ca="1" si="75"/>
        <v>211.1049062270105</v>
      </c>
      <c r="D71" s="17">
        <f t="shared" ref="D71:W71" ca="1" si="80">D19-D45</f>
        <v>0</v>
      </c>
      <c r="E71" s="17">
        <f t="shared" ca="1" si="80"/>
        <v>0</v>
      </c>
      <c r="F71" s="17">
        <f t="shared" ca="1" si="80"/>
        <v>0</v>
      </c>
      <c r="G71" s="17">
        <f t="shared" ca="1" si="80"/>
        <v>0</v>
      </c>
      <c r="H71" s="17">
        <f t="shared" ca="1" si="80"/>
        <v>0</v>
      </c>
      <c r="I71" s="17">
        <f t="shared" ca="1" si="80"/>
        <v>0</v>
      </c>
      <c r="J71" s="17">
        <f t="shared" ca="1" si="80"/>
        <v>0</v>
      </c>
      <c r="K71" s="17">
        <f t="shared" ca="1" si="80"/>
        <v>0</v>
      </c>
      <c r="L71" s="17">
        <f t="shared" ca="1" si="80"/>
        <v>0</v>
      </c>
      <c r="M71" s="17">
        <f t="shared" ca="1" si="80"/>
        <v>0</v>
      </c>
      <c r="N71" s="17">
        <f t="shared" ca="1" si="80"/>
        <v>0</v>
      </c>
      <c r="O71" s="17">
        <f t="shared" ca="1" si="80"/>
        <v>0</v>
      </c>
      <c r="P71" s="17">
        <f t="shared" ca="1" si="80"/>
        <v>0</v>
      </c>
      <c r="Q71" s="17">
        <f t="shared" ca="1" si="80"/>
        <v>0</v>
      </c>
      <c r="R71" s="17">
        <f t="shared" ca="1" si="80"/>
        <v>0</v>
      </c>
      <c r="S71" s="17">
        <f t="shared" ca="1" si="80"/>
        <v>0</v>
      </c>
      <c r="T71" s="17">
        <f t="shared" ca="1" si="80"/>
        <v>0</v>
      </c>
      <c r="U71" s="17">
        <f t="shared" ca="1" si="80"/>
        <v>0</v>
      </c>
      <c r="V71" s="17">
        <f t="shared" ca="1" si="80"/>
        <v>242.23048036408659</v>
      </c>
      <c r="W71" s="17">
        <f t="shared" ca="1" si="80"/>
        <v>233.10617007296509</v>
      </c>
      <c r="X71" s="17">
        <f t="shared" ref="X71" ca="1" si="81">X19-X45</f>
        <v>251.57063570789751</v>
      </c>
    </row>
    <row r="72" spans="2:24" x14ac:dyDescent="0.25">
      <c r="B72" s="10" t="s">
        <v>41</v>
      </c>
      <c r="C72" s="17">
        <f t="shared" ca="1" si="75"/>
        <v>15.499230338507676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0</v>
      </c>
      <c r="H72" s="17">
        <f t="shared" ca="1" si="82"/>
        <v>0</v>
      </c>
      <c r="I72" s="17">
        <f t="shared" ca="1" si="82"/>
        <v>0</v>
      </c>
      <c r="J72" s="17">
        <f t="shared" ca="1" si="82"/>
        <v>0</v>
      </c>
      <c r="K72" s="17">
        <f t="shared" ca="1" si="82"/>
        <v>0</v>
      </c>
      <c r="L72" s="17">
        <f t="shared" ca="1" si="82"/>
        <v>0</v>
      </c>
      <c r="M72" s="17">
        <f t="shared" ca="1" si="82"/>
        <v>0</v>
      </c>
      <c r="N72" s="17">
        <f t="shared" ca="1" si="82"/>
        <v>0</v>
      </c>
      <c r="O72" s="17">
        <f t="shared" ca="1" si="82"/>
        <v>0</v>
      </c>
      <c r="P72" s="17">
        <f t="shared" ca="1" si="82"/>
        <v>0</v>
      </c>
      <c r="Q72" s="17">
        <f t="shared" ca="1" si="82"/>
        <v>0</v>
      </c>
      <c r="R72" s="17">
        <f t="shared" ca="1" si="82"/>
        <v>0</v>
      </c>
      <c r="S72" s="17">
        <f t="shared" ca="1" si="82"/>
        <v>0</v>
      </c>
      <c r="T72" s="17">
        <f t="shared" ca="1" si="82"/>
        <v>0</v>
      </c>
      <c r="U72" s="17">
        <f t="shared" ca="1" si="82"/>
        <v>0</v>
      </c>
      <c r="V72" s="17">
        <f t="shared" ca="1" si="82"/>
        <v>25.206162729271</v>
      </c>
      <c r="W72" s="17">
        <f t="shared" ca="1" si="82"/>
        <v>13.705970146686838</v>
      </c>
      <c r="X72" s="17">
        <f t="shared" ref="X72" ca="1" si="83">X20-X46</f>
        <v>13.697331999048913</v>
      </c>
    </row>
    <row r="73" spans="2:24" x14ac:dyDescent="0.25">
      <c r="B73" s="10" t="s">
        <v>44</v>
      </c>
      <c r="C73" s="17">
        <f t="shared" ca="1" si="75"/>
        <v>7.3256140534102796</v>
      </c>
      <c r="D73" s="17">
        <f t="shared" ref="D73:W73" ca="1" si="84">D21-D47</f>
        <v>0</v>
      </c>
      <c r="E73" s="17">
        <f t="shared" ca="1" si="84"/>
        <v>-2.0281982900383078E-6</v>
      </c>
      <c r="F73" s="17">
        <f t="shared" ca="1" si="84"/>
        <v>-1.6542029750044041E-5</v>
      </c>
      <c r="G73" s="17">
        <f t="shared" ca="1" si="84"/>
        <v>5.9289257407968421E-4</v>
      </c>
      <c r="H73" s="17">
        <f t="shared" ca="1" si="84"/>
        <v>-1.2192977651706904E-2</v>
      </c>
      <c r="I73" s="17">
        <f t="shared" ca="1" si="84"/>
        <v>0.67478903035105819</v>
      </c>
      <c r="J73" s="17">
        <f t="shared" ca="1" si="84"/>
        <v>-3.1981310501705718</v>
      </c>
      <c r="K73" s="17">
        <f t="shared" ca="1" si="84"/>
        <v>-3.0343990957267657</v>
      </c>
      <c r="L73" s="17">
        <f t="shared" ca="1" si="84"/>
        <v>-2.3332145802995239</v>
      </c>
      <c r="M73" s="17">
        <f t="shared" ca="1" si="84"/>
        <v>0.7676992185349647</v>
      </c>
      <c r="N73" s="17">
        <f t="shared" ca="1" si="84"/>
        <v>1.7938677393075242</v>
      </c>
      <c r="O73" s="17">
        <f t="shared" ca="1" si="84"/>
        <v>1.0079712447255105</v>
      </c>
      <c r="P73" s="17">
        <f t="shared" ca="1" si="84"/>
        <v>0.16357313610188484</v>
      </c>
      <c r="Q73" s="17">
        <f t="shared" ca="1" si="84"/>
        <v>-0.20208331855316075</v>
      </c>
      <c r="R73" s="17">
        <f t="shared" ca="1" si="84"/>
        <v>6.8328123157205134</v>
      </c>
      <c r="S73" s="17">
        <f t="shared" ca="1" si="84"/>
        <v>6.8586275387575029</v>
      </c>
      <c r="T73" s="17">
        <f t="shared" ca="1" si="84"/>
        <v>6.3728844591647373</v>
      </c>
      <c r="U73" s="17">
        <f t="shared" ca="1" si="84"/>
        <v>0.64777865568892778</v>
      </c>
      <c r="V73" s="17">
        <f t="shared" ca="1" si="84"/>
        <v>0.38472510783370595</v>
      </c>
      <c r="W73" s="17">
        <f t="shared" ca="1" si="84"/>
        <v>3.2976467236566904</v>
      </c>
      <c r="X73" s="17">
        <f t="shared" ref="X73" ca="1" si="85">X21-X47</f>
        <v>5.7630721649843828</v>
      </c>
    </row>
    <row r="74" spans="2:24" x14ac:dyDescent="0.25">
      <c r="B74" s="19" t="s">
        <v>45</v>
      </c>
      <c r="C74" s="20">
        <f t="shared" ca="1" si="75"/>
        <v>154.18394560594544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</v>
      </c>
      <c r="G74" s="20">
        <f t="shared" ca="1" si="86"/>
        <v>0</v>
      </c>
      <c r="H74" s="20">
        <f t="shared" ca="1" si="86"/>
        <v>0</v>
      </c>
      <c r="I74" s="20">
        <f t="shared" ca="1" si="86"/>
        <v>0</v>
      </c>
      <c r="J74" s="20">
        <f t="shared" ca="1" si="86"/>
        <v>0</v>
      </c>
      <c r="K74" s="20">
        <f t="shared" ca="1" si="86"/>
        <v>0</v>
      </c>
      <c r="L74" s="20">
        <f t="shared" ca="1" si="86"/>
        <v>0</v>
      </c>
      <c r="M74" s="20">
        <f t="shared" ca="1" si="86"/>
        <v>54.59145171422881</v>
      </c>
      <c r="N74" s="20">
        <f t="shared" ca="1" si="86"/>
        <v>55.781546483054981</v>
      </c>
      <c r="O74" s="20">
        <f t="shared" ca="1" si="86"/>
        <v>56.997584830026057</v>
      </c>
      <c r="P74" s="20">
        <f t="shared" ca="1" si="86"/>
        <v>61.228236131393089</v>
      </c>
      <c r="Q74" s="20">
        <f t="shared" ca="1" si="86"/>
        <v>62.563006782192559</v>
      </c>
      <c r="R74" s="20">
        <f t="shared" ca="1" si="86"/>
        <v>3.1198041093273332</v>
      </c>
      <c r="S74" s="20">
        <f t="shared" ca="1" si="86"/>
        <v>3.1878157739973858</v>
      </c>
      <c r="T74" s="20">
        <f t="shared" ca="1" si="86"/>
        <v>3.2573103000219419</v>
      </c>
      <c r="U74" s="20">
        <f t="shared" ca="1" si="86"/>
        <v>3.3283194437766213</v>
      </c>
      <c r="V74" s="20">
        <f t="shared" ca="1" si="86"/>
        <v>3.400876845486124</v>
      </c>
      <c r="W74" s="20">
        <f t="shared" ca="1" si="86"/>
        <v>3.4750161453898727</v>
      </c>
      <c r="X74" s="20">
        <f t="shared" ref="X74" ca="1" si="87">X22-X48</f>
        <v>32.821379197274609</v>
      </c>
    </row>
    <row r="75" spans="2:24" x14ac:dyDescent="0.25">
      <c r="B75" s="10" t="s">
        <v>46</v>
      </c>
      <c r="C75" s="17">
        <f t="shared" ca="1" si="75"/>
        <v>1482.9373381606636</v>
      </c>
      <c r="D75" s="17">
        <f ca="1">SUM(D69:D74)</f>
        <v>0</v>
      </c>
      <c r="E75" s="17">
        <f t="shared" ref="E75" ca="1" si="88">SUM(E69:E74)</f>
        <v>3.7767869737443416</v>
      </c>
      <c r="F75" s="17">
        <f t="shared" ref="F75" ca="1" si="89">SUM(F69:F74)</f>
        <v>2.1997271829248901</v>
      </c>
      <c r="G75" s="17">
        <f t="shared" ref="G75" ca="1" si="90">SUM(G69:G74)</f>
        <v>88.22416130680088</v>
      </c>
      <c r="H75" s="17">
        <f t="shared" ref="H75" ca="1" si="91">SUM(H69:H74)</f>
        <v>11.641182944027534</v>
      </c>
      <c r="I75" s="17">
        <f t="shared" ref="I75" ca="1" si="92">SUM(I69:I74)</f>
        <v>-5.1297320893791669</v>
      </c>
      <c r="J75" s="17">
        <f t="shared" ref="J75" ca="1" si="93">SUM(J69:J74)</f>
        <v>-18.954633159334449</v>
      </c>
      <c r="K75" s="17">
        <f t="shared" ref="K75" ca="1" si="94">SUM(K69:K74)</f>
        <v>59.322905281672604</v>
      </c>
      <c r="L75" s="17">
        <f t="shared" ref="L75" ca="1" si="95">SUM(L69:L74)</f>
        <v>105.04618381917935</v>
      </c>
      <c r="M75" s="17">
        <f t="shared" ref="M75" ca="1" si="96">SUM(M69:M74)</f>
        <v>235.75972718260073</v>
      </c>
      <c r="N75" s="17">
        <f t="shared" ref="N75" ca="1" si="97">SUM(N69:N74)</f>
        <v>296.91322863187179</v>
      </c>
      <c r="O75" s="17">
        <f t="shared" ref="O75" ca="1" si="98">SUM(O69:O74)</f>
        <v>371.56856145214249</v>
      </c>
      <c r="P75" s="17">
        <f t="shared" ref="P75" ca="1" si="99">SUM(P69:P74)</f>
        <v>405.89388932707448</v>
      </c>
      <c r="Q75" s="17">
        <f t="shared" ref="Q75" ca="1" si="100">SUM(Q69:Q74)</f>
        <v>380.83886223220281</v>
      </c>
      <c r="R75" s="17">
        <f t="shared" ref="R75" ca="1" si="101">SUM(R69:R74)</f>
        <v>248.863703727543</v>
      </c>
      <c r="S75" s="17">
        <f t="shared" ref="S75" ca="1" si="102">SUM(S69:S74)</f>
        <v>187.09746556087299</v>
      </c>
      <c r="T75" s="17">
        <f t="shared" ref="T75" ca="1" si="103">SUM(T69:T74)</f>
        <v>195.38357759990947</v>
      </c>
      <c r="U75" s="17">
        <f t="shared" ref="U75" ca="1" si="104">SUM(U69:U74)</f>
        <v>72.256274338925138</v>
      </c>
      <c r="V75" s="17">
        <f t="shared" ref="V75" ca="1" si="105">SUM(V69:V74)</f>
        <v>386.28452491937969</v>
      </c>
      <c r="W75" s="17">
        <f t="shared" ref="W75" ca="1" si="106">SUM(W69:W74)</f>
        <v>279.52699706156528</v>
      </c>
      <c r="X75" s="17">
        <f t="shared" ref="X75" ca="1" si="107">SUM(X69:X74)</f>
        <v>231.80069030576337</v>
      </c>
    </row>
    <row r="77" spans="2:24" ht="15.75" thickBot="1" x14ac:dyDescent="0.3">
      <c r="B77" s="21" t="s">
        <v>1</v>
      </c>
      <c r="C77" s="22">
        <f ca="1">NPV($C$2,D77:X77)</f>
        <v>1644.9085362342491</v>
      </c>
      <c r="D77" s="22">
        <f ca="1">D67+D75</f>
        <v>9.1395013826414129E-3</v>
      </c>
      <c r="E77" s="22">
        <f t="shared" ref="E77:W77" ca="1" si="108">E67+E75</f>
        <v>3.7538090186923796</v>
      </c>
      <c r="F77" s="22">
        <f t="shared" ca="1" si="108"/>
        <v>0.94809366960750507</v>
      </c>
      <c r="G77" s="22">
        <f t="shared" ca="1" si="108"/>
        <v>13.186352447792146</v>
      </c>
      <c r="H77" s="22">
        <f t="shared" ca="1" si="108"/>
        <v>40.895444930067043</v>
      </c>
      <c r="I77" s="22">
        <f t="shared" ca="1" si="108"/>
        <v>16.43372764109904</v>
      </c>
      <c r="J77" s="22">
        <f t="shared" ca="1" si="108"/>
        <v>-3.458696763596242</v>
      </c>
      <c r="K77" s="22">
        <f t="shared" ca="1" si="108"/>
        <v>230.97075161031339</v>
      </c>
      <c r="L77" s="22">
        <f t="shared" ca="1" si="108"/>
        <v>228.00134299140666</v>
      </c>
      <c r="M77" s="22">
        <f t="shared" ca="1" si="108"/>
        <v>293.81129956002934</v>
      </c>
      <c r="N77" s="22">
        <f t="shared" ca="1" si="108"/>
        <v>295.90382105894327</v>
      </c>
      <c r="O77" s="22">
        <f t="shared" ca="1" si="108"/>
        <v>307.50190830034904</v>
      </c>
      <c r="P77" s="22">
        <f t="shared" ca="1" si="108"/>
        <v>321.66826599134686</v>
      </c>
      <c r="Q77" s="22">
        <f t="shared" ca="1" si="108"/>
        <v>330.47488778918984</v>
      </c>
      <c r="R77" s="22">
        <f t="shared" ca="1" si="108"/>
        <v>218.84610917638364</v>
      </c>
      <c r="S77" s="22">
        <f t="shared" ca="1" si="108"/>
        <v>208.40400914325079</v>
      </c>
      <c r="T77" s="22">
        <f t="shared" ca="1" si="108"/>
        <v>215.76460951839175</v>
      </c>
      <c r="U77" s="22">
        <f t="shared" ca="1" si="108"/>
        <v>83.663855510224892</v>
      </c>
      <c r="V77" s="22">
        <f t="shared" ca="1" si="108"/>
        <v>395.15146432384313</v>
      </c>
      <c r="W77" s="22">
        <f t="shared" ca="1" si="108"/>
        <v>359.76923664483013</v>
      </c>
      <c r="X77" s="22">
        <f t="shared" ref="X77" ca="1" si="109">X67+X75</f>
        <v>326.19145854142255</v>
      </c>
    </row>
    <row r="78" spans="2:24" ht="15.75" thickTop="1" x14ac:dyDescent="0.25">
      <c r="B78" s="10" t="s">
        <v>47</v>
      </c>
      <c r="C78" s="17">
        <f>C26-C52</f>
        <v>38.855420263597637</v>
      </c>
      <c r="D78" s="25">
        <f>D26-D52</f>
        <v>6.5557744883778533</v>
      </c>
      <c r="E78" s="25">
        <f t="shared" ref="E78:X78" si="110">E26-E52</f>
        <v>7.0628110326842375</v>
      </c>
      <c r="F78" s="25">
        <f t="shared" si="110"/>
        <v>20.138761019978695</v>
      </c>
      <c r="G78" s="25">
        <f t="shared" si="110"/>
        <v>7.6832270400243878</v>
      </c>
      <c r="H78" s="25">
        <f t="shared" si="110"/>
        <v>12.020342581783822</v>
      </c>
      <c r="I78" s="25">
        <f t="shared" si="110"/>
        <v>-10.117534971460501</v>
      </c>
      <c r="J78" s="25">
        <f t="shared" si="110"/>
        <v>3.0891293238226005</v>
      </c>
      <c r="K78" s="25">
        <f t="shared" si="110"/>
        <v>23.373715851505121</v>
      </c>
      <c r="L78" s="25">
        <f t="shared" si="110"/>
        <v>-3.7213596359276337</v>
      </c>
      <c r="M78" s="25">
        <f t="shared" si="110"/>
        <v>7.3356354720196819</v>
      </c>
      <c r="N78" s="25">
        <f t="shared" si="110"/>
        <v>-10.477656243365177</v>
      </c>
      <c r="O78" s="25">
        <f t="shared" si="110"/>
        <v>20.724554069971873</v>
      </c>
      <c r="P78" s="25">
        <f t="shared" si="110"/>
        <v>13.20112588505242</v>
      </c>
      <c r="Q78" s="25">
        <f t="shared" si="110"/>
        <v>5.7036798891588774</v>
      </c>
      <c r="R78" s="25">
        <f t="shared" si="110"/>
        <v>17.161358251775624</v>
      </c>
      <c r="S78" s="25">
        <f t="shared" si="110"/>
        <v>-10.215696036513449</v>
      </c>
      <c r="T78" s="25">
        <f t="shared" si="110"/>
        <v>-7.2803521892516869</v>
      </c>
      <c r="U78" s="25">
        <f t="shared" si="110"/>
        <v>28.038167218092241</v>
      </c>
      <c r="V78" s="25">
        <f t="shared" si="110"/>
        <v>47.507281311519975</v>
      </c>
      <c r="W78" s="25">
        <f t="shared" si="110"/>
        <v>31.631485822670946</v>
      </c>
      <c r="X78" s="25">
        <f t="shared" si="110"/>
        <v>-229.29643496298695</v>
      </c>
    </row>
    <row r="79" spans="2:24" ht="15.75" thickBot="1" x14ac:dyDescent="0.3">
      <c r="B79" s="21" t="s">
        <v>48</v>
      </c>
      <c r="C79" s="22">
        <f ca="1">C78+C77</f>
        <v>1683.7639564978467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528.37339563936382</v>
      </c>
      <c r="D84" s="17">
        <f ca="1">(D71+D72)</f>
        <v>0</v>
      </c>
      <c r="E84" s="17">
        <f t="shared" ref="E84:W84" ca="1" si="114">(E71+E72)</f>
        <v>0</v>
      </c>
      <c r="F84" s="17">
        <f t="shared" ca="1" si="114"/>
        <v>0</v>
      </c>
      <c r="G84" s="17">
        <f t="shared" ca="1" si="114"/>
        <v>0</v>
      </c>
      <c r="H84" s="17">
        <f t="shared" ca="1" si="114"/>
        <v>0</v>
      </c>
      <c r="I84" s="17">
        <f t="shared" ca="1" si="114"/>
        <v>0</v>
      </c>
      <c r="J84" s="17">
        <f t="shared" ca="1" si="114"/>
        <v>0</v>
      </c>
      <c r="K84" s="17">
        <f t="shared" ca="1" si="114"/>
        <v>0</v>
      </c>
      <c r="L84" s="17">
        <f t="shared" ca="1" si="114"/>
        <v>0</v>
      </c>
      <c r="M84" s="17">
        <f t="shared" ca="1" si="114"/>
        <v>0</v>
      </c>
      <c r="N84" s="17">
        <f t="shared" ca="1" si="114"/>
        <v>0</v>
      </c>
      <c r="O84" s="17">
        <f t="shared" ca="1" si="114"/>
        <v>0</v>
      </c>
      <c r="P84" s="17">
        <f t="shared" ca="1" si="114"/>
        <v>0</v>
      </c>
      <c r="Q84" s="17">
        <f t="shared" ca="1" si="114"/>
        <v>0</v>
      </c>
      <c r="R84" s="17">
        <f t="shared" ca="1" si="114"/>
        <v>0</v>
      </c>
      <c r="S84" s="17">
        <f t="shared" ca="1" si="114"/>
        <v>0</v>
      </c>
      <c r="T84" s="17">
        <f t="shared" ca="1" si="114"/>
        <v>0</v>
      </c>
      <c r="U84" s="17">
        <f t="shared" ca="1" si="114"/>
        <v>0</v>
      </c>
      <c r="V84" s="17">
        <f t="shared" ca="1" si="114"/>
        <v>267.43664309335759</v>
      </c>
      <c r="W84" s="17">
        <f t="shared" ca="1" si="114"/>
        <v>246.81214021965192</v>
      </c>
      <c r="X84" s="17">
        <f t="shared" ref="X84" ca="1" si="115">(X71+X72)</f>
        <v>265.26796770694642</v>
      </c>
      <c r="Y84" s="17">
        <f ca="1">X84</f>
        <v>265.26796770694642</v>
      </c>
      <c r="Z84" s="17">
        <f t="shared" ref="Z84:AC84" ca="1" si="116">Y84</f>
        <v>265.26796770694642</v>
      </c>
      <c r="AA84" s="17">
        <f t="shared" ca="1" si="116"/>
        <v>265.26796770694642</v>
      </c>
      <c r="AB84" s="17">
        <f t="shared" ca="1" si="116"/>
        <v>265.26796770694642</v>
      </c>
      <c r="AC84" s="17">
        <f t="shared" ca="1" si="116"/>
        <v>265.26796770694642</v>
      </c>
    </row>
    <row r="85" spans="2:34" x14ac:dyDescent="0.25">
      <c r="B85" s="10" t="s">
        <v>45</v>
      </c>
      <c r="C85" s="17">
        <f t="shared" ref="C85:C90" ca="1" si="117">NPV($C$2,D85:AC85)</f>
        <v>191.521598424567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</v>
      </c>
      <c r="G85" s="17">
        <f t="shared" ca="1" si="118"/>
        <v>0</v>
      </c>
      <c r="H85" s="17">
        <f t="shared" ca="1" si="118"/>
        <v>0</v>
      </c>
      <c r="I85" s="17">
        <f t="shared" ca="1" si="118"/>
        <v>0</v>
      </c>
      <c r="J85" s="17">
        <f t="shared" ca="1" si="118"/>
        <v>0</v>
      </c>
      <c r="K85" s="17">
        <f t="shared" ca="1" si="118"/>
        <v>0</v>
      </c>
      <c r="L85" s="17">
        <f t="shared" ca="1" si="118"/>
        <v>0</v>
      </c>
      <c r="M85" s="17">
        <f t="shared" ca="1" si="118"/>
        <v>54.59145171422881</v>
      </c>
      <c r="N85" s="17">
        <f t="shared" ca="1" si="118"/>
        <v>55.781546483054981</v>
      </c>
      <c r="O85" s="17">
        <f t="shared" ca="1" si="118"/>
        <v>56.997584830026057</v>
      </c>
      <c r="P85" s="17">
        <f t="shared" ca="1" si="118"/>
        <v>61.228236131393089</v>
      </c>
      <c r="Q85" s="17">
        <f t="shared" ca="1" si="118"/>
        <v>62.563006782192559</v>
      </c>
      <c r="R85" s="17">
        <f t="shared" ca="1" si="118"/>
        <v>3.1198041093273332</v>
      </c>
      <c r="S85" s="17">
        <f t="shared" ca="1" si="118"/>
        <v>3.1878157739973858</v>
      </c>
      <c r="T85" s="17">
        <f t="shared" ca="1" si="118"/>
        <v>3.2573103000219419</v>
      </c>
      <c r="U85" s="17">
        <f t="shared" ca="1" si="118"/>
        <v>3.3283194437766213</v>
      </c>
      <c r="V85" s="17">
        <f t="shared" ca="1" si="118"/>
        <v>3.400876845486124</v>
      </c>
      <c r="W85" s="17">
        <f t="shared" ca="1" si="118"/>
        <v>3.4750161453898727</v>
      </c>
      <c r="X85" s="17">
        <f t="shared" ref="X85" ca="1" si="119">X74</f>
        <v>32.821379197274609</v>
      </c>
      <c r="Y85" s="17">
        <f ca="1">X85</f>
        <v>32.821379197274609</v>
      </c>
      <c r="Z85" s="17">
        <f t="shared" ref="Z85:AC85" ca="1" si="120">Y85</f>
        <v>32.821379197274609</v>
      </c>
      <c r="AA85" s="17">
        <f t="shared" ca="1" si="120"/>
        <v>32.821379197274609</v>
      </c>
      <c r="AB85" s="17">
        <f t="shared" ca="1" si="120"/>
        <v>32.821379197274609</v>
      </c>
      <c r="AC85" s="17">
        <f t="shared" ca="1" si="120"/>
        <v>32.821379197274609</v>
      </c>
    </row>
    <row r="86" spans="2:34" x14ac:dyDescent="0.25">
      <c r="B86" s="10" t="s">
        <v>54</v>
      </c>
      <c r="C86" s="17">
        <f t="shared" ca="1" si="117"/>
        <v>1005.3594121228886</v>
      </c>
      <c r="D86" s="17">
        <f ca="1">(D69+D70+D73+D61+D62+D66)</f>
        <v>-1.3092849743472357E-3</v>
      </c>
      <c r="E86" s="17">
        <f t="shared" ref="E86:W86" ca="1" si="121">(E69+E70+E73+E61+E62+E66)</f>
        <v>3.7781824340625842</v>
      </c>
      <c r="F86" s="17">
        <f t="shared" ca="1" si="121"/>
        <v>2.3815024523406421</v>
      </c>
      <c r="G86" s="17">
        <f t="shared" ca="1" si="121"/>
        <v>46.128443407851016</v>
      </c>
      <c r="H86" s="17">
        <f t="shared" ca="1" si="121"/>
        <v>30.121705625949573</v>
      </c>
      <c r="I86" s="17">
        <f t="shared" ca="1" si="121"/>
        <v>9.4243700879237124</v>
      </c>
      <c r="J86" s="17">
        <f t="shared" ca="1" si="121"/>
        <v>-12.024542516417057</v>
      </c>
      <c r="K86" s="17">
        <f t="shared" ca="1" si="121"/>
        <v>154.20635900572267</v>
      </c>
      <c r="L86" s="17">
        <f t="shared" ca="1" si="121"/>
        <v>174.50599081176338</v>
      </c>
      <c r="M86" s="17">
        <f t="shared" ca="1" si="121"/>
        <v>203.21669995242593</v>
      </c>
      <c r="N86" s="17">
        <f t="shared" ca="1" si="121"/>
        <v>213.4215092000031</v>
      </c>
      <c r="O86" s="17">
        <f t="shared" ca="1" si="121"/>
        <v>240.8337519161787</v>
      </c>
      <c r="P86" s="17">
        <f t="shared" ca="1" si="121"/>
        <v>283.29849849044223</v>
      </c>
      <c r="Q86" s="17">
        <f t="shared" ca="1" si="121"/>
        <v>278.86653798970076</v>
      </c>
      <c r="R86" s="17">
        <f t="shared" ca="1" si="121"/>
        <v>203.58677406978802</v>
      </c>
      <c r="S86" s="17">
        <f t="shared" ca="1" si="121"/>
        <v>176.87753760469047</v>
      </c>
      <c r="T86" s="17">
        <f t="shared" ca="1" si="121"/>
        <v>189.24013923749774</v>
      </c>
      <c r="U86" s="17">
        <f t="shared" ca="1" si="121"/>
        <v>6.6699659382384411</v>
      </c>
      <c r="V86" s="17">
        <f t="shared" ca="1" si="121"/>
        <v>90.69180216458318</v>
      </c>
      <c r="W86" s="17">
        <f t="shared" ca="1" si="121"/>
        <v>41.962928874389227</v>
      </c>
      <c r="X86" s="17">
        <f t="shared" ref="X86" ca="1" si="122">(X69+X70+X73+X61+X62+X66)</f>
        <v>-58.082401513921013</v>
      </c>
      <c r="Y86" s="17">
        <f ca="1">X86</f>
        <v>-58.082401513921013</v>
      </c>
      <c r="Z86" s="17">
        <f t="shared" ref="Z86:AC86" ca="1" si="123">Y86</f>
        <v>-58.082401513921013</v>
      </c>
      <c r="AA86" s="17">
        <f t="shared" ca="1" si="123"/>
        <v>-58.082401513921013</v>
      </c>
      <c r="AB86" s="17">
        <f t="shared" ca="1" si="123"/>
        <v>-58.082401513921013</v>
      </c>
      <c r="AC86" s="17">
        <f t="shared" ca="1" si="123"/>
        <v>-58.082401513921013</v>
      </c>
    </row>
    <row r="87" spans="2:34" x14ac:dyDescent="0.25">
      <c r="B87" s="10" t="s">
        <v>51</v>
      </c>
      <c r="C87" s="17">
        <f t="shared" ca="1" si="117"/>
        <v>337.28729339739533</v>
      </c>
      <c r="D87" s="17">
        <f ca="1">(D57+D58+D59+D60)</f>
        <v>1.2339084608079531E-3</v>
      </c>
      <c r="E87" s="17">
        <f t="shared" ref="E87:W87" ca="1" si="124">(E57+E58+E59+E60)</f>
        <v>-1.2433496890942308E-2</v>
      </c>
      <c r="F87" s="17">
        <f t="shared" ca="1" si="124"/>
        <v>-0.19631093946594014</v>
      </c>
      <c r="G87" s="17">
        <f t="shared" ca="1" si="124"/>
        <v>-24.875845223191483</v>
      </c>
      <c r="H87" s="17">
        <f t="shared" ca="1" si="124"/>
        <v>10.832470195886737</v>
      </c>
      <c r="I87" s="17">
        <f t="shared" ca="1" si="124"/>
        <v>3.8102311717326431</v>
      </c>
      <c r="J87" s="17">
        <f t="shared" ca="1" si="124"/>
        <v>5.6359392686202998</v>
      </c>
      <c r="K87" s="17">
        <f t="shared" ca="1" si="124"/>
        <v>60.078714122903619</v>
      </c>
      <c r="L87" s="17">
        <f t="shared" ca="1" si="124"/>
        <v>45.496084120709924</v>
      </c>
      <c r="M87" s="17">
        <f t="shared" ca="1" si="124"/>
        <v>29.86643056178595</v>
      </c>
      <c r="N87" s="17">
        <f t="shared" ca="1" si="124"/>
        <v>23.661789796809146</v>
      </c>
      <c r="O87" s="17">
        <f t="shared" ca="1" si="124"/>
        <v>14.071102255191853</v>
      </c>
      <c r="P87" s="17">
        <f t="shared" ca="1" si="124"/>
        <v>-16.757204283155986</v>
      </c>
      <c r="Q87" s="17">
        <f t="shared" ca="1" si="124"/>
        <v>-9.17321978514493</v>
      </c>
      <c r="R87" s="17">
        <f t="shared" ca="1" si="124"/>
        <v>2.6835929768232898</v>
      </c>
      <c r="S87" s="17">
        <f t="shared" ca="1" si="124"/>
        <v>19.2592574125079</v>
      </c>
      <c r="T87" s="17">
        <f t="shared" ca="1" si="124"/>
        <v>13.25607001601556</v>
      </c>
      <c r="U87" s="17">
        <f t="shared" ca="1" si="124"/>
        <v>75.779073142049029</v>
      </c>
      <c r="V87" s="17">
        <f t="shared" ca="1" si="124"/>
        <v>63.774523053512105</v>
      </c>
      <c r="W87" s="17">
        <f t="shared" ca="1" si="124"/>
        <v>104.25239308880049</v>
      </c>
      <c r="X87" s="17">
        <f t="shared" ref="X87" ca="1" si="125">(X57+X58+X59+X60)</f>
        <v>119.69686326402696</v>
      </c>
      <c r="Y87" s="17">
        <f t="shared" ref="Y87:AC91" ca="1" si="126">X87</f>
        <v>119.69686326402696</v>
      </c>
      <c r="Z87" s="17">
        <f t="shared" ca="1" si="126"/>
        <v>119.69686326402696</v>
      </c>
      <c r="AA87" s="17">
        <f t="shared" ca="1" si="126"/>
        <v>119.69686326402696</v>
      </c>
      <c r="AB87" s="17">
        <f t="shared" ca="1" si="126"/>
        <v>119.69686326402696</v>
      </c>
      <c r="AC87" s="17">
        <f t="shared" ca="1" si="126"/>
        <v>119.69686326402696</v>
      </c>
    </row>
    <row r="88" spans="2:34" x14ac:dyDescent="0.25">
      <c r="B88" s="10" t="s">
        <v>35</v>
      </c>
      <c r="C88" s="17">
        <f t="shared" ca="1" si="117"/>
        <v>-0.80325443149211262</v>
      </c>
      <c r="D88" s="17">
        <f ca="1">D65</f>
        <v>2.1779421370382579E-5</v>
      </c>
      <c r="E88" s="17">
        <f t="shared" ref="E88:W88" ca="1" si="127">E65</f>
        <v>2.7450981407994846E-5</v>
      </c>
      <c r="F88" s="17">
        <f t="shared" ca="1" si="127"/>
        <v>-0.20472021441458921</v>
      </c>
      <c r="G88" s="17">
        <f t="shared" ca="1" si="127"/>
        <v>-0.6616439414109001</v>
      </c>
      <c r="H88" s="17">
        <f t="shared" ca="1" si="127"/>
        <v>-5.3709643888969996E-2</v>
      </c>
      <c r="I88" s="17">
        <f t="shared" ca="1" si="127"/>
        <v>8.5660762211130004E-2</v>
      </c>
      <c r="J88" s="17">
        <f t="shared" ca="1" si="127"/>
        <v>0</v>
      </c>
      <c r="K88" s="17">
        <f t="shared" ca="1" si="127"/>
        <v>0</v>
      </c>
      <c r="L88" s="17">
        <f t="shared" ca="1" si="127"/>
        <v>0</v>
      </c>
      <c r="M88" s="17">
        <f t="shared" ca="1" si="127"/>
        <v>-3.5215754637299979E-3</v>
      </c>
      <c r="N88" s="17">
        <f t="shared" ca="1" si="127"/>
        <v>1.0227992825179999E-2</v>
      </c>
      <c r="O88" s="17">
        <f t="shared" ca="1" si="127"/>
        <v>0</v>
      </c>
      <c r="P88" s="17">
        <f t="shared" ca="1" si="127"/>
        <v>-0.26208488124688001</v>
      </c>
      <c r="Q88" s="17">
        <f t="shared" ca="1" si="127"/>
        <v>0</v>
      </c>
      <c r="R88" s="17">
        <f t="shared" ca="1" si="127"/>
        <v>-5.6354199464500043E-2</v>
      </c>
      <c r="S88" s="17">
        <f t="shared" ca="1" si="127"/>
        <v>0</v>
      </c>
      <c r="T88" s="17">
        <f t="shared" ca="1" si="127"/>
        <v>0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-45.753990438156613</v>
      </c>
      <c r="D89" s="17">
        <f ca="1">(D63+D64)</f>
        <v>9.1930984748103128E-3</v>
      </c>
      <c r="E89" s="17">
        <f t="shared" ref="E89:W89" ca="1" si="129">(E63+E64)</f>
        <v>-1.1967369460670341E-2</v>
      </c>
      <c r="F89" s="17">
        <f t="shared" ca="1" si="129"/>
        <v>-1.0323776288526076</v>
      </c>
      <c r="G89" s="17">
        <f t="shared" ca="1" si="129"/>
        <v>-7.4046017954565002</v>
      </c>
      <c r="H89" s="17">
        <f t="shared" ca="1" si="129"/>
        <v>-5.0212478802933447E-3</v>
      </c>
      <c r="I89" s="17">
        <f t="shared" ca="1" si="129"/>
        <v>3.1134656192315546</v>
      </c>
      <c r="J89" s="17">
        <f t="shared" ca="1" si="129"/>
        <v>2.9299064842005151</v>
      </c>
      <c r="K89" s="17">
        <f t="shared" ca="1" si="129"/>
        <v>16.685678481687091</v>
      </c>
      <c r="L89" s="17">
        <f t="shared" ca="1" si="129"/>
        <v>7.9992680589333531</v>
      </c>
      <c r="M89" s="17">
        <f t="shared" ca="1" si="129"/>
        <v>6.140238907052364</v>
      </c>
      <c r="N89" s="17">
        <f t="shared" ca="1" si="129"/>
        <v>3.0287475862508728</v>
      </c>
      <c r="O89" s="17">
        <f t="shared" ca="1" si="129"/>
        <v>-4.4005307010475292</v>
      </c>
      <c r="P89" s="17">
        <f t="shared" ca="1" si="129"/>
        <v>-5.8391794660855822</v>
      </c>
      <c r="Q89" s="17">
        <f t="shared" ca="1" si="129"/>
        <v>-1.7814371975585743</v>
      </c>
      <c r="R89" s="17">
        <f t="shared" ca="1" si="129"/>
        <v>9.5122922199094972</v>
      </c>
      <c r="S89" s="17">
        <f t="shared" ca="1" si="129"/>
        <v>9.079398352055037</v>
      </c>
      <c r="T89" s="17">
        <f t="shared" ca="1" si="129"/>
        <v>10.011089964856509</v>
      </c>
      <c r="U89" s="17">
        <f t="shared" ca="1" si="129"/>
        <v>-2.1135030138391926</v>
      </c>
      <c r="V89" s="17">
        <f t="shared" ca="1" si="129"/>
        <v>-30.152380833095904</v>
      </c>
      <c r="W89" s="17">
        <f t="shared" ca="1" si="129"/>
        <v>-36.73324168340136</v>
      </c>
      <c r="X89" s="17">
        <f t="shared" ref="X89" ca="1" si="130">(X63+X64)</f>
        <v>-33.512350112904414</v>
      </c>
      <c r="Y89" s="17">
        <f t="shared" ca="1" si="126"/>
        <v>-33.512350112904414</v>
      </c>
      <c r="Z89" s="17">
        <f t="shared" ca="1" si="126"/>
        <v>-33.512350112904414</v>
      </c>
      <c r="AA89" s="17">
        <f t="shared" ca="1" si="126"/>
        <v>-33.512350112904414</v>
      </c>
      <c r="AB89" s="17">
        <f t="shared" ca="1" si="126"/>
        <v>-33.512350112904414</v>
      </c>
      <c r="AC89" s="17">
        <f t="shared" ca="1" si="126"/>
        <v>-33.512350112904414</v>
      </c>
    </row>
    <row r="90" spans="2:34" x14ac:dyDescent="0.25">
      <c r="B90" s="10" t="s">
        <v>112</v>
      </c>
      <c r="C90" s="17">
        <f t="shared" si="117"/>
        <v>-221.99256634101658</v>
      </c>
      <c r="D90" s="17">
        <f t="shared" ref="D90:W90" si="131">D78</f>
        <v>6.5557744883778533</v>
      </c>
      <c r="E90" s="17">
        <f t="shared" si="131"/>
        <v>7.0628110326842375</v>
      </c>
      <c r="F90" s="17">
        <f t="shared" si="131"/>
        <v>20.138761019978695</v>
      </c>
      <c r="G90" s="17">
        <f t="shared" si="131"/>
        <v>7.6832270400243878</v>
      </c>
      <c r="H90" s="17">
        <f t="shared" si="131"/>
        <v>12.020342581783822</v>
      </c>
      <c r="I90" s="17">
        <f t="shared" si="131"/>
        <v>-10.117534971460501</v>
      </c>
      <c r="J90" s="17">
        <f t="shared" si="131"/>
        <v>3.0891293238226005</v>
      </c>
      <c r="K90" s="17">
        <f t="shared" si="131"/>
        <v>23.373715851505121</v>
      </c>
      <c r="L90" s="17">
        <f t="shared" si="131"/>
        <v>-3.7213596359276337</v>
      </c>
      <c r="M90" s="17">
        <f t="shared" si="131"/>
        <v>7.3356354720196819</v>
      </c>
      <c r="N90" s="17">
        <f t="shared" si="131"/>
        <v>-10.477656243365177</v>
      </c>
      <c r="O90" s="17">
        <f t="shared" si="131"/>
        <v>20.724554069971873</v>
      </c>
      <c r="P90" s="17">
        <f t="shared" si="131"/>
        <v>13.20112588505242</v>
      </c>
      <c r="Q90" s="17">
        <f t="shared" si="131"/>
        <v>5.7036798891588774</v>
      </c>
      <c r="R90" s="17">
        <f t="shared" si="131"/>
        <v>17.161358251775624</v>
      </c>
      <c r="S90" s="17">
        <f t="shared" si="131"/>
        <v>-10.215696036513449</v>
      </c>
      <c r="T90" s="17">
        <f t="shared" si="131"/>
        <v>-7.2803521892516869</v>
      </c>
      <c r="U90" s="17">
        <f t="shared" si="131"/>
        <v>28.038167218092241</v>
      </c>
      <c r="V90" s="17">
        <f t="shared" si="131"/>
        <v>47.507281311519975</v>
      </c>
      <c r="W90" s="17">
        <f t="shared" si="131"/>
        <v>31.631485822670946</v>
      </c>
      <c r="X90" s="17">
        <f>X78</f>
        <v>-229.29643496298695</v>
      </c>
      <c r="Y90" s="17">
        <f t="shared" si="126"/>
        <v>-229.29643496298695</v>
      </c>
      <c r="Z90" s="17">
        <f t="shared" si="126"/>
        <v>-229.29643496298695</v>
      </c>
      <c r="AA90" s="17">
        <f t="shared" si="126"/>
        <v>-229.29643496298695</v>
      </c>
      <c r="AB90" s="17">
        <f t="shared" si="126"/>
        <v>-229.29643496298695</v>
      </c>
      <c r="AC90" s="17">
        <f t="shared" si="126"/>
        <v>-229.29643496298695</v>
      </c>
    </row>
    <row r="91" spans="2:34" x14ac:dyDescent="0.25">
      <c r="B91" s="10" t="s">
        <v>53</v>
      </c>
      <c r="C91" s="27">
        <f ca="1">SUM(C84:C90)</f>
        <v>1793.9918883735497</v>
      </c>
      <c r="D91" s="28">
        <f ca="1">SUM(D84:D90)</f>
        <v>6.5649139897604947</v>
      </c>
      <c r="E91" s="28">
        <f t="shared" ref="E91:X91" ca="1" si="132">SUM(E84:E90)</f>
        <v>10.816620051376617</v>
      </c>
      <c r="F91" s="28">
        <f t="shared" ca="1" si="132"/>
        <v>21.0868546895862</v>
      </c>
      <c r="G91" s="28">
        <f t="shared" ca="1" si="132"/>
        <v>20.86957948781652</v>
      </c>
      <c r="H91" s="28">
        <f t="shared" ca="1" si="132"/>
        <v>52.915787511850866</v>
      </c>
      <c r="I91" s="28">
        <f t="shared" ca="1" si="132"/>
        <v>6.3161926696385393</v>
      </c>
      <c r="J91" s="28">
        <f t="shared" ca="1" si="132"/>
        <v>-0.36956743977364148</v>
      </c>
      <c r="K91" s="28">
        <f t="shared" ca="1" si="132"/>
        <v>254.34446746181851</v>
      </c>
      <c r="L91" s="28">
        <f t="shared" ca="1" si="132"/>
        <v>224.27998335547903</v>
      </c>
      <c r="M91" s="28">
        <f t="shared" ca="1" si="132"/>
        <v>301.14693503204904</v>
      </c>
      <c r="N91" s="28">
        <f t="shared" ca="1" si="132"/>
        <v>285.42616481557815</v>
      </c>
      <c r="O91" s="28">
        <f t="shared" ca="1" si="132"/>
        <v>328.22646237032097</v>
      </c>
      <c r="P91" s="28">
        <f t="shared" ca="1" si="132"/>
        <v>334.86939187639928</v>
      </c>
      <c r="Q91" s="28">
        <f t="shared" ca="1" si="132"/>
        <v>336.17856767834877</v>
      </c>
      <c r="R91" s="28">
        <f t="shared" ca="1" si="132"/>
        <v>236.00746742815929</v>
      </c>
      <c r="S91" s="28">
        <f t="shared" ca="1" si="132"/>
        <v>198.18831310673733</v>
      </c>
      <c r="T91" s="28">
        <f t="shared" ca="1" si="132"/>
        <v>208.48425732914006</v>
      </c>
      <c r="U91" s="28">
        <f t="shared" ca="1" si="132"/>
        <v>111.70202272831713</v>
      </c>
      <c r="V91" s="28">
        <f t="shared" ca="1" si="132"/>
        <v>442.65874563536306</v>
      </c>
      <c r="W91" s="28">
        <f t="shared" ca="1" si="132"/>
        <v>391.40072246750105</v>
      </c>
      <c r="X91" s="28">
        <f t="shared" ca="1" si="132"/>
        <v>96.895023578435598</v>
      </c>
      <c r="Y91" s="28">
        <f t="shared" ca="1" si="126"/>
        <v>96.895023578435598</v>
      </c>
      <c r="Z91" s="28">
        <f t="shared" ca="1" si="126"/>
        <v>96.895023578435598</v>
      </c>
      <c r="AA91" s="28">
        <f t="shared" ca="1" si="126"/>
        <v>96.895023578435598</v>
      </c>
      <c r="AB91" s="28">
        <f t="shared" ca="1" si="126"/>
        <v>96.895023578435598</v>
      </c>
      <c r="AC91" s="28">
        <f t="shared" ca="1" si="126"/>
        <v>96.895023578435598</v>
      </c>
    </row>
    <row r="93" spans="2:34" x14ac:dyDescent="0.25">
      <c r="B93" s="10" t="s">
        <v>52</v>
      </c>
      <c r="D93" s="17">
        <f ca="1">-D91</f>
        <v>-6.5649139897604947</v>
      </c>
      <c r="E93" s="17">
        <f ca="1">NPV($C$2,$D$91:E91)</f>
        <v>15.729292667292635</v>
      </c>
      <c r="F93" s="17">
        <f ca="1">NPV($C$2,$D$91:F91)</f>
        <v>33.2451680751252</v>
      </c>
      <c r="G93" s="17">
        <f ca="1">NPV($C$2,$D$91:G91)</f>
        <v>49.540895600704459</v>
      </c>
      <c r="H93" s="17">
        <f ca="1">NPV($C$2,$D$91:H91)</f>
        <v>88.38144227614869</v>
      </c>
      <c r="I93" s="17">
        <f ca="1">NPV($C$2,$D$91:I91)</f>
        <v>92.739524836880804</v>
      </c>
      <c r="J93" s="17">
        <f ca="1">NPV($C$2,$D$91:J91)</f>
        <v>92.499821654767061</v>
      </c>
      <c r="K93" s="17">
        <f ca="1">NPV($C$2,$D$91:K91)</f>
        <v>247.57504215463567</v>
      </c>
      <c r="L93" s="17">
        <f ca="1">NPV($C$2,$D$91:L91)</f>
        <v>376.1186962342947</v>
      </c>
      <c r="M93" s="17">
        <f ca="1">NPV($C$2,$D$91:M91)</f>
        <v>538.36641064227331</v>
      </c>
      <c r="N93" s="17">
        <f ca="1">NPV($C$2,$D$91:N91)</f>
        <v>682.92168298159743</v>
      </c>
      <c r="O93" s="17">
        <f ca="1">NPV($C$2,$D$91:O91)</f>
        <v>839.18382027650682</v>
      </c>
      <c r="P93" s="17">
        <f ca="1">NPV($C$2,$D$91:P91)</f>
        <v>989.04723901668626</v>
      </c>
      <c r="Q93" s="17">
        <f ca="1">NPV($C$2,$D$91:Q91)</f>
        <v>1130.4735517893423</v>
      </c>
      <c r="R93" s="17">
        <f ca="1">NPV($C$2,$D$91:R91)</f>
        <v>1223.8045594508778</v>
      </c>
      <c r="S93" s="17">
        <f ca="1">NPV($C$2,$D$91:S91)</f>
        <v>1297.4792406718991</v>
      </c>
      <c r="T93" s="17">
        <f ca="1">NPV($C$2,$D$91:T91)</f>
        <v>1370.3332580804065</v>
      </c>
      <c r="U93" s="17">
        <f ca="1">NPV($C$2,$D$91:U91)</f>
        <v>1407.0260949234294</v>
      </c>
      <c r="V93" s="17">
        <f ca="1">NPV($C$2,$D$91:V91)</f>
        <v>1543.7137569911117</v>
      </c>
      <c r="W93" s="17">
        <f ca="1">NPV($C$2,$D$91:W91)</f>
        <v>1657.3251548243722</v>
      </c>
      <c r="X93" s="17">
        <f ca="1">NPV($C$2,$D$91:X91)</f>
        <v>1683.7639564978472</v>
      </c>
      <c r="Y93" s="17">
        <f ca="1">NPV($C$2,$D$91:Y91)</f>
        <v>1708.6171259596583</v>
      </c>
      <c r="Z93" s="17">
        <f ca="1">NPV($C$2,$D$91:Z91)</f>
        <v>1731.9797594074973</v>
      </c>
      <c r="AA93" s="17">
        <f ca="1">NPV($C$2,$D$91:AA91)</f>
        <v>1753.941249770196</v>
      </c>
      <c r="AB93" s="17">
        <f ca="1">NPV($C$2,$D$91:AB91)</f>
        <v>1774.5856287537445</v>
      </c>
      <c r="AC93" s="17">
        <f ca="1">NPV($C$2,$D$91:AC91)</f>
        <v>1793.9918883735495</v>
      </c>
    </row>
    <row r="95" spans="2:34" x14ac:dyDescent="0.25">
      <c r="B95" s="10" t="s">
        <v>20</v>
      </c>
      <c r="C95" s="24">
        <f ca="1">C75</f>
        <v>1482.9373381606636</v>
      </c>
      <c r="D95" s="24">
        <f ca="1">D75</f>
        <v>0</v>
      </c>
      <c r="E95" s="24">
        <f t="shared" ref="E95:W95" ca="1" si="133">E75</f>
        <v>3.7767869737443416</v>
      </c>
      <c r="F95" s="24">
        <f t="shared" ca="1" si="133"/>
        <v>2.1997271829248901</v>
      </c>
      <c r="G95" s="24">
        <f t="shared" ca="1" si="133"/>
        <v>88.22416130680088</v>
      </c>
      <c r="H95" s="24">
        <f t="shared" ca="1" si="133"/>
        <v>11.641182944027534</v>
      </c>
      <c r="I95" s="24">
        <f t="shared" ca="1" si="133"/>
        <v>-5.1297320893791669</v>
      </c>
      <c r="J95" s="24">
        <f t="shared" ca="1" si="133"/>
        <v>-18.954633159334449</v>
      </c>
      <c r="K95" s="24">
        <f t="shared" ca="1" si="133"/>
        <v>59.322905281672604</v>
      </c>
      <c r="L95" s="24">
        <f t="shared" ca="1" si="133"/>
        <v>105.04618381917935</v>
      </c>
      <c r="M95" s="24">
        <f t="shared" ca="1" si="133"/>
        <v>235.75972718260073</v>
      </c>
      <c r="N95" s="24">
        <f t="shared" ca="1" si="133"/>
        <v>296.91322863187179</v>
      </c>
      <c r="O95" s="24">
        <f t="shared" ca="1" si="133"/>
        <v>371.56856145214249</v>
      </c>
      <c r="P95" s="24">
        <f t="shared" ca="1" si="133"/>
        <v>405.89388932707448</v>
      </c>
      <c r="Q95" s="24">
        <f t="shared" ca="1" si="133"/>
        <v>380.83886223220281</v>
      </c>
      <c r="R95" s="24">
        <f t="shared" ca="1" si="133"/>
        <v>248.863703727543</v>
      </c>
      <c r="S95" s="24">
        <f t="shared" ca="1" si="133"/>
        <v>187.09746556087299</v>
      </c>
      <c r="T95" s="24">
        <f t="shared" ca="1" si="133"/>
        <v>195.38357759990947</v>
      </c>
      <c r="U95" s="24">
        <f t="shared" ca="1" si="133"/>
        <v>72.256274338925138</v>
      </c>
      <c r="V95" s="24">
        <f t="shared" ca="1" si="133"/>
        <v>386.28452491937969</v>
      </c>
      <c r="W95" s="24">
        <f t="shared" ca="1" si="133"/>
        <v>279.52699706156528</v>
      </c>
      <c r="X95" s="24">
        <f t="shared" ref="X95" ca="1" si="134">X75</f>
        <v>231.80069030576337</v>
      </c>
      <c r="Y95" s="24">
        <f ca="1">X95</f>
        <v>231.80069030576337</v>
      </c>
      <c r="Z95" s="24">
        <f t="shared" ref="Z95:AC95" ca="1" si="135">Y95</f>
        <v>231.80069030576337</v>
      </c>
      <c r="AA95" s="24">
        <f t="shared" ca="1" si="135"/>
        <v>231.80069030576337</v>
      </c>
      <c r="AB95" s="24">
        <f t="shared" ca="1" si="135"/>
        <v>231.80069030576337</v>
      </c>
      <c r="AC95" s="24">
        <f t="shared" ca="1" si="135"/>
        <v>231.80069030576337</v>
      </c>
    </row>
    <row r="96" spans="2:34" x14ac:dyDescent="0.25">
      <c r="B96" s="10" t="s">
        <v>21</v>
      </c>
      <c r="C96" s="24">
        <f ca="1">C67</f>
        <v>161.97119807358587</v>
      </c>
      <c r="D96" s="24">
        <f ca="1">D67</f>
        <v>9.1395013826414129E-3</v>
      </c>
      <c r="E96" s="24">
        <f t="shared" ref="E96:W96" ca="1" si="136">E67</f>
        <v>-2.2977955051961985E-2</v>
      </c>
      <c r="F96" s="24">
        <f t="shared" ca="1" si="136"/>
        <v>-1.251633513317385</v>
      </c>
      <c r="G96" s="24">
        <f t="shared" ca="1" si="136"/>
        <v>-75.037808859008734</v>
      </c>
      <c r="H96" s="24">
        <f t="shared" ca="1" si="136"/>
        <v>29.254261986039513</v>
      </c>
      <c r="I96" s="24">
        <f t="shared" ca="1" si="136"/>
        <v>21.563459730478208</v>
      </c>
      <c r="J96" s="24">
        <f t="shared" ca="1" si="136"/>
        <v>15.495936395738207</v>
      </c>
      <c r="K96" s="24">
        <f t="shared" ca="1" si="136"/>
        <v>171.64784632864078</v>
      </c>
      <c r="L96" s="24">
        <f t="shared" ca="1" si="136"/>
        <v>122.9551591722273</v>
      </c>
      <c r="M96" s="24">
        <f t="shared" ca="1" si="136"/>
        <v>58.051572377428592</v>
      </c>
      <c r="N96" s="24">
        <f t="shared" ca="1" si="136"/>
        <v>-1.0094075729285226</v>
      </c>
      <c r="O96" s="24">
        <f t="shared" ca="1" si="136"/>
        <v>-64.066653151793446</v>
      </c>
      <c r="P96" s="24">
        <f t="shared" ca="1" si="136"/>
        <v>-84.225623335727605</v>
      </c>
      <c r="Q96" s="24">
        <f t="shared" ca="1" si="136"/>
        <v>-50.363974443012971</v>
      </c>
      <c r="R96" s="24">
        <f t="shared" ca="1" si="136"/>
        <v>-30.017594551159366</v>
      </c>
      <c r="S96" s="24">
        <f t="shared" ca="1" si="136"/>
        <v>21.306543582377806</v>
      </c>
      <c r="T96" s="24">
        <f t="shared" ca="1" si="136"/>
        <v>20.381031918482293</v>
      </c>
      <c r="U96" s="24">
        <f t="shared" ca="1" si="136"/>
        <v>11.407581171299761</v>
      </c>
      <c r="V96" s="24">
        <f t="shared" ca="1" si="136"/>
        <v>8.8669394044634586</v>
      </c>
      <c r="W96" s="24">
        <f t="shared" ca="1" si="136"/>
        <v>80.242239583264876</v>
      </c>
      <c r="X96" s="24">
        <f t="shared" ref="X96" ca="1" si="137">X67</f>
        <v>94.390768235659195</v>
      </c>
      <c r="Y96" s="24">
        <f ca="1">X96</f>
        <v>94.390768235659195</v>
      </c>
      <c r="Z96" s="24">
        <f t="shared" ref="Z96:AC96" ca="1" si="138">Y96</f>
        <v>94.390768235659195</v>
      </c>
      <c r="AA96" s="24">
        <f t="shared" ca="1" si="138"/>
        <v>94.390768235659195</v>
      </c>
      <c r="AB96" s="24">
        <f t="shared" ca="1" si="138"/>
        <v>94.390768235659195</v>
      </c>
      <c r="AC96" s="24">
        <f t="shared" ca="1" si="138"/>
        <v>94.390768235659195</v>
      </c>
    </row>
    <row r="97" spans="2:29" x14ac:dyDescent="0.25">
      <c r="B97" s="10" t="s">
        <v>1</v>
      </c>
      <c r="C97" s="29">
        <f ca="1">SUM(C95:C96)</f>
        <v>1644.9085362342494</v>
      </c>
      <c r="D97" s="29">
        <f t="shared" ref="D97:W97" ca="1" si="139">SUM(D95:D96)</f>
        <v>9.1395013826414129E-3</v>
      </c>
      <c r="E97" s="29">
        <f t="shared" ca="1" si="139"/>
        <v>3.7538090186923796</v>
      </c>
      <c r="F97" s="29">
        <f t="shared" ca="1" si="139"/>
        <v>0.94809366960750507</v>
      </c>
      <c r="G97" s="29">
        <f t="shared" ca="1" si="139"/>
        <v>13.186352447792146</v>
      </c>
      <c r="H97" s="29">
        <f t="shared" ca="1" si="139"/>
        <v>40.895444930067043</v>
      </c>
      <c r="I97" s="29">
        <f t="shared" ca="1" si="139"/>
        <v>16.43372764109904</v>
      </c>
      <c r="J97" s="29">
        <f t="shared" ca="1" si="139"/>
        <v>-3.458696763596242</v>
      </c>
      <c r="K97" s="29">
        <f t="shared" ca="1" si="139"/>
        <v>230.97075161031339</v>
      </c>
      <c r="L97" s="29">
        <f t="shared" ca="1" si="139"/>
        <v>228.00134299140666</v>
      </c>
      <c r="M97" s="29">
        <f t="shared" ca="1" si="139"/>
        <v>293.81129956002934</v>
      </c>
      <c r="N97" s="29">
        <f t="shared" ca="1" si="139"/>
        <v>295.90382105894327</v>
      </c>
      <c r="O97" s="29">
        <f t="shared" ca="1" si="139"/>
        <v>307.50190830034904</v>
      </c>
      <c r="P97" s="29">
        <f t="shared" ca="1" si="139"/>
        <v>321.66826599134686</v>
      </c>
      <c r="Q97" s="29">
        <f t="shared" ca="1" si="139"/>
        <v>330.47488778918984</v>
      </c>
      <c r="R97" s="29">
        <f t="shared" ca="1" si="139"/>
        <v>218.84610917638364</v>
      </c>
      <c r="S97" s="29">
        <f t="shared" ca="1" si="139"/>
        <v>208.40400914325079</v>
      </c>
      <c r="T97" s="29">
        <f t="shared" ca="1" si="139"/>
        <v>215.76460951839175</v>
      </c>
      <c r="U97" s="29">
        <f t="shared" ca="1" si="139"/>
        <v>83.663855510224892</v>
      </c>
      <c r="V97" s="29">
        <f t="shared" ca="1" si="139"/>
        <v>395.15146432384313</v>
      </c>
      <c r="W97" s="29">
        <f t="shared" ca="1" si="139"/>
        <v>359.76923664483013</v>
      </c>
      <c r="X97" s="29">
        <f t="shared" ref="X97" ca="1" si="140">SUM(X95:X96)</f>
        <v>326.19145854142255</v>
      </c>
      <c r="Y97" s="29">
        <f ca="1">X97</f>
        <v>326.19145854142255</v>
      </c>
      <c r="Z97" s="29">
        <f t="shared" ref="Z97:AC97" ca="1" si="141">Y97</f>
        <v>326.19145854142255</v>
      </c>
      <c r="AA97" s="29">
        <f t="shared" ca="1" si="141"/>
        <v>326.19145854142255</v>
      </c>
      <c r="AB97" s="29">
        <f t="shared" ca="1" si="141"/>
        <v>326.19145854142255</v>
      </c>
      <c r="AC97" s="29">
        <f t="shared" ca="1" si="141"/>
        <v>326.19145854142255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1482.9373381606636</v>
      </c>
      <c r="D100" s="30">
        <f ca="1">D95</f>
        <v>0</v>
      </c>
      <c r="E100" s="30">
        <f t="shared" ref="E100:W102" ca="1" si="145">E95</f>
        <v>3.7767869737443416</v>
      </c>
      <c r="F100" s="30">
        <f t="shared" ca="1" si="145"/>
        <v>2.1997271829248901</v>
      </c>
      <c r="G100" s="30">
        <f t="shared" ca="1" si="145"/>
        <v>88.22416130680088</v>
      </c>
      <c r="H100" s="30">
        <f t="shared" ca="1" si="145"/>
        <v>11.641182944027534</v>
      </c>
      <c r="I100" s="30">
        <f t="shared" ca="1" si="145"/>
        <v>-5.1297320893791669</v>
      </c>
      <c r="J100" s="30">
        <f t="shared" ca="1" si="145"/>
        <v>-18.954633159334449</v>
      </c>
      <c r="K100" s="30">
        <f t="shared" ca="1" si="145"/>
        <v>59.322905281672604</v>
      </c>
      <c r="L100" s="30">
        <f t="shared" ca="1" si="145"/>
        <v>105.04618381917935</v>
      </c>
      <c r="M100" s="30">
        <f t="shared" ca="1" si="145"/>
        <v>235.75972718260073</v>
      </c>
      <c r="N100" s="30">
        <f t="shared" ca="1" si="145"/>
        <v>296.91322863187179</v>
      </c>
      <c r="O100" s="30">
        <f t="shared" ca="1" si="145"/>
        <v>371.56856145214249</v>
      </c>
      <c r="P100" s="30">
        <f t="shared" ca="1" si="145"/>
        <v>405.89388932707448</v>
      </c>
      <c r="Q100" s="30">
        <f t="shared" ca="1" si="145"/>
        <v>380.83886223220281</v>
      </c>
      <c r="R100" s="30">
        <f t="shared" ca="1" si="145"/>
        <v>248.863703727543</v>
      </c>
      <c r="S100" s="30">
        <f t="shared" ca="1" si="145"/>
        <v>187.09746556087299</v>
      </c>
      <c r="T100" s="30">
        <f t="shared" ca="1" si="145"/>
        <v>195.38357759990947</v>
      </c>
      <c r="U100" s="30">
        <f t="shared" ca="1" si="145"/>
        <v>72.256274338925138</v>
      </c>
      <c r="V100" s="30">
        <f t="shared" ca="1" si="145"/>
        <v>386.28452491937969</v>
      </c>
      <c r="W100" s="30">
        <f t="shared" ca="1" si="145"/>
        <v>279.52699706156528</v>
      </c>
      <c r="X100" s="30">
        <f ca="1">X95</f>
        <v>231.80069030576337</v>
      </c>
      <c r="Y100" s="30">
        <f t="shared" ref="Y100:AC100" ca="1" si="146">Y95</f>
        <v>231.80069030576337</v>
      </c>
      <c r="Z100" s="30">
        <f t="shared" ca="1" si="146"/>
        <v>231.80069030576337</v>
      </c>
      <c r="AA100" s="30">
        <f t="shared" ca="1" si="146"/>
        <v>231.80069030576337</v>
      </c>
      <c r="AB100" s="30">
        <f t="shared" ca="1" si="146"/>
        <v>231.80069030576337</v>
      </c>
      <c r="AC100" s="30">
        <f t="shared" ca="1" si="146"/>
        <v>231.80069030576337</v>
      </c>
    </row>
    <row r="101" spans="2:29" x14ac:dyDescent="0.25">
      <c r="B101" s="10" t="s">
        <v>21</v>
      </c>
      <c r="C101" s="30">
        <f t="shared" ref="C101" ca="1" si="147">C96</f>
        <v>161.97119807358587</v>
      </c>
      <c r="D101" s="30">
        <f t="shared" ref="D101:S102" ca="1" si="148">D96</f>
        <v>9.1395013826414129E-3</v>
      </c>
      <c r="E101" s="30">
        <f t="shared" ca="1" si="148"/>
        <v>-2.2977955051961985E-2</v>
      </c>
      <c r="F101" s="30">
        <f t="shared" ca="1" si="148"/>
        <v>-1.251633513317385</v>
      </c>
      <c r="G101" s="30">
        <f t="shared" ca="1" si="148"/>
        <v>-75.037808859008734</v>
      </c>
      <c r="H101" s="30">
        <f t="shared" ca="1" si="148"/>
        <v>29.254261986039513</v>
      </c>
      <c r="I101" s="30">
        <f t="shared" ca="1" si="148"/>
        <v>21.563459730478208</v>
      </c>
      <c r="J101" s="30">
        <f t="shared" ca="1" si="148"/>
        <v>15.495936395738207</v>
      </c>
      <c r="K101" s="30">
        <f t="shared" ca="1" si="148"/>
        <v>171.64784632864078</v>
      </c>
      <c r="L101" s="30">
        <f t="shared" ca="1" si="148"/>
        <v>122.9551591722273</v>
      </c>
      <c r="M101" s="30">
        <f t="shared" ca="1" si="148"/>
        <v>58.051572377428592</v>
      </c>
      <c r="N101" s="30">
        <f t="shared" ca="1" si="148"/>
        <v>-1.0094075729285226</v>
      </c>
      <c r="O101" s="30">
        <f t="shared" ca="1" si="148"/>
        <v>-64.066653151793446</v>
      </c>
      <c r="P101" s="30">
        <f t="shared" ca="1" si="148"/>
        <v>-84.225623335727605</v>
      </c>
      <c r="Q101" s="30">
        <f t="shared" ca="1" si="148"/>
        <v>-50.363974443012971</v>
      </c>
      <c r="R101" s="30">
        <f t="shared" ca="1" si="148"/>
        <v>-30.017594551159366</v>
      </c>
      <c r="S101" s="30">
        <f t="shared" ca="1" si="148"/>
        <v>21.306543582377806</v>
      </c>
      <c r="T101" s="30">
        <f t="shared" ca="1" si="145"/>
        <v>20.381031918482293</v>
      </c>
      <c r="U101" s="30">
        <f t="shared" ca="1" si="145"/>
        <v>11.407581171299761</v>
      </c>
      <c r="V101" s="30">
        <f t="shared" ca="1" si="145"/>
        <v>8.8669394044634586</v>
      </c>
      <c r="W101" s="30">
        <f t="shared" ca="1" si="145"/>
        <v>80.242239583264876</v>
      </c>
      <c r="X101" s="30">
        <f t="shared" ref="X101:AC101" ca="1" si="149">X96</f>
        <v>94.390768235659195</v>
      </c>
      <c r="Y101" s="30">
        <f t="shared" ca="1" si="149"/>
        <v>94.390768235659195</v>
      </c>
      <c r="Z101" s="30">
        <f t="shared" ca="1" si="149"/>
        <v>94.390768235659195</v>
      </c>
      <c r="AA101" s="30">
        <f t="shared" ca="1" si="149"/>
        <v>94.390768235659195</v>
      </c>
      <c r="AB101" s="30">
        <f t="shared" ca="1" si="149"/>
        <v>94.390768235659195</v>
      </c>
      <c r="AC101" s="30">
        <f t="shared" ca="1" si="149"/>
        <v>94.390768235659195</v>
      </c>
    </row>
    <row r="102" spans="2:29" x14ac:dyDescent="0.25">
      <c r="B102" s="10" t="s">
        <v>1</v>
      </c>
      <c r="C102" s="30">
        <f t="shared" ref="C102" ca="1" si="150">C97</f>
        <v>1644.9085362342494</v>
      </c>
      <c r="D102" s="30">
        <f t="shared" ca="1" si="148"/>
        <v>9.1395013826414129E-3</v>
      </c>
      <c r="E102" s="30">
        <f t="shared" ca="1" si="145"/>
        <v>3.7538090186923796</v>
      </c>
      <c r="F102" s="30">
        <f t="shared" ca="1" si="145"/>
        <v>0.94809366960750507</v>
      </c>
      <c r="G102" s="30">
        <f t="shared" ca="1" si="145"/>
        <v>13.186352447792146</v>
      </c>
      <c r="H102" s="30">
        <f t="shared" ca="1" si="145"/>
        <v>40.895444930067043</v>
      </c>
      <c r="I102" s="30">
        <f t="shared" ca="1" si="145"/>
        <v>16.43372764109904</v>
      </c>
      <c r="J102" s="30">
        <f t="shared" ca="1" si="145"/>
        <v>-3.458696763596242</v>
      </c>
      <c r="K102" s="30">
        <f t="shared" ca="1" si="145"/>
        <v>230.97075161031339</v>
      </c>
      <c r="L102" s="30">
        <f t="shared" ca="1" si="145"/>
        <v>228.00134299140666</v>
      </c>
      <c r="M102" s="30">
        <f t="shared" ca="1" si="145"/>
        <v>293.81129956002934</v>
      </c>
      <c r="N102" s="30">
        <f t="shared" ca="1" si="145"/>
        <v>295.90382105894327</v>
      </c>
      <c r="O102" s="30">
        <f t="shared" ca="1" si="145"/>
        <v>307.50190830034904</v>
      </c>
      <c r="P102" s="30">
        <f t="shared" ca="1" si="145"/>
        <v>321.66826599134686</v>
      </c>
      <c r="Q102" s="30">
        <f t="shared" ca="1" si="145"/>
        <v>330.47488778918984</v>
      </c>
      <c r="R102" s="30">
        <f t="shared" ca="1" si="145"/>
        <v>218.84610917638364</v>
      </c>
      <c r="S102" s="30">
        <f t="shared" ca="1" si="145"/>
        <v>208.40400914325079</v>
      </c>
      <c r="T102" s="30">
        <f t="shared" ca="1" si="145"/>
        <v>215.76460951839175</v>
      </c>
      <c r="U102" s="30">
        <f t="shared" ca="1" si="145"/>
        <v>83.663855510224892</v>
      </c>
      <c r="V102" s="30">
        <f t="shared" ca="1" si="145"/>
        <v>395.15146432384313</v>
      </c>
      <c r="W102" s="30">
        <f t="shared" ca="1" si="145"/>
        <v>359.76923664483013</v>
      </c>
      <c r="X102" s="30">
        <f t="shared" ref="X102:AC102" ca="1" si="151">X97</f>
        <v>326.19145854142255</v>
      </c>
      <c r="Y102" s="30">
        <f t="shared" ca="1" si="151"/>
        <v>326.19145854142255</v>
      </c>
      <c r="Z102" s="30">
        <f t="shared" ca="1" si="151"/>
        <v>326.19145854142255</v>
      </c>
      <c r="AA102" s="30">
        <f t="shared" ca="1" si="151"/>
        <v>326.19145854142255</v>
      </c>
      <c r="AB102" s="30">
        <f t="shared" ca="1" si="151"/>
        <v>326.19145854142255</v>
      </c>
      <c r="AC102" s="30">
        <f t="shared" ca="1" si="151"/>
        <v>326.19145854142255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-25I.LP.ST.r21.NoNUC.EP.2409MN.Integrated.168583 (LT. 168583 - 168852) v105.1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-5.8819381740993805E-3</v>
      </c>
      <c r="D137" s="23">
        <f>Change!D87-Base!D87</f>
        <v>0</v>
      </c>
      <c r="E137" s="23">
        <f>Change!E87-Base!E87</f>
        <v>0</v>
      </c>
      <c r="F137" s="23">
        <f>Change!F87-Base!F87</f>
        <v>-1.2772657499908746E-3</v>
      </c>
      <c r="G137" s="23">
        <f>Change!G87-Base!G87</f>
        <v>-9.8924730997396182E-4</v>
      </c>
      <c r="H137" s="23">
        <f>Change!H87-Base!H87</f>
        <v>4.8387097001523216E-4</v>
      </c>
      <c r="I137" s="23">
        <f>Change!I87-Base!I87</f>
        <v>-2.8301075399781439E-3</v>
      </c>
      <c r="J137" s="23">
        <f>Change!J87-Base!J87</f>
        <v>-2.4301075001176287E-4</v>
      </c>
      <c r="K137" s="23">
        <f>Change!K87-Base!K87</f>
        <v>-1.8279571003176898E-4</v>
      </c>
      <c r="L137" s="23">
        <f>Change!L87-Base!L87</f>
        <v>-1.1182795998365691E-4</v>
      </c>
      <c r="M137" s="23">
        <f>Change!M87-Base!M87</f>
        <v>-2.4869435003438412E-4</v>
      </c>
      <c r="N137" s="23">
        <f>Change!N87-Base!N87</f>
        <v>9.0322582002499985E-4</v>
      </c>
      <c r="O137" s="23">
        <f>Change!O87-Base!O87</f>
        <v>4.0215054002601391E-4</v>
      </c>
      <c r="P137" s="23">
        <f>Change!P87-Base!P87</f>
        <v>-2.6827957199770935E-3</v>
      </c>
      <c r="Q137" s="23">
        <f>Change!Q87-Base!Q87</f>
        <v>-1.3344086299866831E-3</v>
      </c>
      <c r="R137" s="23">
        <f>Change!R87-Base!R87</f>
        <v>2.7957029999470251E-5</v>
      </c>
      <c r="S137" s="23">
        <f>Change!S87-Base!S87</f>
        <v>-1.6365591500289156E-3</v>
      </c>
      <c r="T137" s="23">
        <f>Change!T87-Base!T87</f>
        <v>-5.1274193800168177E-3</v>
      </c>
      <c r="U137" s="23">
        <f>Change!U87-Base!U87</f>
        <v>2.4400921200253833E-3</v>
      </c>
      <c r="V137" s="23">
        <f>Change!V87-Base!V87</f>
        <v>-1.253735110026355E-3</v>
      </c>
      <c r="W137" s="23">
        <f>Change!W87-Base!W87</f>
        <v>3.8032258499924865E-3</v>
      </c>
      <c r="X137" s="23">
        <f>Change!X87-Base!X87</f>
        <v>5.2419355500319398E-3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150.8146662400882</v>
      </c>
      <c r="D139" s="23">
        <f>Change!D89-Base!D89</f>
        <v>0.55354499689383374</v>
      </c>
      <c r="E139" s="23">
        <f>Change!E89-Base!E89</f>
        <v>-0.5560339260919136</v>
      </c>
      <c r="F139" s="23">
        <f>Change!F89-Base!F89</f>
        <v>-3.1042962962765159</v>
      </c>
      <c r="G139" s="23">
        <f>Change!G89-Base!G89</f>
        <v>-281.93106735619767</v>
      </c>
      <c r="H139" s="23">
        <f>Change!H89-Base!H89</f>
        <v>167.36835788442204</v>
      </c>
      <c r="I139" s="23">
        <f>Change!I89-Base!I89</f>
        <v>-12.035262344998046</v>
      </c>
      <c r="J139" s="23">
        <f>Change!J89-Base!J89</f>
        <v>-23.630108691326313</v>
      </c>
      <c r="K139" s="23">
        <f>Change!K89-Base!K89</f>
        <v>445.97151253433276</v>
      </c>
      <c r="L139" s="23">
        <f>Change!L89-Base!L89</f>
        <v>202.50916615725055</v>
      </c>
      <c r="M139" s="23">
        <f>Change!M89-Base!M89</f>
        <v>28.578252361561681</v>
      </c>
      <c r="N139" s="23">
        <f>Change!N89-Base!N89</f>
        <v>14.909146426148254</v>
      </c>
      <c r="O139" s="23">
        <f>Change!O89-Base!O89</f>
        <v>-80.984767804660351</v>
      </c>
      <c r="P139" s="23">
        <f>Change!P89-Base!P89</f>
        <v>-229.06845420850095</v>
      </c>
      <c r="Q139" s="23">
        <f>Change!Q89-Base!Q89</f>
        <v>-184.87448369951926</v>
      </c>
      <c r="R139" s="23">
        <f>Change!R89-Base!R89</f>
        <v>-80.475667191071807</v>
      </c>
      <c r="S139" s="23">
        <f>Change!S89-Base!S89</f>
        <v>239.08477552564091</v>
      </c>
      <c r="T139" s="23">
        <f>Change!T89-Base!T89</f>
        <v>107.27082424062064</v>
      </c>
      <c r="U139" s="23">
        <f>Change!U89-Base!U89</f>
        <v>545.25796159067977</v>
      </c>
      <c r="V139" s="23">
        <f>Change!V89-Base!V89</f>
        <v>-310.79590704067959</v>
      </c>
      <c r="W139" s="23">
        <f>Change!W89-Base!W89</f>
        <v>-328.91032133439057</v>
      </c>
      <c r="X139" s="23">
        <f>Change!X89-Base!X89</f>
        <v>-211.3910239175184</v>
      </c>
    </row>
    <row r="140" spans="2:24" ht="15.75" x14ac:dyDescent="0.25">
      <c r="B140" s="38" t="s">
        <v>25</v>
      </c>
      <c r="C140" s="39">
        <f t="shared" si="152"/>
        <v>5739.7775155730533</v>
      </c>
      <c r="D140" s="23">
        <f>Change!D90-Base!D90</f>
        <v>4.3707862960218336E-4</v>
      </c>
      <c r="E140" s="23">
        <f>Change!E90-Base!E90</f>
        <v>2.6764951489894884E-3</v>
      </c>
      <c r="F140" s="23">
        <f>Change!F90-Base!F90</f>
        <v>0.95265799456956302</v>
      </c>
      <c r="G140" s="23">
        <f>Change!G90-Base!G90</f>
        <v>1049.2779499211392</v>
      </c>
      <c r="H140" s="23">
        <f>Change!H90-Base!H90</f>
        <v>616.77921838199018</v>
      </c>
      <c r="I140" s="23">
        <f>Change!I90-Base!I90</f>
        <v>-74.517226509575266</v>
      </c>
      <c r="J140" s="23">
        <f>Change!J90-Base!J90</f>
        <v>244.87380063997989</v>
      </c>
      <c r="K140" s="23">
        <f>Change!K90-Base!K90</f>
        <v>289.02392518481793</v>
      </c>
      <c r="L140" s="23">
        <f>Change!L90-Base!L90</f>
        <v>65.578989474290211</v>
      </c>
      <c r="M140" s="23">
        <f>Change!M90-Base!M90</f>
        <v>329.37165155646653</v>
      </c>
      <c r="N140" s="23">
        <f>Change!N90-Base!N90</f>
        <v>1218.8961234762646</v>
      </c>
      <c r="O140" s="23">
        <f>Change!O90-Base!O90</f>
        <v>1625.1164569906996</v>
      </c>
      <c r="P140" s="23">
        <f>Change!P90-Base!P90</f>
        <v>1977.9050079810386</v>
      </c>
      <c r="Q140" s="23">
        <f>Change!Q90-Base!Q90</f>
        <v>1414.7384698921742</v>
      </c>
      <c r="R140" s="23">
        <f>Change!R90-Base!R90</f>
        <v>221.60077721480411</v>
      </c>
      <c r="S140" s="23">
        <f>Change!S90-Base!S90</f>
        <v>293.41738081563381</v>
      </c>
      <c r="T140" s="23">
        <f>Change!T90-Base!T90</f>
        <v>653.21693619672078</v>
      </c>
      <c r="U140" s="23">
        <f>Change!U90-Base!U90</f>
        <v>699.20872922221679</v>
      </c>
      <c r="V140" s="23">
        <f>Change!V90-Base!V90</f>
        <v>917.83993768005166</v>
      </c>
      <c r="W140" s="23">
        <f>Change!W90-Base!W90</f>
        <v>547.33224277433692</v>
      </c>
      <c r="X140" s="23">
        <f>Change!X90-Base!X90</f>
        <v>425.2591675832191</v>
      </c>
    </row>
    <row r="141" spans="2:24" ht="15.75" x14ac:dyDescent="0.25">
      <c r="B141" s="38" t="s">
        <v>26</v>
      </c>
      <c r="C141" s="39">
        <f t="shared" si="152"/>
        <v>5730.0001509540643</v>
      </c>
      <c r="D141" s="23">
        <f>Change!D91-Base!D91</f>
        <v>-5.5618234729990945E-2</v>
      </c>
      <c r="E141" s="23">
        <f>Change!E91-Base!E91</f>
        <v>-4.0172708131649415E-2</v>
      </c>
      <c r="F141" s="23">
        <f>Change!F91-Base!F91</f>
        <v>1.0753180882675224</v>
      </c>
      <c r="G141" s="23">
        <f>Change!G91-Base!G91</f>
        <v>-52.440709298178263</v>
      </c>
      <c r="H141" s="23">
        <f>Change!H91-Base!H91</f>
        <v>-961.56272201088177</v>
      </c>
      <c r="I141" s="23">
        <f>Change!I91-Base!I91</f>
        <v>-265.46676040627426</v>
      </c>
      <c r="J141" s="23">
        <f>Change!J91-Base!J91</f>
        <v>-574.91561155425734</v>
      </c>
      <c r="K141" s="23">
        <f>Change!K91-Base!K91</f>
        <v>485.6986850662397</v>
      </c>
      <c r="L141" s="23">
        <f>Change!L91-Base!L91</f>
        <v>1225.9588464906665</v>
      </c>
      <c r="M141" s="23">
        <f>Change!M91-Base!M91</f>
        <v>1642.5339839666776</v>
      </c>
      <c r="N141" s="23">
        <f>Change!N91-Base!N91</f>
        <v>1293.1457529528489</v>
      </c>
      <c r="O141" s="23">
        <f>Change!O91-Base!O91</f>
        <v>1553.1496855736514</v>
      </c>
      <c r="P141" s="23">
        <f>Change!P91-Base!P91</f>
        <v>1650.7519044756191</v>
      </c>
      <c r="Q141" s="23">
        <f>Change!Q91-Base!Q91</f>
        <v>1734.4220473578607</v>
      </c>
      <c r="R141" s="23">
        <f>Change!R91-Base!R91</f>
        <v>1871.1510876552638</v>
      </c>
      <c r="S141" s="23">
        <f>Change!S91-Base!S91</f>
        <v>1004.9460188192534</v>
      </c>
      <c r="T141" s="23">
        <f>Change!T91-Base!T91</f>
        <v>945.59456198905536</v>
      </c>
      <c r="U141" s="23">
        <f>Change!U91-Base!U91</f>
        <v>828.35060133870866</v>
      </c>
      <c r="V141" s="23">
        <f>Change!V91-Base!V91</f>
        <v>954.05659114633454</v>
      </c>
      <c r="W141" s="23">
        <f>Change!W91-Base!W91</f>
        <v>946.86803757834423</v>
      </c>
      <c r="X141" s="23">
        <f>Change!X91-Base!X91</f>
        <v>752.72912561934936</v>
      </c>
    </row>
    <row r="142" spans="2:24" ht="15.75" x14ac:dyDescent="0.25">
      <c r="B142" s="38" t="s">
        <v>27</v>
      </c>
      <c r="C142" s="39">
        <f t="shared" si="152"/>
        <v>-16265.504933513434</v>
      </c>
      <c r="D142" s="23">
        <f>Change!D92-Base!D92</f>
        <v>-0.10884287867975218</v>
      </c>
      <c r="E142" s="23">
        <f>Change!E92-Base!E92</f>
        <v>1.0096422759488632E-2</v>
      </c>
      <c r="F142" s="23">
        <f>Change!F92-Base!F92</f>
        <v>1.1972166506384383</v>
      </c>
      <c r="G142" s="23">
        <f>Change!G92-Base!G92</f>
        <v>-9.7935528022007929</v>
      </c>
      <c r="H142" s="23">
        <f>Change!H92-Base!H92</f>
        <v>14.068505741511217</v>
      </c>
      <c r="I142" s="23">
        <f>Change!I92-Base!I92</f>
        <v>-36.986698038090253</v>
      </c>
      <c r="J142" s="23">
        <f>Change!J92-Base!J92</f>
        <v>-59.080627840768102</v>
      </c>
      <c r="K142" s="23">
        <f>Change!K92-Base!K92</f>
        <v>-2844.8377377890856</v>
      </c>
      <c r="L142" s="23">
        <f>Change!L92-Base!L92</f>
        <v>-2835.6361661596875</v>
      </c>
      <c r="M142" s="23">
        <f>Change!M92-Base!M92</f>
        <v>-2870.4129032314986</v>
      </c>
      <c r="N142" s="23">
        <f>Change!N92-Base!N92</f>
        <v>-2901.261079988788</v>
      </c>
      <c r="O142" s="23">
        <f>Change!O92-Base!O92</f>
        <v>-2958.6866271329964</v>
      </c>
      <c r="P142" s="23">
        <f>Change!P92-Base!P92</f>
        <v>-2947.4189159849175</v>
      </c>
      <c r="Q142" s="23">
        <f>Change!Q92-Base!Q92</f>
        <v>-2922.6205696636252</v>
      </c>
      <c r="R142" s="23">
        <f>Change!R92-Base!R92</f>
        <v>-2869.0499914344473</v>
      </c>
      <c r="S142" s="23">
        <f>Change!S92-Base!S92</f>
        <v>-2857.1062203773772</v>
      </c>
      <c r="T142" s="23">
        <f>Change!T92-Base!T92</f>
        <v>-2919.2718044421872</v>
      </c>
      <c r="U142" s="23">
        <f>Change!U92-Base!U92</f>
        <v>-2921.6945372210685</v>
      </c>
      <c r="V142" s="23">
        <f>Change!V92-Base!V92</f>
        <v>-2826.6160505799389</v>
      </c>
      <c r="W142" s="23">
        <f>Change!W92-Base!W92</f>
        <v>-2835.8445656921385</v>
      </c>
      <c r="X142" s="23">
        <f>Change!X92-Base!X92</f>
        <v>-2826.5940872306373</v>
      </c>
    </row>
    <row r="143" spans="2:24" ht="15.75" x14ac:dyDescent="0.25">
      <c r="B143" s="38" t="s">
        <v>28</v>
      </c>
      <c r="C143" s="39">
        <f t="shared" si="152"/>
        <v>-2111.1972528394808</v>
      </c>
      <c r="D143" s="23">
        <f>Change!D93-Base!D93</f>
        <v>-0.25335790234385058</v>
      </c>
      <c r="E143" s="23">
        <f>Change!E93-Base!E93</f>
        <v>0.39495774100214476</v>
      </c>
      <c r="F143" s="23">
        <f>Change!F93-Base!F93</f>
        <v>8.3959983319364255</v>
      </c>
      <c r="G143" s="23">
        <f>Change!G93-Base!G93</f>
        <v>333.73593817449</v>
      </c>
      <c r="H143" s="23">
        <f>Change!H93-Base!H93</f>
        <v>32.503138592066534</v>
      </c>
      <c r="I143" s="23">
        <f>Change!I93-Base!I93</f>
        <v>-303.63585776430409</v>
      </c>
      <c r="J143" s="23">
        <f>Change!J93-Base!J93</f>
        <v>-323.97762665181654</v>
      </c>
      <c r="K143" s="23">
        <f>Change!K93-Base!K93</f>
        <v>-833.75551302034</v>
      </c>
      <c r="L143" s="23">
        <f>Change!L93-Base!L93</f>
        <v>-695.66911273139704</v>
      </c>
      <c r="M143" s="23">
        <f>Change!M93-Base!M93</f>
        <v>-441.71511527325492</v>
      </c>
      <c r="N143" s="23">
        <f>Change!N93-Base!N93</f>
        <v>-73.532917227537837</v>
      </c>
      <c r="O143" s="23">
        <f>Change!O93-Base!O93</f>
        <v>350.77614987589186</v>
      </c>
      <c r="P143" s="23">
        <f>Change!P93-Base!P93</f>
        <v>360.37888151993684</v>
      </c>
      <c r="Q143" s="23">
        <f>Change!Q93-Base!Q93</f>
        <v>24.847159473152715</v>
      </c>
      <c r="R143" s="23">
        <f>Change!R93-Base!R93</f>
        <v>-763.94166190104443</v>
      </c>
      <c r="S143" s="23">
        <f>Change!S93-Base!S93</f>
        <v>-1247.017231793332</v>
      </c>
      <c r="T143" s="23">
        <f>Change!T93-Base!T93</f>
        <v>-1115.3943272797915</v>
      </c>
      <c r="U143" s="23">
        <f>Change!U93-Base!U93</f>
        <v>-356.50056834383577</v>
      </c>
      <c r="V143" s="23">
        <f>Change!V93-Base!V93</f>
        <v>180.01397576692398</v>
      </c>
      <c r="W143" s="23">
        <f>Change!W93-Base!W93</f>
        <v>266.72447601042222</v>
      </c>
      <c r="X143" s="23">
        <f>Change!X93-Base!X93</f>
        <v>226.03575983412156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-25I.LP.ST.r21.NoNUC.EP.2409MN.Integrated.168583 (LT. 168583 - 168852) v105.1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340.52267086714346</v>
      </c>
      <c r="D7" s="8">
        <f>IFERROR(Change!D7-Base!D7,"")</f>
        <v>-1.6290661992570676E-2</v>
      </c>
      <c r="E7" s="8">
        <f>IFERROR(Change!E7-Base!E7,"")</f>
        <v>5.7919176454220178E-2</v>
      </c>
      <c r="F7" s="8">
        <f>IFERROR(Change!F7-Base!F7,"")</f>
        <v>6.592952478706593E-2</v>
      </c>
      <c r="G7" s="8">
        <f>IFERROR(Change!G7-Base!G7,"")</f>
        <v>-5.4689024581545027</v>
      </c>
      <c r="H7" s="8">
        <f>IFERROR(Change!H7-Base!H7,"")</f>
        <v>3.7657745173887633</v>
      </c>
      <c r="I7" s="8">
        <f>IFERROR(Change!I7-Base!I7,"")</f>
        <v>2.2556251558757481</v>
      </c>
      <c r="J7" s="8">
        <f>IFERROR(Change!J7-Base!J7,"")</f>
        <v>3.9628689888318149</v>
      </c>
      <c r="K7" s="8">
        <f>IFERROR(Change!K7-Base!K7,"")</f>
        <v>22.807224781697784</v>
      </c>
      <c r="L7" s="8">
        <f>IFERROR(Change!L7-Base!L7,"")</f>
        <v>18.582961115766693</v>
      </c>
      <c r="M7" s="8">
        <f>IFERROR(Change!M7-Base!M7,"")</f>
        <v>11.938310470752356</v>
      </c>
      <c r="N7" s="8">
        <f>IFERROR(Change!N7-Base!N7,"")</f>
        <v>4.9653862931351114</v>
      </c>
      <c r="O7" s="8">
        <f>IFERROR(Change!O7-Base!O7,"")</f>
        <v>2.3740564414689231</v>
      </c>
      <c r="P7" s="8">
        <f>IFERROR(Change!P7-Base!P7,"")</f>
        <v>-11.842361582268722</v>
      </c>
      <c r="Q7" s="8">
        <f>IFERROR(Change!Q7-Base!Q7,"")</f>
        <v>-7.102544897568805</v>
      </c>
      <c r="R7" s="8">
        <f>IFERROR(Change!R7-Base!R7,"")</f>
        <v>-3.7203191330178242</v>
      </c>
      <c r="S7" s="8">
        <f>IFERROR(Change!S7-Base!S7,"")</f>
        <v>2.3207405604382529</v>
      </c>
      <c r="T7" s="8">
        <f>IFERROR(Change!T7-Base!T7,"")</f>
        <v>3.4931598132060913</v>
      </c>
      <c r="U7" s="8">
        <f>IFERROR(Change!U7-Base!U7,"")</f>
        <v>24.875942449684544</v>
      </c>
      <c r="V7" s="8">
        <f>IFERROR(Change!V7-Base!V7,"")</f>
        <v>326.73686948585009</v>
      </c>
      <c r="W7" s="8">
        <f>IFERROR(Change!W7-Base!W7,"")</f>
        <v>344.56188178332809</v>
      </c>
      <c r="X7" s="8">
        <f>IFERROR(Change!X7-Base!X7,"")</f>
        <v>372.99131084487715</v>
      </c>
    </row>
    <row r="8" spans="1:24" ht="15.75" outlineLevel="1" x14ac:dyDescent="0.25">
      <c r="B8" s="4" t="s">
        <v>77</v>
      </c>
      <c r="C8" s="6">
        <f>IFERROR(Change!C8-Base!C8,"")</f>
        <v>1.8505365857951688</v>
      </c>
      <c r="D8" s="43">
        <f>IFERROR(Change!D8-Base!D8,"")</f>
        <v>-8.276391728330168E-4</v>
      </c>
      <c r="E8" s="43">
        <f>IFERROR(Change!E8-Base!E8,"")</f>
        <v>2.4201319149099731E-3</v>
      </c>
      <c r="F8" s="43">
        <f>IFERROR(Change!F8-Base!F8,"")</f>
        <v>6.8396226208093935E-3</v>
      </c>
      <c r="G8" s="43">
        <f>IFERROR(Change!G8-Base!G8,"")</f>
        <v>-0.27237555697345073</v>
      </c>
      <c r="H8" s="43">
        <f>IFERROR(Change!H8-Base!H8,"")</f>
        <v>0.34515093817901032</v>
      </c>
      <c r="I8" s="43">
        <f>IFERROR(Change!I8-Base!I8,"")</f>
        <v>0.17015746496414152</v>
      </c>
      <c r="J8" s="43">
        <f>IFERROR(Change!J8-Base!J8,"")</f>
        <v>0.18505336175469012</v>
      </c>
      <c r="K8" s="43">
        <f>IFERROR(Change!K8-Base!K8,"")</f>
        <v>1.2144786681297806</v>
      </c>
      <c r="L8" s="43">
        <f>IFERROR(Change!L8-Base!L8,"")</f>
        <v>0.89639542135558514</v>
      </c>
      <c r="M8" s="43">
        <f>IFERROR(Change!M8-Base!M8,"")</f>
        <v>0.43104202347470633</v>
      </c>
      <c r="N8" s="43">
        <f>IFERROR(Change!N8-Base!N8,"")</f>
        <v>7.9723629690569453E-2</v>
      </c>
      <c r="O8" s="43">
        <f>IFERROR(Change!O8-Base!O8,"")</f>
        <v>-0.11069659375107044</v>
      </c>
      <c r="P8" s="43">
        <f>IFERROR(Change!P8-Base!P8,"")</f>
        <v>-0.73856799340182633</v>
      </c>
      <c r="Q8" s="43">
        <f>IFERROR(Change!Q8-Base!Q8,"")</f>
        <v>-0.4455685526869857</v>
      </c>
      <c r="R8" s="43">
        <f>IFERROR(Change!R8-Base!R8,"")</f>
        <v>-0.23461826801211672</v>
      </c>
      <c r="S8" s="43">
        <f>IFERROR(Change!S8-Base!S8,"")</f>
        <v>0.20042660753790287</v>
      </c>
      <c r="T8" s="43">
        <f>IFERROR(Change!T8-Base!T8,"")</f>
        <v>0.40017315656633556</v>
      </c>
      <c r="U8" s="43">
        <f>IFERROR(Change!U8-Base!U8,"")</f>
        <v>1.4920520805680404</v>
      </c>
      <c r="V8" s="43">
        <f>IFERROR(Change!V8-Base!V8,"")</f>
        <v>-0.50484292320290081</v>
      </c>
      <c r="W8" s="43">
        <f>IFERROR(Change!W8-Base!W8,"")</f>
        <v>0.16682234809356089</v>
      </c>
      <c r="X8" s="43">
        <f>IFERROR(Change!X8-Base!X8,"")</f>
        <v>0.3848651699123522</v>
      </c>
    </row>
    <row r="9" spans="1:24" ht="15.75" outlineLevel="1" x14ac:dyDescent="0.25">
      <c r="B9" s="5" t="s">
        <v>78</v>
      </c>
      <c r="C9" s="44">
        <f>IFERROR(Change!C9-Base!C9,"")</f>
        <v>0</v>
      </c>
      <c r="D9" s="45">
        <f>IFERROR(Change!D9-Base!D9,"")</f>
        <v>0</v>
      </c>
      <c r="E9" s="45">
        <f>IFERROR(Change!E9-Base!E9,"")</f>
        <v>0</v>
      </c>
      <c r="F9" s="45">
        <f>IFERROR(Change!F9-Base!F9,"")</f>
        <v>0</v>
      </c>
      <c r="G9" s="45">
        <f>IFERROR(Change!G9-Base!G9,"")</f>
        <v>0</v>
      </c>
      <c r="H9" s="45">
        <f>IFERROR(Change!H9-Base!H9,"")</f>
        <v>0</v>
      </c>
      <c r="I9" s="45">
        <f>IFERROR(Change!I9-Base!I9,"")</f>
        <v>0</v>
      </c>
      <c r="J9" s="45">
        <f>IFERROR(Change!J9-Base!J9,"")</f>
        <v>0</v>
      </c>
      <c r="K9" s="45">
        <f>IFERROR(Change!K9-Base!K9,"")</f>
        <v>0</v>
      </c>
      <c r="L9" s="45">
        <f>IFERROR(Change!L9-Base!L9,"")</f>
        <v>0</v>
      </c>
      <c r="M9" s="45">
        <f>IFERROR(Change!M9-Base!M9,"")</f>
        <v>0</v>
      </c>
      <c r="N9" s="45">
        <f>IFERROR(Change!N9-Base!N9,"")</f>
        <v>0</v>
      </c>
      <c r="O9" s="45">
        <f>IFERROR(Change!O9-Base!O9,"")</f>
        <v>0</v>
      </c>
      <c r="P9" s="45">
        <f>IFERROR(Change!P9-Base!P9,"")</f>
        <v>0</v>
      </c>
      <c r="Q9" s="45">
        <f>IFERROR(Change!Q9-Base!Q9,"")</f>
        <v>0</v>
      </c>
      <c r="R9" s="45">
        <f>IFERROR(Change!R9-Base!R9,"")</f>
        <v>0</v>
      </c>
      <c r="S9" s="45">
        <f>IFERROR(Change!S9-Base!S9,"")</f>
        <v>0</v>
      </c>
      <c r="T9" s="45">
        <f>IFERROR(Change!T9-Base!T9,"")</f>
        <v>0</v>
      </c>
      <c r="U9" s="45">
        <f>IFERROR(Change!U9-Base!U9,"")</f>
        <v>0</v>
      </c>
      <c r="V9" s="45">
        <f>IFERROR(Change!V9-Base!V9,"")</f>
        <v>0</v>
      </c>
      <c r="W9" s="45">
        <f>IFERROR(Change!W9-Base!W9,"")</f>
        <v>0</v>
      </c>
      <c r="X9" s="45">
        <f>IFERROR(Change!X9-Base!X9,"")</f>
        <v>0</v>
      </c>
    </row>
    <row r="10" spans="1:24" ht="15.75" outlineLevel="1" x14ac:dyDescent="0.25">
      <c r="B10" s="5" t="s">
        <v>79</v>
      </c>
      <c r="C10" s="44">
        <f>IFERROR(Change!C10-Base!C10,"")</f>
        <v>211.10490622701013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0</v>
      </c>
      <c r="J10" s="45">
        <f>IFERROR(Change!J10-Base!J10,"")</f>
        <v>0</v>
      </c>
      <c r="K10" s="45">
        <f>IFERROR(Change!K10-Base!K10,"")</f>
        <v>0</v>
      </c>
      <c r="L10" s="45">
        <f>IFERROR(Change!L10-Base!L10,"")</f>
        <v>0</v>
      </c>
      <c r="M10" s="45">
        <f>IFERROR(Change!M10-Base!M10,"")</f>
        <v>0</v>
      </c>
      <c r="N10" s="45">
        <f>IFERROR(Change!N10-Base!N10,"")</f>
        <v>0</v>
      </c>
      <c r="O10" s="45">
        <f>IFERROR(Change!O10-Base!O10,"")</f>
        <v>0</v>
      </c>
      <c r="P10" s="45">
        <f>IFERROR(Change!P10-Base!P10,"")</f>
        <v>0</v>
      </c>
      <c r="Q10" s="45">
        <f>IFERROR(Change!Q10-Base!Q10,"")</f>
        <v>0</v>
      </c>
      <c r="R10" s="45">
        <f>IFERROR(Change!R10-Base!R10,"")</f>
        <v>0</v>
      </c>
      <c r="S10" s="45">
        <f>IFERROR(Change!S10-Base!S10,"")</f>
        <v>0</v>
      </c>
      <c r="T10" s="45">
        <f>IFERROR(Change!T10-Base!T10,"")</f>
        <v>0</v>
      </c>
      <c r="U10" s="45">
        <f>IFERROR(Change!U10-Base!U10,"")</f>
        <v>0</v>
      </c>
      <c r="V10" s="45">
        <f>IFERROR(Change!V10-Base!V10,"")</f>
        <v>242.23048036408665</v>
      </c>
      <c r="W10" s="45">
        <f>IFERROR(Change!W10-Base!W10,"")</f>
        <v>233.10617007296514</v>
      </c>
      <c r="X10" s="45">
        <f>IFERROR(Change!X10-Base!X10,"")</f>
        <v>251.57063570789748</v>
      </c>
    </row>
    <row r="11" spans="1:24" ht="15.75" outlineLevel="1" x14ac:dyDescent="0.25">
      <c r="B11" s="5" t="s">
        <v>80</v>
      </c>
      <c r="C11" s="44">
        <f>IFERROR(Change!C11-Base!C11,"")</f>
        <v>2.6723795270831374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0</v>
      </c>
      <c r="J11" s="45">
        <f>IFERROR(Change!J11-Base!J11,"")</f>
        <v>0</v>
      </c>
      <c r="K11" s="45">
        <f>IFERROR(Change!K11-Base!K11,"")</f>
        <v>-1.1913989020513327E-3</v>
      </c>
      <c r="L11" s="45">
        <f>IFERROR(Change!L11-Base!L11,"")</f>
        <v>3.9729900015572639E-4</v>
      </c>
      <c r="M11" s="45">
        <f>IFERROR(Change!M11-Base!M11,"")</f>
        <v>-2.6460303713449207E-3</v>
      </c>
      <c r="N11" s="45">
        <f>IFERROR(Change!N11-Base!N11,"")</f>
        <v>-1.018790783426482E-3</v>
      </c>
      <c r="O11" s="45">
        <f>IFERROR(Change!O11-Base!O11,"")</f>
        <v>-2.6140444759903403E-5</v>
      </c>
      <c r="P11" s="45">
        <f>IFERROR(Change!P11-Base!P11,"")</f>
        <v>-1.0892886798075097E-4</v>
      </c>
      <c r="Q11" s="45">
        <f>IFERROR(Change!Q11-Base!Q11,"")</f>
        <v>8.2605893254594775E-6</v>
      </c>
      <c r="R11" s="45">
        <f>IFERROR(Change!R11-Base!R11,"")</f>
        <v>8.3922890124199512E-4</v>
      </c>
      <c r="S11" s="45">
        <f>IFERROR(Change!S11-Base!S11,"")</f>
        <v>3.5701387340658641E-5</v>
      </c>
      <c r="T11" s="45">
        <f>IFERROR(Change!T11-Base!T11,"")</f>
        <v>7.2423585089964604E-5</v>
      </c>
      <c r="U11" s="45">
        <f>IFERROR(Change!U11-Base!U11,"")</f>
        <v>-2.7834520615039438E-2</v>
      </c>
      <c r="V11" s="45">
        <f>IFERROR(Change!V11-Base!V11,"")</f>
        <v>2.8119720640621799</v>
      </c>
      <c r="W11" s="45">
        <f>IFERROR(Change!W11-Base!W11,"")</f>
        <v>3.0874723447383623</v>
      </c>
      <c r="X11" s="45">
        <f>IFERROR(Change!X11-Base!X11,"")</f>
        <v>3.3685765968917152</v>
      </c>
    </row>
    <row r="12" spans="1:24" ht="15.75" outlineLevel="1" x14ac:dyDescent="0.25">
      <c r="B12" s="5" t="s">
        <v>109</v>
      </c>
      <c r="C12" s="44">
        <f>IFERROR(Change!C12-Base!C12,"")</f>
        <v>2.7842250750381936E-2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0</v>
      </c>
      <c r="J12" s="45">
        <f>IFERROR(Change!J12-Base!J12,"")</f>
        <v>0</v>
      </c>
      <c r="K12" s="45">
        <f>IFERROR(Change!K12-Base!K12,"")</f>
        <v>1.5841046627770083E-2</v>
      </c>
      <c r="L12" s="45">
        <f>IFERROR(Change!L12-Base!L12,"")</f>
        <v>-4.8287926347256871E-5</v>
      </c>
      <c r="M12" s="45">
        <f>IFERROR(Change!M12-Base!M12,"")</f>
        <v>2.8726187986080731E-2</v>
      </c>
      <c r="N12" s="45">
        <f>IFERROR(Change!N12-Base!N12,"")</f>
        <v>1.1112100928698965E-2</v>
      </c>
      <c r="O12" s="45">
        <f>IFERROR(Change!O12-Base!O12,"")</f>
        <v>-2.0135682802902011E-5</v>
      </c>
      <c r="P12" s="45">
        <f>IFERROR(Change!P12-Base!P12,"")</f>
        <v>0</v>
      </c>
      <c r="Q12" s="45">
        <f>IFERROR(Change!Q12-Base!Q12,"")</f>
        <v>0</v>
      </c>
      <c r="R12" s="45">
        <f>IFERROR(Change!R12-Base!R12,"")</f>
        <v>-7.2031840375075262E-3</v>
      </c>
      <c r="S12" s="45">
        <f>IFERROR(Change!S12-Base!S12,"")</f>
        <v>-6.0216742781449284E-5</v>
      </c>
      <c r="T12" s="45">
        <f>IFERROR(Change!T12-Base!T12,"")</f>
        <v>0</v>
      </c>
      <c r="U12" s="45">
        <f>IFERROR(Change!U12-Base!U12,"")</f>
        <v>-6.2124599150115145E-5</v>
      </c>
      <c r="V12" s="45">
        <f>IFERROR(Change!V12-Base!V12,"")</f>
        <v>2.5990500379990955E-5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113.50821773000735</v>
      </c>
      <c r="D13" s="45">
        <f>IFERROR(Change!D13-Base!D13,"")</f>
        <v>-1.8161114269787504E-2</v>
      </c>
      <c r="E13" s="45">
        <f>IFERROR(Change!E13-Base!E13,"")</f>
        <v>7.4065196809215195E-2</v>
      </c>
      <c r="F13" s="45">
        <f>IFERROR(Change!F13-Base!F13,"")</f>
        <v>9.3824362326358823E-2</v>
      </c>
      <c r="G13" s="45">
        <f>IFERROR(Change!G13-Base!G13,"")</f>
        <v>-4.9795265935310908</v>
      </c>
      <c r="H13" s="45">
        <f>IFERROR(Change!H13-Base!H13,"")</f>
        <v>3.6989906498996561</v>
      </c>
      <c r="I13" s="45">
        <f>IFERROR(Change!I13-Base!I13,"")</f>
        <v>1.9878400617616307</v>
      </c>
      <c r="J13" s="45">
        <f>IFERROR(Change!J13-Base!J13,"")</f>
        <v>3.0724126940871201</v>
      </c>
      <c r="K13" s="45">
        <f>IFERROR(Change!K13-Base!K13,"")</f>
        <v>20.86499941469225</v>
      </c>
      <c r="L13" s="45">
        <f>IFERROR(Change!L13-Base!L13,"")</f>
        <v>16.435458293067313</v>
      </c>
      <c r="M13" s="45">
        <f>IFERROR(Change!M13-Base!M13,"")</f>
        <v>9.4553780168729418</v>
      </c>
      <c r="N13" s="45">
        <f>IFERROR(Change!N13-Base!N13,"")</f>
        <v>3.6345639136492878</v>
      </c>
      <c r="O13" s="45">
        <f>IFERROR(Change!O13-Base!O13,"")</f>
        <v>1.0891484142975969</v>
      </c>
      <c r="P13" s="45">
        <f>IFERROR(Change!P13-Base!P13,"")</f>
        <v>-11.587951365398908</v>
      </c>
      <c r="Q13" s="45">
        <f>IFERROR(Change!Q13-Base!Q13,"")</f>
        <v>-7.0304501255811829</v>
      </c>
      <c r="R13" s="45">
        <f>IFERROR(Change!R13-Base!R13,"")</f>
        <v>-3.6125444007994929</v>
      </c>
      <c r="S13" s="45">
        <f>IFERROR(Change!S13-Base!S13,"")</f>
        <v>1.8488663928357596</v>
      </c>
      <c r="T13" s="45">
        <f>IFERROR(Change!T13-Base!T13,"")</f>
        <v>2.6390871816446975</v>
      </c>
      <c r="U13" s="45">
        <f>IFERROR(Change!U13-Base!U13,"")</f>
        <v>21.698098007100725</v>
      </c>
      <c r="V13" s="45">
        <f>IFERROR(Change!V13-Base!V13,"")</f>
        <v>76.741571781903701</v>
      </c>
      <c r="W13" s="45">
        <f>IFERROR(Change!W13-Base!W13,"")</f>
        <v>99.691080494471123</v>
      </c>
      <c r="X13" s="45">
        <f>IFERROR(Change!X13-Base!X13,"")</f>
        <v>109.20185303707558</v>
      </c>
    </row>
    <row r="14" spans="1:24" ht="15.75" outlineLevel="1" x14ac:dyDescent="0.25">
      <c r="B14" s="5" t="s">
        <v>60</v>
      </c>
      <c r="C14" s="44">
        <f>IFERROR(Change!C14-Base!C14,"")</f>
        <v>11.35878854649377</v>
      </c>
      <c r="D14" s="45">
        <f>IFERROR(Change!D14-Base!D14,"")</f>
        <v>2.6980914500018827E-3</v>
      </c>
      <c r="E14" s="45">
        <f>IFERROR(Change!E14-Base!E14,"")</f>
        <v>-1.8566152270002689E-2</v>
      </c>
      <c r="F14" s="45">
        <f>IFERROR(Change!F14-Base!F14,"")</f>
        <v>-3.4734460160009917E-2</v>
      </c>
      <c r="G14" s="45">
        <f>IFERROR(Change!G14-Base!G14,"")</f>
        <v>-0.21700030764999845</v>
      </c>
      <c r="H14" s="45">
        <f>IFERROR(Change!H14-Base!H14,"")</f>
        <v>-0.27836707069000255</v>
      </c>
      <c r="I14" s="45">
        <f>IFERROR(Change!I14-Base!I14,"")</f>
        <v>9.7627629149998896E-2</v>
      </c>
      <c r="J14" s="45">
        <f>IFERROR(Change!J14-Base!J14,"")</f>
        <v>0.70540293298999934</v>
      </c>
      <c r="K14" s="45">
        <f>IFERROR(Change!K14-Base!K14,"")</f>
        <v>0.71309705114999922</v>
      </c>
      <c r="L14" s="45">
        <f>IFERROR(Change!L14-Base!L14,"")</f>
        <v>1.2507583902700006</v>
      </c>
      <c r="M14" s="45">
        <f>IFERROR(Change!M14-Base!M14,"")</f>
        <v>2.0258102727899967</v>
      </c>
      <c r="N14" s="45">
        <f>IFERROR(Change!N14-Base!N14,"")</f>
        <v>1.2410054396499994</v>
      </c>
      <c r="O14" s="45">
        <f>IFERROR(Change!O14-Base!O14,"")</f>
        <v>1.3956508970500003</v>
      </c>
      <c r="P14" s="45">
        <f>IFERROR(Change!P14-Base!P14,"")</f>
        <v>0.48426670539999961</v>
      </c>
      <c r="Q14" s="45">
        <f>IFERROR(Change!Q14-Base!Q14,"")</f>
        <v>0.37346552011000256</v>
      </c>
      <c r="R14" s="45">
        <f>IFERROR(Change!R14-Base!R14,"")</f>
        <v>0.13320749093000117</v>
      </c>
      <c r="S14" s="45">
        <f>IFERROR(Change!S14-Base!S14,"")</f>
        <v>0.27147207542000373</v>
      </c>
      <c r="T14" s="45">
        <f>IFERROR(Change!T14-Base!T14,"")</f>
        <v>0.45382705141000201</v>
      </c>
      <c r="U14" s="45">
        <f>IFERROR(Change!U14-Base!U14,"")</f>
        <v>1.7136890072299984</v>
      </c>
      <c r="V14" s="45">
        <f>IFERROR(Change!V14-Base!V14,"")</f>
        <v>5.4576622085000004</v>
      </c>
      <c r="W14" s="45">
        <f>IFERROR(Change!W14-Base!W14,"")</f>
        <v>8.5103365230600012</v>
      </c>
      <c r="X14" s="45">
        <f>IFERROR(Change!X14-Base!X14,"")</f>
        <v>8.465380333099997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87.201418376545007</v>
      </c>
      <c r="D16" s="8">
        <f>IFERROR(Change!D16-Base!D16,"")</f>
        <v>1.7524570453360866E-2</v>
      </c>
      <c r="E16" s="8">
        <f>IFERROR(Change!E16-Base!E16,"")</f>
        <v>-7.0352673345041694E-2</v>
      </c>
      <c r="F16" s="8">
        <f>IFERROR(Change!F16-Base!F16,"")</f>
        <v>-0.26224046425306824</v>
      </c>
      <c r="G16" s="8">
        <f>IFERROR(Change!G16-Base!G16,"")</f>
        <v>-19.406942765036888</v>
      </c>
      <c r="H16" s="8">
        <f>IFERROR(Change!H16-Base!H16,"")</f>
        <v>7.0666956784979789</v>
      </c>
      <c r="I16" s="8">
        <f>IFERROR(Change!I16-Base!I16,"")</f>
        <v>1.5546060158567911</v>
      </c>
      <c r="J16" s="8">
        <f>IFERROR(Change!J16-Base!J16,"")</f>
        <v>1.673070279788476</v>
      </c>
      <c r="K16" s="8">
        <f>IFERROR(Change!K16-Base!K16,"")</f>
        <v>37.27148934120595</v>
      </c>
      <c r="L16" s="8">
        <f>IFERROR(Change!L16-Base!L16,"")</f>
        <v>26.913123004943145</v>
      </c>
      <c r="M16" s="8">
        <f>IFERROR(Change!M16-Base!M16,"")</f>
        <v>17.92812009103352</v>
      </c>
      <c r="N16" s="8">
        <f>IFERROR(Change!N16-Base!N16,"")</f>
        <v>18.696403503674048</v>
      </c>
      <c r="O16" s="8">
        <f>IFERROR(Change!O16-Base!O16,"")</f>
        <v>11.697045813722809</v>
      </c>
      <c r="P16" s="8">
        <f>IFERROR(Change!P16-Base!P16,"")</f>
        <v>-4.9148427008872204</v>
      </c>
      <c r="Q16" s="8">
        <f>IFERROR(Change!Q16-Base!Q16,"")</f>
        <v>-2.0706748875761605</v>
      </c>
      <c r="R16" s="8">
        <f>IFERROR(Change!R16-Base!R16,"")</f>
        <v>6.4039121098410874</v>
      </c>
      <c r="S16" s="8">
        <f>IFERROR(Change!S16-Base!S16,"")</f>
        <v>16.938516852069654</v>
      </c>
      <c r="T16" s="8">
        <f>IFERROR(Change!T16-Base!T16,"")</f>
        <v>9.7629102028093939</v>
      </c>
      <c r="U16" s="8">
        <f>IFERROR(Change!U16-Base!U16,"")</f>
        <v>50.903130692364471</v>
      </c>
      <c r="V16" s="8">
        <f>IFERROR(Change!V16-Base!V16,"")</f>
        <v>4.4742966610198209</v>
      </c>
      <c r="W16" s="8">
        <f>IFERROR(Change!W16-Base!W16,"")</f>
        <v>6.5026515251242927</v>
      </c>
      <c r="X16" s="8">
        <f>IFERROR(Change!X16-Base!X16,"")</f>
        <v>11.973520126096219</v>
      </c>
    </row>
    <row r="17" spans="1:24" ht="15.75" outlineLevel="1" x14ac:dyDescent="0.25">
      <c r="B17" s="4" t="s">
        <v>81</v>
      </c>
      <c r="C17" s="6">
        <f>IFERROR(Change!C17-Base!C17,"")</f>
        <v>-2.2459858712736036E-2</v>
      </c>
      <c r="D17" s="43">
        <f>IFERROR(Change!D17-Base!D17,"")</f>
        <v>3.4668792039838081E-5</v>
      </c>
      <c r="E17" s="43">
        <f>IFERROR(Change!E17-Base!E17,"")</f>
        <v>-2.0430449598167755E-3</v>
      </c>
      <c r="F17" s="43">
        <f>IFERROR(Change!F17-Base!F17,"")</f>
        <v>2.0894402060305239E-3</v>
      </c>
      <c r="G17" s="43">
        <f>IFERROR(Change!G17-Base!G17,"")</f>
        <v>-0.20209288913891132</v>
      </c>
      <c r="H17" s="43">
        <f>IFERROR(Change!H17-Base!H17,"")</f>
        <v>8.9484231931531433E-2</v>
      </c>
      <c r="I17" s="43">
        <f>IFERROR(Change!I17-Base!I17,"")</f>
        <v>-9.0926903198798037E-3</v>
      </c>
      <c r="J17" s="43">
        <f>IFERROR(Change!J17-Base!J17,"")</f>
        <v>3.9933151383038545E-2</v>
      </c>
      <c r="K17" s="43">
        <f>IFERROR(Change!K17-Base!K17,"")</f>
        <v>0.29933822360561146</v>
      </c>
      <c r="L17" s="43">
        <f>IFERROR(Change!L17-Base!L17,"")</f>
        <v>0.1182763033816423</v>
      </c>
      <c r="M17" s="43">
        <f>IFERROR(Change!M17-Base!M17,"")</f>
        <v>1.255671602795827E-2</v>
      </c>
      <c r="N17" s="43">
        <f>IFERROR(Change!N17-Base!N17,"")</f>
        <v>3.6057378390190742E-3</v>
      </c>
      <c r="O17" s="43">
        <f>IFERROR(Change!O17-Base!O17,"")</f>
        <v>-2.7223425119590861E-2</v>
      </c>
      <c r="P17" s="43">
        <f>IFERROR(Change!P17-Base!P17,"")</f>
        <v>-0.15511671967806073</v>
      </c>
      <c r="Q17" s="43">
        <f>IFERROR(Change!Q17-Base!Q17,"")</f>
        <v>-0.11823574728018871</v>
      </c>
      <c r="R17" s="43">
        <f>IFERROR(Change!R17-Base!R17,"")</f>
        <v>-2.6658703109119664E-2</v>
      </c>
      <c r="S17" s="43">
        <f>IFERROR(Change!S17-Base!S17,"")</f>
        <v>0.19000609708054839</v>
      </c>
      <c r="T17" s="43">
        <f>IFERROR(Change!T17-Base!T17,"")</f>
        <v>0.13176879988873047</v>
      </c>
      <c r="U17" s="43">
        <f>IFERROR(Change!U17-Base!U17,"")</f>
        <v>0.39293737456010547</v>
      </c>
      <c r="V17" s="43">
        <f>IFERROR(Change!V17-Base!V17,"")</f>
        <v>-0.24245233193806026</v>
      </c>
      <c r="W17" s="43">
        <f>IFERROR(Change!W17-Base!W17,"")</f>
        <v>-0.36692280828796076</v>
      </c>
      <c r="X17" s="43">
        <f>IFERROR(Change!X17-Base!X17,"")</f>
        <v>-0.47840640235828058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0.65210990414251402</v>
      </c>
      <c r="D19" s="45">
        <f>IFERROR(Change!D19-Base!D19,"")</f>
        <v>-2.9270159590311096E-5</v>
      </c>
      <c r="E19" s="45">
        <f>IFERROR(Change!E19-Base!E19,"")</f>
        <v>-8.5957819396975665E-4</v>
      </c>
      <c r="F19" s="45">
        <f>IFERROR(Change!F19-Base!F19,"")</f>
        <v>-9.3716321412995462E-4</v>
      </c>
      <c r="G19" s="45">
        <f>IFERROR(Change!G19-Base!G19,"")</f>
        <v>-0.14140852252557989</v>
      </c>
      <c r="H19" s="45">
        <f>IFERROR(Change!H19-Base!H19,"")</f>
        <v>5.725607078309991E-3</v>
      </c>
      <c r="I19" s="45">
        <f>IFERROR(Change!I19-Base!I19,"")</f>
        <v>2.0226457132560327E-2</v>
      </c>
      <c r="J19" s="45">
        <f>IFERROR(Change!J19-Base!J19,"")</f>
        <v>4.0257141304830157E-2</v>
      </c>
      <c r="K19" s="45">
        <f>IFERROR(Change!K19-Base!K19,"")</f>
        <v>0.22453485916611993</v>
      </c>
      <c r="L19" s="45">
        <f>IFERROR(Change!L19-Base!L19,"")</f>
        <v>0.19448496247373992</v>
      </c>
      <c r="M19" s="45">
        <f>IFERROR(Change!M19-Base!M19,"")</f>
        <v>0.16269817564319017</v>
      </c>
      <c r="N19" s="45">
        <f>IFERROR(Change!N19-Base!N19,"")</f>
        <v>0.16660345668684995</v>
      </c>
      <c r="O19" s="45">
        <f>IFERROR(Change!O19-Base!O19,"")</f>
        <v>0.13686622102382007</v>
      </c>
      <c r="P19" s="45">
        <f>IFERROR(Change!P19-Base!P19,"")</f>
        <v>5.2187626899479977E-2</v>
      </c>
      <c r="Q19" s="45">
        <f>IFERROR(Change!Q19-Base!Q19,"")</f>
        <v>7.1874351222150024E-2</v>
      </c>
      <c r="R19" s="45">
        <f>IFERROR(Change!R19-Base!R19,"")</f>
        <v>0.12435974923130011</v>
      </c>
      <c r="S19" s="45">
        <f>IFERROR(Change!S19-Base!S19,"")</f>
        <v>1.3846246808130014E-2</v>
      </c>
      <c r="T19" s="45">
        <f>IFERROR(Change!T19-Base!T19,"")</f>
        <v>1.9360905823779972E-2</v>
      </c>
      <c r="U19" s="45">
        <f>IFERROR(Change!U19-Base!U19,"")</f>
        <v>0.1501036170599101</v>
      </c>
      <c r="V19" s="45">
        <f>IFERROR(Change!V19-Base!V19,"")</f>
        <v>3.7394779181450066E-2</v>
      </c>
      <c r="W19" s="45">
        <f>IFERROR(Change!W19-Base!W19,"")</f>
        <v>0.12421445926925989</v>
      </c>
      <c r="X19" s="45">
        <f>IFERROR(Change!X19-Base!X19,"")</f>
        <v>8.3080008167450148E-2</v>
      </c>
    </row>
    <row r="20" spans="1:24" ht="15.75" outlineLevel="1" x14ac:dyDescent="0.25">
      <c r="B20" s="5" t="s">
        <v>84</v>
      </c>
      <c r="C20" s="44">
        <f>IFERROR(Change!C20-Base!C20,"")</f>
        <v>15.499230338508028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0</v>
      </c>
      <c r="H20" s="45">
        <f>IFERROR(Change!H20-Base!H20,"")</f>
        <v>0</v>
      </c>
      <c r="I20" s="45">
        <f>IFERROR(Change!I20-Base!I20,"")</f>
        <v>0</v>
      </c>
      <c r="J20" s="45">
        <f>IFERROR(Change!J20-Base!J20,"")</f>
        <v>0</v>
      </c>
      <c r="K20" s="45">
        <f>IFERROR(Change!K20-Base!K20,"")</f>
        <v>0</v>
      </c>
      <c r="L20" s="45">
        <f>IFERROR(Change!L20-Base!L20,"")</f>
        <v>0</v>
      </c>
      <c r="M20" s="45">
        <f>IFERROR(Change!M20-Base!M20,"")</f>
        <v>0</v>
      </c>
      <c r="N20" s="45">
        <f>IFERROR(Change!N20-Base!N20,"")</f>
        <v>0</v>
      </c>
      <c r="O20" s="45">
        <f>IFERROR(Change!O20-Base!O20,"")</f>
        <v>0</v>
      </c>
      <c r="P20" s="45">
        <f>IFERROR(Change!P20-Base!P20,"")</f>
        <v>0</v>
      </c>
      <c r="Q20" s="45">
        <f>IFERROR(Change!Q20-Base!Q20,"")</f>
        <v>0</v>
      </c>
      <c r="R20" s="45">
        <f>IFERROR(Change!R20-Base!R20,"")</f>
        <v>0</v>
      </c>
      <c r="S20" s="45">
        <f>IFERROR(Change!S20-Base!S20,"")</f>
        <v>0</v>
      </c>
      <c r="T20" s="45">
        <f>IFERROR(Change!T20-Base!T20,"")</f>
        <v>0</v>
      </c>
      <c r="U20" s="45">
        <f>IFERROR(Change!U20-Base!U20,"")</f>
        <v>0</v>
      </c>
      <c r="V20" s="45">
        <f>IFERROR(Change!V20-Base!V20,"")</f>
        <v>25.206162729271</v>
      </c>
      <c r="W20" s="45">
        <f>IFERROR(Change!W20-Base!W20,"")</f>
        <v>13.705970146686852</v>
      </c>
      <c r="X20" s="45">
        <f>IFERROR(Change!X20-Base!X20,"")</f>
        <v>13.697331999048913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66.303485308456857</v>
      </c>
      <c r="D23" s="45">
        <f>IFERROR(Change!D23-Base!D23,"")</f>
        <v>1.7237746690909717E-2</v>
      </c>
      <c r="E23" s="45">
        <f>IFERROR(Change!E23-Base!E23,"")</f>
        <v>-7.0016084211317775E-2</v>
      </c>
      <c r="F23" s="45">
        <f>IFERROR(Change!F23-Base!F23,"")</f>
        <v>-0.1865443919149925</v>
      </c>
      <c r="G23" s="45">
        <f>IFERROR(Change!G23-Base!G23,"")</f>
        <v>-18.990231999322475</v>
      </c>
      <c r="H23" s="45">
        <f>IFERROR(Change!H23-Base!H23,"")</f>
        <v>6.8235470380981269</v>
      </c>
      <c r="I23" s="45">
        <f>IFERROR(Change!I23-Base!I23,"")</f>
        <v>1.4997022728841785</v>
      </c>
      <c r="J23" s="45">
        <f>IFERROR(Change!J23-Base!J23,"")</f>
        <v>1.340416652880549</v>
      </c>
      <c r="K23" s="45">
        <f>IFERROR(Change!K23-Base!K23,"")</f>
        <v>36.334371653744284</v>
      </c>
      <c r="L23" s="45">
        <f>IFERROR(Change!L23-Base!L23,"")</f>
        <v>25.959481101987791</v>
      </c>
      <c r="M23" s="45">
        <f>IFERROR(Change!M23-Base!M23,"")</f>
        <v>16.831990011922443</v>
      </c>
      <c r="N23" s="45">
        <f>IFERROR(Change!N23-Base!N23,"")</f>
        <v>17.142364894728161</v>
      </c>
      <c r="O23" s="45">
        <f>IFERROR(Change!O23-Base!O23,"")</f>
        <v>10.234745864708543</v>
      </c>
      <c r="P23" s="45">
        <f>IFERROR(Change!P23-Base!P23,"")</f>
        <v>-5.0589523980886213</v>
      </c>
      <c r="Q23" s="45">
        <f>IFERROR(Change!Q23-Base!Q23,"")</f>
        <v>-2.013780024698093</v>
      </c>
      <c r="R23" s="45">
        <f>IFERROR(Change!R23-Base!R23,"")</f>
        <v>6.4772736456489497</v>
      </c>
      <c r="S23" s="45">
        <f>IFERROR(Change!S23-Base!S23,"")</f>
        <v>17.130081878981002</v>
      </c>
      <c r="T23" s="45">
        <f>IFERROR(Change!T23-Base!T23,"")</f>
        <v>10.031410857776905</v>
      </c>
      <c r="U23" s="45">
        <f>IFERROR(Change!U23-Base!U23,"")</f>
        <v>48.606872437364473</v>
      </c>
      <c r="V23" s="45">
        <f>IFERROR(Change!V23-Base!V23,"")</f>
        <v>-21.483245750974561</v>
      </c>
      <c r="W23" s="45">
        <f>IFERROR(Change!W23-Base!W23,"")</f>
        <v>-9.4536542869738582</v>
      </c>
      <c r="X23" s="45">
        <f>IFERROR(Change!X23-Base!X23,"")</f>
        <v>-4.2054436785819007</v>
      </c>
    </row>
    <row r="24" spans="1:24" ht="15.75" outlineLevel="1" x14ac:dyDescent="0.25">
      <c r="B24" s="5" t="s">
        <v>9</v>
      </c>
      <c r="C24" s="44">
        <f>IFERROR(Change!C24-Base!C24,"")</f>
        <v>4.7690526841498837</v>
      </c>
      <c r="D24" s="45">
        <f>IFERROR(Change!D24-Base!D24,"")</f>
        <v>2.8142512999806968E-4</v>
      </c>
      <c r="E24" s="45">
        <f>IFERROR(Change!E24-Base!E24,"")</f>
        <v>2.5660340199973319E-3</v>
      </c>
      <c r="F24" s="45">
        <f>IFERROR(Change!F24-Base!F24,"")</f>
        <v>-7.684834933000495E-2</v>
      </c>
      <c r="G24" s="45">
        <f>IFERROR(Change!G24-Base!G24,"")</f>
        <v>-7.3209354049999398E-2</v>
      </c>
      <c r="H24" s="45">
        <f>IFERROR(Change!H24-Base!H24,"")</f>
        <v>0.14793880139000315</v>
      </c>
      <c r="I24" s="45">
        <f>IFERROR(Change!I24-Base!I24,"")</f>
        <v>4.3769976159998336E-2</v>
      </c>
      <c r="J24" s="45">
        <f>IFERROR(Change!J24-Base!J24,"")</f>
        <v>0.25246333422000156</v>
      </c>
      <c r="K24" s="45">
        <f>IFERROR(Change!K24-Base!K24,"")</f>
        <v>0.41324460468999824</v>
      </c>
      <c r="L24" s="45">
        <f>IFERROR(Change!L24-Base!L24,"")</f>
        <v>0.64088063709999954</v>
      </c>
      <c r="M24" s="45">
        <f>IFERROR(Change!M24-Base!M24,"")</f>
        <v>0.92087518743999919</v>
      </c>
      <c r="N24" s="45">
        <f>IFERROR(Change!N24-Base!N24,"")</f>
        <v>1.3838294144199956</v>
      </c>
      <c r="O24" s="45">
        <f>IFERROR(Change!O24-Base!O24,"")</f>
        <v>1.3526571531100027</v>
      </c>
      <c r="P24" s="45">
        <f>IFERROR(Change!P24-Base!P24,"")</f>
        <v>0.24703878997999951</v>
      </c>
      <c r="Q24" s="45">
        <f>IFERROR(Change!Q24-Base!Q24,"")</f>
        <v>-1.0533466820001891E-2</v>
      </c>
      <c r="R24" s="45">
        <f>IFERROR(Change!R24-Base!R24,"")</f>
        <v>-0.17106258193000023</v>
      </c>
      <c r="S24" s="45">
        <f>IFERROR(Change!S24-Base!S24,"")</f>
        <v>-0.39541737079999706</v>
      </c>
      <c r="T24" s="45">
        <f>IFERROR(Change!T24-Base!T24,"")</f>
        <v>-0.41963036068000115</v>
      </c>
      <c r="U24" s="45">
        <f>IFERROR(Change!U24-Base!U24,"")</f>
        <v>1.7532172633800034</v>
      </c>
      <c r="V24" s="45">
        <f>IFERROR(Change!V24-Base!V24,"")</f>
        <v>0.95643723548000636</v>
      </c>
      <c r="W24" s="45">
        <f>IFERROR(Change!W24-Base!W24,"")</f>
        <v>2.4930440144299961</v>
      </c>
      <c r="X24" s="45">
        <f>IFERROR(Change!X24-Base!X24,"")</f>
        <v>2.8769581998200042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-5.2819867695731659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</v>
      </c>
      <c r="H26" s="8">
        <f>IFERROR(Change!H26-Base!H26,"")</f>
        <v>0</v>
      </c>
      <c r="I26" s="8">
        <f>IFERROR(Change!I26-Base!I26,"")</f>
        <v>0</v>
      </c>
      <c r="J26" s="8">
        <f>IFERROR(Change!J26-Base!J26,"")</f>
        <v>0</v>
      </c>
      <c r="K26" s="8">
        <f>IFERROR(Change!K26-Base!K26,"")</f>
        <v>0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-17.105550000000001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-5.281986769573173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</v>
      </c>
      <c r="H28" s="45">
        <f>IFERROR(Change!H28-Base!H28,"")</f>
        <v>0</v>
      </c>
      <c r="I28" s="45">
        <f>IFERROR(Change!I28-Base!I28,"")</f>
        <v>0</v>
      </c>
      <c r="J28" s="45">
        <f>IFERROR(Change!J28-Base!J28,"")</f>
        <v>0</v>
      </c>
      <c r="K28" s="45">
        <f>IFERROR(Change!K28-Base!K28,"")</f>
        <v>0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-17.105550000000001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-0.8032544314921175</v>
      </c>
      <c r="D30" s="8">
        <f>IFERROR(Change!D30-Base!D30,"")</f>
        <v>2.1779421370382579E-5</v>
      </c>
      <c r="E30" s="8">
        <f>IFERROR(Change!E30-Base!E30,"")</f>
        <v>2.7450981407994846E-5</v>
      </c>
      <c r="F30" s="8">
        <f>IFERROR(Change!F30-Base!F30,"")</f>
        <v>-0.20472021441458921</v>
      </c>
      <c r="G30" s="8">
        <f>IFERROR(Change!G30-Base!G30,"")</f>
        <v>-0.6616439414109001</v>
      </c>
      <c r="H30" s="8">
        <f>IFERROR(Change!H30-Base!H30,"")</f>
        <v>-5.3709643888969996E-2</v>
      </c>
      <c r="I30" s="8">
        <f>IFERROR(Change!I30-Base!I30,"")</f>
        <v>8.5660762211130004E-2</v>
      </c>
      <c r="J30" s="8">
        <f>IFERROR(Change!J30-Base!J30,"")</f>
        <v>0</v>
      </c>
      <c r="K30" s="8">
        <f>IFERROR(Change!K30-Base!K30,"")</f>
        <v>0</v>
      </c>
      <c r="L30" s="8">
        <f>IFERROR(Change!L30-Base!L30,"")</f>
        <v>0</v>
      </c>
      <c r="M30" s="8">
        <f>IFERROR(Change!M30-Base!M30,"")</f>
        <v>-3.5215754637299979E-3</v>
      </c>
      <c r="N30" s="8">
        <f>IFERROR(Change!N30-Base!N30,"")</f>
        <v>1.0227992825179999E-2</v>
      </c>
      <c r="O30" s="8">
        <f>IFERROR(Change!O30-Base!O30,"")</f>
        <v>0</v>
      </c>
      <c r="P30" s="8">
        <f>IFERROR(Change!P30-Base!P30,"")</f>
        <v>-0.26208488124688001</v>
      </c>
      <c r="Q30" s="8">
        <f>IFERROR(Change!Q30-Base!Q30,"")</f>
        <v>0</v>
      </c>
      <c r="R30" s="8">
        <f>IFERROR(Change!R30-Base!R30,"")</f>
        <v>-5.6354199464500043E-2</v>
      </c>
      <c r="S30" s="8">
        <f>IFERROR(Change!S30-Base!S30,"")</f>
        <v>0</v>
      </c>
      <c r="T30" s="8">
        <f>IFERROR(Change!T30-Base!T30,"")</f>
        <v>0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-0.8032544314921175</v>
      </c>
      <c r="D32" s="44">
        <f>IFERROR(Change!D32-Base!D32,"")</f>
        <v>2.1779421370382579E-5</v>
      </c>
      <c r="E32" s="44">
        <f>IFERROR(Change!E32-Base!E32,"")</f>
        <v>2.7450981407994846E-5</v>
      </c>
      <c r="F32" s="44">
        <f>IFERROR(Change!F32-Base!F32,"")</f>
        <v>-0.20472021441458921</v>
      </c>
      <c r="G32" s="44">
        <f>IFERROR(Change!G32-Base!G32,"")</f>
        <v>-0.6616439414109001</v>
      </c>
      <c r="H32" s="44">
        <f>IFERROR(Change!H32-Base!H32,"")</f>
        <v>-5.3709643888969996E-2</v>
      </c>
      <c r="I32" s="44">
        <f>IFERROR(Change!I32-Base!I32,"")</f>
        <v>8.5660762211130004E-2</v>
      </c>
      <c r="J32" s="44">
        <f>IFERROR(Change!J32-Base!J32,"")</f>
        <v>0</v>
      </c>
      <c r="K32" s="44">
        <f>IFERROR(Change!K32-Base!K32,"")</f>
        <v>0</v>
      </c>
      <c r="L32" s="44">
        <f>IFERROR(Change!L32-Base!L32,"")</f>
        <v>0</v>
      </c>
      <c r="M32" s="44">
        <f>IFERROR(Change!M32-Base!M32,"")</f>
        <v>-3.5215754637299979E-3</v>
      </c>
      <c r="N32" s="44">
        <f>IFERROR(Change!N32-Base!N32,"")</f>
        <v>1.0227992825179999E-2</v>
      </c>
      <c r="O32" s="44">
        <f>IFERROR(Change!O32-Base!O32,"")</f>
        <v>0</v>
      </c>
      <c r="P32" s="44">
        <f>IFERROR(Change!P32-Base!P32,"")</f>
        <v>-0.26208488124688001</v>
      </c>
      <c r="Q32" s="44">
        <f>IFERROR(Change!Q32-Base!Q32,"")</f>
        <v>0</v>
      </c>
      <c r="R32" s="44">
        <f>IFERROR(Change!R32-Base!R32,"")</f>
        <v>-5.6354199464500043E-2</v>
      </c>
      <c r="S32" s="44">
        <f>IFERROR(Change!S32-Base!S32,"")</f>
        <v>0</v>
      </c>
      <c r="T32" s="44">
        <f>IFERROR(Change!T32-Base!T32,"")</f>
        <v>0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-34.186672595216805</v>
      </c>
      <c r="D34" s="8">
        <f>IFERROR(Change!D34-Base!D34,"")</f>
        <v>-1.0654729865677837E-3</v>
      </c>
      <c r="E34" s="8">
        <f>IFERROR(Change!E34-Base!E34,"")</f>
        <v>1.639345147793847E-3</v>
      </c>
      <c r="F34" s="8">
        <f>IFERROR(Change!F34-Base!F34,"")</f>
        <v>-4.8801003903918172E-2</v>
      </c>
      <c r="G34" s="8">
        <f>IFERROR(Change!G34-Base!G34,"")</f>
        <v>-42.437635121303401</v>
      </c>
      <c r="H34" s="8">
        <f>IFERROR(Change!H34-Base!H34,"")</f>
        <v>18.244947331844969</v>
      </c>
      <c r="I34" s="8">
        <f>IFERROR(Change!I34-Base!I34,"")</f>
        <v>15.147125255129254</v>
      </c>
      <c r="J34" s="8">
        <f>IFERROR(Change!J34-Base!J34,"")</f>
        <v>6.3144600887392244</v>
      </c>
      <c r="K34" s="8">
        <f>IFERROR(Change!K34-Base!K34,"")</f>
        <v>90.383920693844743</v>
      </c>
      <c r="L34" s="8">
        <f>IFERROR(Change!L34-Base!L34,"")</f>
        <v>61.317733374870386</v>
      </c>
      <c r="M34" s="8">
        <f>IFERROR(Change!M34-Base!M34,"")</f>
        <v>11.67623199293439</v>
      </c>
      <c r="N34" s="8">
        <f>IFERROR(Change!N34-Base!N34,"")</f>
        <v>-38.604643378605147</v>
      </c>
      <c r="O34" s="8">
        <f>IFERROR(Change!O34-Base!O34,"")</f>
        <v>-84.226295851523446</v>
      </c>
      <c r="P34" s="8">
        <f>IFERROR(Change!P34-Base!P34,"")</f>
        <v>-67.115840650043879</v>
      </c>
      <c r="Q34" s="8">
        <f>IFERROR(Change!Q34-Base!Q34,"")</f>
        <v>-37.264751980058463</v>
      </c>
      <c r="R34" s="8">
        <f>IFERROR(Change!R34-Base!R34,"")</f>
        <v>-38.82423455730202</v>
      </c>
      <c r="S34" s="8">
        <f>IFERROR(Change!S34-Base!S34,"")</f>
        <v>6.9607769818538827</v>
      </c>
      <c r="T34" s="8">
        <f>IFERROR(Change!T34-Base!T34,"")</f>
        <v>17.898127896754119</v>
      </c>
      <c r="U34" s="8">
        <f>IFERROR(Change!U34-Base!U34,"")</f>
        <v>-42.375792530617325</v>
      </c>
      <c r="V34" s="8">
        <f>IFERROR(Change!V34-Base!V34,"")</f>
        <v>-12.446350564924984</v>
      </c>
      <c r="W34" s="8">
        <f>IFERROR(Change!W34-Base!W34,"")</f>
        <v>13.194143694187574</v>
      </c>
      <c r="X34" s="8">
        <f>IFERROR(Change!X34-Base!X34,"")</f>
        <v>1.1627153957890357</v>
      </c>
    </row>
    <row r="35" spans="1:24" ht="15.75" outlineLevel="1" x14ac:dyDescent="0.25">
      <c r="B35" s="4" t="s">
        <v>87</v>
      </c>
      <c r="C35" s="6">
        <f>IFERROR(Change!C35-Base!C35,"")</f>
        <v>-318.27123663141219</v>
      </c>
      <c r="D35" s="43">
        <f>IFERROR(Change!D35-Base!D35,"")</f>
        <v>-2.0382883143599262E-5</v>
      </c>
      <c r="E35" s="43">
        <f>IFERROR(Change!E35-Base!E35,"")</f>
        <v>5.625901330574834E-5</v>
      </c>
      <c r="F35" s="43">
        <f>IFERROR(Change!F35-Base!F35,"")</f>
        <v>-1.1960580009017008E-2</v>
      </c>
      <c r="G35" s="43">
        <f>IFERROR(Change!G35-Base!G35,"")</f>
        <v>-44.865006157965553</v>
      </c>
      <c r="H35" s="43">
        <f>IFERROR(Change!H35-Base!H35,"")</f>
        <v>-25.913578522707013</v>
      </c>
      <c r="I35" s="43">
        <f>IFERROR(Change!I35-Base!I35,"")</f>
        <v>1.7177367974438766</v>
      </c>
      <c r="J35" s="43">
        <f>IFERROR(Change!J35-Base!J35,"")</f>
        <v>-15.717617182930155</v>
      </c>
      <c r="K35" s="43">
        <f>IFERROR(Change!K35-Base!K35,"")</f>
        <v>-19.805131318691679</v>
      </c>
      <c r="L35" s="43">
        <f>IFERROR(Change!L35-Base!L35,"")</f>
        <v>-9.917970819345669</v>
      </c>
      <c r="M35" s="43">
        <f>IFERROR(Change!M35-Base!M35,"")</f>
        <v>-25.004269200542467</v>
      </c>
      <c r="N35" s="43">
        <f>IFERROR(Change!N35-Base!N35,"")</f>
        <v>-79.25492040941856</v>
      </c>
      <c r="O35" s="43">
        <f>IFERROR(Change!O35-Base!O35,"")</f>
        <v>-102.49878059626189</v>
      </c>
      <c r="P35" s="43">
        <f>IFERROR(Change!P35-Base!P35,"")</f>
        <v>-107.37069559890676</v>
      </c>
      <c r="Q35" s="43">
        <f>IFERROR(Change!Q35-Base!Q35,"")</f>
        <v>-70.056449938520359</v>
      </c>
      <c r="R35" s="43">
        <f>IFERROR(Change!R35-Base!R35,"")</f>
        <v>-22.20760708568389</v>
      </c>
      <c r="S35" s="43">
        <f>IFERROR(Change!S35-Base!S35,"")</f>
        <v>-62.531960229098047</v>
      </c>
      <c r="T35" s="43">
        <f>IFERROR(Change!T35-Base!T35,"")</f>
        <v>-36.295903242699609</v>
      </c>
      <c r="U35" s="43">
        <f>IFERROR(Change!U35-Base!U35,"")</f>
        <v>-22.235480099487347</v>
      </c>
      <c r="V35" s="43">
        <f>IFERROR(Change!V35-Base!V35,"")</f>
        <v>-18.653026660660302</v>
      </c>
      <c r="W35" s="43">
        <f>IFERROR(Change!W35-Base!W35,"")</f>
        <v>0.9206996891909327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-414.10252916032732</v>
      </c>
      <c r="D36" s="45">
        <f>IFERROR(Change!D36-Base!D36,"")</f>
        <v>-1.0446583665952858E-3</v>
      </c>
      <c r="E36" s="45">
        <f>IFERROR(Change!E36-Base!E36,"")</f>
        <v>1.5825005164060713E-3</v>
      </c>
      <c r="F36" s="45">
        <f>IFERROR(Change!F36-Base!F36,"")</f>
        <v>-3.728683214319517E-2</v>
      </c>
      <c r="G36" s="45">
        <f>IFERROR(Change!G36-Base!G36,"")</f>
        <v>2.4310788413931732</v>
      </c>
      <c r="H36" s="45">
        <f>IFERROR(Change!H36-Base!H36,"")</f>
        <v>44.150860630727379</v>
      </c>
      <c r="I36" s="45">
        <f>IFERROR(Change!I36-Base!I36,"")</f>
        <v>13.445967995633509</v>
      </c>
      <c r="J36" s="45">
        <f>IFERROR(Change!J36-Base!J36,"")</f>
        <v>22.056532117974257</v>
      </c>
      <c r="K36" s="45">
        <f>IFERROR(Change!K36-Base!K36,"")</f>
        <v>-31.086256872190688</v>
      </c>
      <c r="L36" s="45">
        <f>IFERROR(Change!L36-Base!L36,"")</f>
        <v>-70.018829446070527</v>
      </c>
      <c r="M36" s="45">
        <f>IFERROR(Change!M36-Base!M36,"")</f>
        <v>-108.22155782989364</v>
      </c>
      <c r="N36" s="45">
        <f>IFERROR(Change!N36-Base!N36,"")</f>
        <v>-108.03367080760648</v>
      </c>
      <c r="O36" s="45">
        <f>IFERROR(Change!O36-Base!O36,"")</f>
        <v>-134.16105122917139</v>
      </c>
      <c r="P36" s="45">
        <f>IFERROR(Change!P36-Base!P36,"")</f>
        <v>-115.88287284796019</v>
      </c>
      <c r="Q36" s="45">
        <f>IFERROR(Change!Q36-Base!Q36,"")</f>
        <v>-123.37785577323183</v>
      </c>
      <c r="R36" s="45">
        <f>IFERROR(Change!R36-Base!R36,"")</f>
        <v>-176.16732491938984</v>
      </c>
      <c r="S36" s="45">
        <f>IFERROR(Change!S36-Base!S36,"")</f>
        <v>-94.10300538344859</v>
      </c>
      <c r="T36" s="45">
        <f>IFERROR(Change!T36-Base!T36,"")</f>
        <v>-76.562220176575863</v>
      </c>
      <c r="U36" s="45">
        <f>IFERROR(Change!U36-Base!U36,"")</f>
        <v>-20.140507946402181</v>
      </c>
      <c r="V36" s="45">
        <f>IFERROR(Change!V36-Base!V36,"")</f>
        <v>6.2064751860455232</v>
      </c>
      <c r="W36" s="45">
        <f>IFERROR(Change!W36-Base!W36,"")</f>
        <v>12.273162097390946</v>
      </c>
      <c r="X36" s="45">
        <f>IFERROR(Change!X36-Base!X36,"")</f>
        <v>1.1699803861607148</v>
      </c>
    </row>
    <row r="37" spans="1:24" ht="15.75" outlineLevel="1" x14ac:dyDescent="0.25">
      <c r="B37" s="5" t="s">
        <v>89</v>
      </c>
      <c r="C37" s="44">
        <f>IFERROR(Change!C37-Base!C37,"")</f>
        <v>2.8370890302820348E-3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2.5111932760000014E-4</v>
      </c>
      <c r="J37" s="45">
        <f>IFERROR(Change!J37-Base!J37,"")</f>
        <v>3.330131603900006E-4</v>
      </c>
      <c r="K37" s="45">
        <f>IFERROR(Change!K37-Base!K37,"")</f>
        <v>6.8752102589000235E-4</v>
      </c>
      <c r="L37" s="45">
        <f>IFERROR(Change!L37-Base!L37,"")</f>
        <v>8.0992272675000287E-4</v>
      </c>
      <c r="M37" s="45">
        <f>IFERROR(Change!M37-Base!M37,"")</f>
        <v>9.4187386129000565E-4</v>
      </c>
      <c r="N37" s="45">
        <f>IFERROR(Change!N37-Base!N37,"")</f>
        <v>6.9759183617999927E-4</v>
      </c>
      <c r="O37" s="45">
        <f>IFERROR(Change!O37-Base!O37,"")</f>
        <v>1.9127057697000043E-4</v>
      </c>
      <c r="P37" s="45">
        <f>IFERROR(Change!P37-Base!P37,"")</f>
        <v>3.4805138169000105E-4</v>
      </c>
      <c r="Q37" s="45">
        <f>IFERROR(Change!Q37-Base!Q37,"")</f>
        <v>1.081131888100008E-4</v>
      </c>
      <c r="R37" s="45">
        <f>IFERROR(Change!R37-Base!R37,"")</f>
        <v>1.3445499460000869E-5</v>
      </c>
      <c r="S37" s="45">
        <f>IFERROR(Change!S37-Base!S37,"")</f>
        <v>-7.5908015189999505E-5</v>
      </c>
      <c r="T37" s="45">
        <f>IFERROR(Change!T37-Base!T37,"")</f>
        <v>-1.1007688979999732E-5</v>
      </c>
      <c r="U37" s="45">
        <f>IFERROR(Change!U37-Base!U37,"")</f>
        <v>2.4301767536000023E-4</v>
      </c>
      <c r="V37" s="45">
        <f>IFERROR(Change!V37-Base!V37,"")</f>
        <v>3.6160345846000049E-4</v>
      </c>
      <c r="W37" s="45">
        <f>IFERROR(Change!W37-Base!W37,"")</f>
        <v>4.6141060762000042E-4</v>
      </c>
      <c r="X37" s="45">
        <f>IFERROR(Change!X37-Base!X37,"")</f>
        <v>4.1309454765999973E-4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698.34622434633616</v>
      </c>
      <c r="D40" s="45">
        <f>IFERROR(Change!D40-Base!D40,"")</f>
        <v>-4.3173686137265577E-7</v>
      </c>
      <c r="E40" s="45">
        <f>IFERROR(Change!E40-Base!E40,"")</f>
        <v>5.1285573121617745E-7</v>
      </c>
      <c r="F40" s="45">
        <f>IFERROR(Change!F40-Base!F40,"")</f>
        <v>4.7313168339080391E-4</v>
      </c>
      <c r="G40" s="45">
        <f>IFERROR(Change!G40-Base!G40,"")</f>
        <v>-3.4776541117516047E-3</v>
      </c>
      <c r="H40" s="45">
        <f>IFERROR(Change!H40-Base!H40,"")</f>
        <v>7.689139204131834E-3</v>
      </c>
      <c r="I40" s="45">
        <f>IFERROR(Change!I40-Base!I40,"")</f>
        <v>-1.6851021221430784E-2</v>
      </c>
      <c r="J40" s="45">
        <f>IFERROR(Change!J40-Base!J40,"")</f>
        <v>-2.482531364772278E-2</v>
      </c>
      <c r="K40" s="45">
        <f>IFERROR(Change!K40-Base!K40,"")</f>
        <v>141.27405580802775</v>
      </c>
      <c r="L40" s="45">
        <f>IFERROR(Change!L40-Base!L40,"")</f>
        <v>141.25304155280676</v>
      </c>
      <c r="M40" s="45">
        <f>IFERROR(Change!M40-Base!M40,"")</f>
        <v>144.90051664625906</v>
      </c>
      <c r="N40" s="45">
        <f>IFERROR(Change!N40-Base!N40,"")</f>
        <v>148.68283125568755</v>
      </c>
      <c r="O40" s="45">
        <f>IFERROR(Change!O40-Base!O40,"")</f>
        <v>152.43294668212539</v>
      </c>
      <c r="P40" s="45">
        <f>IFERROR(Change!P40-Base!P40,"")</f>
        <v>156.13793391043876</v>
      </c>
      <c r="Q40" s="45">
        <f>IFERROR(Change!Q40-Base!Q40,"")</f>
        <v>156.1702390057564</v>
      </c>
      <c r="R40" s="45">
        <f>IFERROR(Change!R40-Base!R40,"")</f>
        <v>159.88272670755401</v>
      </c>
      <c r="S40" s="45">
        <f>IFERROR(Change!S40-Base!S40,"")</f>
        <v>163.59648044785484</v>
      </c>
      <c r="T40" s="45">
        <f>IFERROR(Change!T40-Base!T40,"")</f>
        <v>130.84535261352477</v>
      </c>
      <c r="U40" s="45">
        <f>IFERROR(Change!U40-Base!U40,"")</f>
        <v>-1.108111813383772E-4</v>
      </c>
      <c r="V40" s="45">
        <f>IFERROR(Change!V40-Base!V40,"")</f>
        <v>-1.6069376868799168E-4</v>
      </c>
      <c r="W40" s="45">
        <f>IFERROR(Change!W40-Base!W40,"")</f>
        <v>-1.7950300192026702E-4</v>
      </c>
      <c r="X40" s="45">
        <f>IFERROR(Change!X40-Base!X40,"")</f>
        <v>-7.6780849193399392E-3</v>
      </c>
    </row>
    <row r="41" spans="1:24" ht="15.75" outlineLevel="1" x14ac:dyDescent="0.25">
      <c r="B41" s="5" t="s">
        <v>8</v>
      </c>
      <c r="C41" s="44">
        <f>IFERROR(Change!C41-Base!C41,"")</f>
        <v>-1.2506814088178442E-4</v>
      </c>
      <c r="D41" s="45">
        <f>IFERROR(Change!D41-Base!D41,"")</f>
        <v>0</v>
      </c>
      <c r="E41" s="45">
        <f>IFERROR(Change!E41-Base!E41,"")</f>
        <v>7.2762200000429933E-8</v>
      </c>
      <c r="F41" s="45">
        <f>IFERROR(Change!F41-Base!F41,"")</f>
        <v>-2.6723435039999665E-5</v>
      </c>
      <c r="G41" s="45">
        <f>IFERROR(Change!G41-Base!G41,"")</f>
        <v>-2.3015061925000006E-4</v>
      </c>
      <c r="H41" s="45">
        <f>IFERROR(Change!H41-Base!H41,"")</f>
        <v>-2.39153796E-5</v>
      </c>
      <c r="I41" s="45">
        <f>IFERROR(Change!I41-Base!I41,"")</f>
        <v>2.0363945950000007E-5</v>
      </c>
      <c r="J41" s="45">
        <f>IFERROR(Change!J41-Base!J41,"")</f>
        <v>3.7454182409999565E-5</v>
      </c>
      <c r="K41" s="45">
        <f>IFERROR(Change!K41-Base!K41,"")</f>
        <v>5.6555567345999841E-4</v>
      </c>
      <c r="L41" s="45">
        <f>IFERROR(Change!L41-Base!L41,"")</f>
        <v>6.8216475285999491E-4</v>
      </c>
      <c r="M41" s="45">
        <f>IFERROR(Change!M41-Base!M41,"")</f>
        <v>6.0050325022000754E-4</v>
      </c>
      <c r="N41" s="45">
        <f>IFERROR(Change!N41-Base!N41,"")</f>
        <v>4.1899089635000285E-4</v>
      </c>
      <c r="O41" s="45">
        <f>IFERROR(Change!O41-Base!O41,"")</f>
        <v>3.9802120752000241E-4</v>
      </c>
      <c r="P41" s="45">
        <f>IFERROR(Change!P41-Base!P41,"")</f>
        <v>-5.5416499735000218E-4</v>
      </c>
      <c r="Q41" s="45">
        <f>IFERROR(Change!Q41-Base!Q41,"")</f>
        <v>-7.9338725124000081E-4</v>
      </c>
      <c r="R41" s="45">
        <f>IFERROR(Change!R41-Base!R41,"")</f>
        <v>-8.5057664975999973E-4</v>
      </c>
      <c r="S41" s="45">
        <f>IFERROR(Change!S41-Base!S41,"")</f>
        <v>-6.6194543922000059E-4</v>
      </c>
      <c r="T41" s="45">
        <f>IFERROR(Change!T41-Base!T41,"")</f>
        <v>-7.4866032439000114E-4</v>
      </c>
      <c r="U41" s="45">
        <f>IFERROR(Change!U41-Base!U41,"")</f>
        <v>6.3308778120000004E-5</v>
      </c>
      <c r="V41" s="45">
        <f>IFERROR(Change!V41-Base!V41,"")</f>
        <v>0</v>
      </c>
      <c r="W41" s="45">
        <f>IFERROR(Change!W41-Base!W41,"")</f>
        <v>0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-0.1618431707044202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</v>
      </c>
      <c r="L45" s="45">
        <f>IFERROR(Change!L45-Base!L45,"")</f>
        <v>0</v>
      </c>
      <c r="M45" s="45">
        <f>IFERROR(Change!M45-Base!M45,"")</f>
        <v>0</v>
      </c>
      <c r="N45" s="45">
        <f>IFERROR(Change!N45-Base!N45,"")</f>
        <v>0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-0.33119212863204994</v>
      </c>
      <c r="S45" s="45">
        <f>IFERROR(Change!S45-Base!S45,"")</f>
        <v>0</v>
      </c>
      <c r="T45" s="45">
        <f>IFERROR(Change!T45-Base!T45,"")</f>
        <v>-8.8341629481779996E-2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1099.9112930393931</v>
      </c>
      <c r="D47" s="8">
        <f>IFERROR(Change!D47-Base!D47,"")</f>
        <v>0</v>
      </c>
      <c r="E47" s="8">
        <f>IFERROR(Change!E47-Base!E47,"")</f>
        <v>3.776786973744322</v>
      </c>
      <c r="F47" s="8">
        <f>IFERROR(Change!F47-Base!F47,"")</f>
        <v>2.199727182924903</v>
      </c>
      <c r="G47" s="8">
        <f>IFERROR(Change!G47-Base!G47,"")</f>
        <v>88.224161306800966</v>
      </c>
      <c r="H47" s="8">
        <f>IFERROR(Change!H47-Base!H47,"")</f>
        <v>11.656899765944559</v>
      </c>
      <c r="I47" s="8">
        <f>IFERROR(Change!I47-Base!I47,"")</f>
        <v>-5.7868340238387646</v>
      </c>
      <c r="J47" s="8">
        <f>IFERROR(Change!J47-Base!J47,"")</f>
        <v>-15.716871448653137</v>
      </c>
      <c r="K47" s="8">
        <f>IFERROR(Change!K47-Base!K47,"")</f>
        <v>62.398293074549883</v>
      </c>
      <c r="L47" s="8">
        <f>IFERROR(Change!L47-Base!L47,"")</f>
        <v>107.37407517370298</v>
      </c>
      <c r="M47" s="8">
        <f>IFERROR(Change!M47-Base!M47,"")</f>
        <v>180.32614476358185</v>
      </c>
      <c r="N47" s="8">
        <f>IFERROR(Change!N47-Base!N47,"")</f>
        <v>239.23080221665123</v>
      </c>
      <c r="O47" s="8">
        <f>IFERROR(Change!O47-Base!O47,"")</f>
        <v>313.46794479953633</v>
      </c>
      <c r="P47" s="8">
        <f>IFERROR(Change!P47-Base!P47,"")</f>
        <v>344.52243013372822</v>
      </c>
      <c r="Q47" s="8">
        <f>IFERROR(Change!Q47-Base!Q47,"")</f>
        <v>318.47322668942843</v>
      </c>
      <c r="R47" s="8">
        <f>IFERROR(Change!R47-Base!R47,"")</f>
        <v>238.79964219898511</v>
      </c>
      <c r="S47" s="8">
        <f>IFERROR(Change!S47-Base!S47,"")</f>
        <v>176.96591094298628</v>
      </c>
      <c r="T47" s="8">
        <f>IFERROR(Change!T47-Base!T47,"")</f>
        <v>185.7140928881463</v>
      </c>
      <c r="U47" s="8">
        <f>IFERROR(Change!U47-Base!U47,"")</f>
        <v>68.250315315237003</v>
      </c>
      <c r="V47" s="8">
        <f>IFERROR(Change!V47-Base!V47,"")</f>
        <v>132.23450751022028</v>
      </c>
      <c r="W47" s="8">
        <f>IFERROR(Change!W47-Base!W47,"")</f>
        <v>25.907505463747839</v>
      </c>
      <c r="X47" s="8">
        <f>IFERROR(Change!X47-Base!X47,"")</f>
        <v>-72.18388092712803</v>
      </c>
    </row>
    <row r="48" spans="1:24" ht="15.75" outlineLevel="1" x14ac:dyDescent="0.25">
      <c r="B48" s="4" t="s">
        <v>93</v>
      </c>
      <c r="C48" s="6">
        <f>IFERROR(Change!C48-Base!C48,"")</f>
        <v>775.8371207200571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0</v>
      </c>
      <c r="G48" s="6">
        <f>IFERROR(Change!G48-Base!G48,"")</f>
        <v>39.172536680392</v>
      </c>
      <c r="H48" s="6">
        <f>IFERROR(Change!H48-Base!H48,"")</f>
        <v>-4.405140749706618</v>
      </c>
      <c r="I48" s="6">
        <f>IFERROR(Change!I48-Base!I48,"")</f>
        <v>0.11251224395982717</v>
      </c>
      <c r="J48" s="6">
        <f>IFERROR(Change!J48-Base!J48,"")</f>
        <v>2.8797097511136371</v>
      </c>
      <c r="K48" s="6">
        <f>IFERROR(Change!K48-Base!K48,"")</f>
        <v>45.527683549765584</v>
      </c>
      <c r="L48" s="6">
        <f>IFERROR(Change!L48-Base!L48,"")</f>
        <v>80.327626770924894</v>
      </c>
      <c r="M48" s="6">
        <f>IFERROR(Change!M48-Base!M48,"")</f>
        <v>136.84551394414632</v>
      </c>
      <c r="N48" s="6">
        <f>IFERROR(Change!N48-Base!N48,"")</f>
        <v>179.7005886690954</v>
      </c>
      <c r="O48" s="6">
        <f>IFERROR(Change!O48-Base!O48,"")</f>
        <v>229.68976427993164</v>
      </c>
      <c r="P48" s="6">
        <f>IFERROR(Change!P48-Base!P48,"")</f>
        <v>204.19619341111911</v>
      </c>
      <c r="Q48" s="6">
        <f>IFERROR(Change!Q48-Base!Q48,"")</f>
        <v>198.26051266746538</v>
      </c>
      <c r="R48" s="6">
        <f>IFERROR(Change!R48-Base!R48,"")</f>
        <v>147.52067623709195</v>
      </c>
      <c r="S48" s="6">
        <f>IFERROR(Change!S48-Base!S48,"")</f>
        <v>94.717366313132743</v>
      </c>
      <c r="T48" s="6">
        <f>IFERROR(Change!T48-Base!T48,"")</f>
        <v>92.978034788465948</v>
      </c>
      <c r="U48" s="6">
        <f>IFERROR(Change!U48-Base!U48,"")</f>
        <v>92.986853821927753</v>
      </c>
      <c r="V48" s="6">
        <f>IFERROR(Change!V48-Base!V48,"")</f>
        <v>92.39793598763049</v>
      </c>
      <c r="W48" s="6">
        <f>IFERROR(Change!W48-Base!W48,"")</f>
        <v>71.284391696738567</v>
      </c>
      <c r="X48" s="6">
        <f>IFERROR(Change!X48-Base!X48,"")</f>
        <v>53.938380826404227</v>
      </c>
    </row>
    <row r="49" spans="1:24" ht="15.75" outlineLevel="1" x14ac:dyDescent="0.25">
      <c r="B49" s="5" t="s">
        <v>94</v>
      </c>
      <c r="C49" s="44">
        <f>IFERROR(Change!C49-Base!C49,"")</f>
        <v>-207.27001748634484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1.5399713787908071</v>
      </c>
      <c r="G49" s="44">
        <f>IFERROR(Change!G49-Base!G49,"")</f>
        <v>28.760067522447699</v>
      </c>
      <c r="H49" s="44">
        <f>IFERROR(Change!H49-Base!H49,"")</f>
        <v>15.500396351596379</v>
      </c>
      <c r="I49" s="44">
        <f>IFERROR(Change!I49-Base!I49,"")</f>
        <v>-17.974557106037423</v>
      </c>
      <c r="J49" s="44">
        <f>IFERROR(Change!J49-Base!J49,"")</f>
        <v>-31.99965145741794</v>
      </c>
      <c r="K49" s="44">
        <f>IFERROR(Change!K49-Base!K49,"")</f>
        <v>-16.61790485053308</v>
      </c>
      <c r="L49" s="44">
        <f>IFERROR(Change!L49-Base!L49,"")</f>
        <v>-16.755027094420655</v>
      </c>
      <c r="M49" s="44">
        <f>IFERROR(Change!M49-Base!M49,"")</f>
        <v>-16.935919827523946</v>
      </c>
      <c r="N49" s="44">
        <f>IFERROR(Change!N49-Base!N49,"")</f>
        <v>-15.59072155427117</v>
      </c>
      <c r="O49" s="44">
        <f>IFERROR(Change!O49-Base!O49,"")</f>
        <v>-13.075405810519101</v>
      </c>
      <c r="P49" s="44">
        <f>IFERROR(Change!P49-Base!P49,"")</f>
        <v>29.407133576597118</v>
      </c>
      <c r="Q49" s="44">
        <f>IFERROR(Change!Q49-Base!Q49,"")</f>
        <v>10.868383338141939</v>
      </c>
      <c r="R49" s="44">
        <f>IFERROR(Change!R49-Base!R49,"")</f>
        <v>-1.4539464829063604</v>
      </c>
      <c r="S49" s="44">
        <f>IFERROR(Change!S49-Base!S49,"")</f>
        <v>-38.960452003138244</v>
      </c>
      <c r="T49" s="44">
        <f>IFERROR(Change!T49-Base!T49,"")</f>
        <v>-33.649806245865307</v>
      </c>
      <c r="U49" s="44">
        <f>IFERROR(Change!U49-Base!U49,"")</f>
        <v>-110.02087654592435</v>
      </c>
      <c r="V49" s="44">
        <f>IFERROR(Change!V49-Base!V49,"")</f>
        <v>-81.406979306990479</v>
      </c>
      <c r="W49" s="44">
        <f>IFERROR(Change!W49-Base!W49,"")</f>
        <v>-136.43821677248741</v>
      </c>
      <c r="X49" s="44">
        <f>IFERROR(Change!X49-Base!X49,"")</f>
        <v>-206.25829089651904</v>
      </c>
    </row>
    <row r="50" spans="1:24" ht="15.75" outlineLevel="1" x14ac:dyDescent="0.25">
      <c r="B50" s="5" t="s">
        <v>95</v>
      </c>
      <c r="C50" s="44">
        <f>IFERROR(Change!C50-Base!C50,"")</f>
        <v>96.340626698914775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</v>
      </c>
      <c r="G50" s="45">
        <f>IFERROR(Change!G50-Base!G50,"")</f>
        <v>9.6727788585391039</v>
      </c>
      <c r="H50" s="45">
        <f>IFERROR(Change!H50-Base!H50,"")</f>
        <v>5.7848359915673768</v>
      </c>
      <c r="I50" s="45">
        <f>IFERROR(Change!I50-Base!I50,"")</f>
        <v>0.1792826322012786</v>
      </c>
      <c r="J50" s="45">
        <f>IFERROR(Change!J50-Base!J50,"")</f>
        <v>2.8608976480265653</v>
      </c>
      <c r="K50" s="45">
        <f>IFERROR(Change!K50-Base!K50,"")</f>
        <v>4.3624452358944268</v>
      </c>
      <c r="L50" s="45">
        <f>IFERROR(Change!L50-Base!L50,"")</f>
        <v>2.5297791129995062</v>
      </c>
      <c r="M50" s="45">
        <f>IFERROR(Change!M50-Base!M50,"")</f>
        <v>6.8878683104248921</v>
      </c>
      <c r="N50" s="45">
        <f>IFERROR(Change!N50-Base!N50,"")</f>
        <v>18.423090867111824</v>
      </c>
      <c r="O50" s="45">
        <f>IFERROR(Change!O50-Base!O50,"")</f>
        <v>27.332884256616495</v>
      </c>
      <c r="P50" s="45">
        <f>IFERROR(Change!P50-Base!P50,"")</f>
        <v>27.926033063408454</v>
      </c>
      <c r="Q50" s="45">
        <f>IFERROR(Change!Q50-Base!Q50,"")</f>
        <v>28.498447933274946</v>
      </c>
      <c r="R50" s="45">
        <f>IFERROR(Change!R50-Base!R50,"")</f>
        <v>13.450500542198341</v>
      </c>
      <c r="S50" s="45">
        <f>IFERROR(Change!S50-Base!S50,"")</f>
        <v>11.980373685134282</v>
      </c>
      <c r="T50" s="45">
        <f>IFERROR(Change!T50-Base!T50,"")</f>
        <v>13.012911377014831</v>
      </c>
      <c r="U50" s="45">
        <f>IFERROR(Change!U50-Base!U50,"")</f>
        <v>13.296591962996303</v>
      </c>
      <c r="V50" s="45">
        <f>IFERROR(Change!V50-Base!V50,"")</f>
        <v>13.854808248717745</v>
      </c>
      <c r="W50" s="45">
        <f>IFERROR(Change!W50-Base!W50,"")</f>
        <v>8.1730825234195095</v>
      </c>
      <c r="X50" s="45">
        <f>IFERROR(Change!X50-Base!X50,"")</f>
        <v>9.4318665589908619</v>
      </c>
    </row>
    <row r="51" spans="1:24" ht="15.75" outlineLevel="1" x14ac:dyDescent="0.25">
      <c r="B51" s="5" t="s">
        <v>96</v>
      </c>
      <c r="C51" s="44">
        <f>IFERROR(Change!C51-Base!C51,"")</f>
        <v>149.44945489331985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-0.71947629037646266</v>
      </c>
      <c r="H51" s="45">
        <f>IFERROR(Change!H51-Base!H51,"")</f>
        <v>-11.054355294192987</v>
      </c>
      <c r="I51" s="45">
        <f>IFERROR(Change!I51-Base!I51,"")</f>
        <v>-1.3576465019569923</v>
      </c>
      <c r="J51" s="45">
        <f>IFERROR(Change!J51-Base!J51,"")</f>
        <v>-3.0092980394094297</v>
      </c>
      <c r="K51" s="45">
        <f>IFERROR(Change!K51-Base!K51,"")</f>
        <v>8.1771239427480964</v>
      </c>
      <c r="L51" s="45">
        <f>IFERROR(Change!L51-Base!L51,"")</f>
        <v>19.925520628369497</v>
      </c>
      <c r="M51" s="45">
        <f>IFERROR(Change!M51-Base!M51,"")</f>
        <v>31.820956157350338</v>
      </c>
      <c r="N51" s="45">
        <f>IFERROR(Change!N51-Base!N51,"")</f>
        <v>33.859844814879409</v>
      </c>
      <c r="O51" s="45">
        <f>IFERROR(Change!O51-Base!O51,"")</f>
        <v>44.910693022944997</v>
      </c>
      <c r="P51" s="45">
        <f>IFERROR(Change!P51-Base!P51,"")</f>
        <v>38.660008609655279</v>
      </c>
      <c r="Q51" s="45">
        <f>IFERROR(Change!Q51-Base!Q51,"")</f>
        <v>37.91890184458714</v>
      </c>
      <c r="R51" s="45">
        <f>IFERROR(Change!R51-Base!R51,"")</f>
        <v>38.745535460959843</v>
      </c>
      <c r="S51" s="45">
        <f>IFERROR(Change!S51-Base!S51,"")</f>
        <v>22.827455994394256</v>
      </c>
      <c r="T51" s="45">
        <f>IFERROR(Change!T51-Base!T51,"")</f>
        <v>21.061698975793774</v>
      </c>
      <c r="U51" s="45">
        <f>IFERROR(Change!U51-Base!U51,"")</f>
        <v>21.520842585871776</v>
      </c>
      <c r="V51" s="45">
        <f>IFERROR(Change!V51-Base!V51,"")</f>
        <v>21.048447286528528</v>
      </c>
      <c r="W51" s="45">
        <f>IFERROR(Change!W51-Base!W51,"")</f>
        <v>21.507304580336267</v>
      </c>
      <c r="X51" s="45">
        <f>IFERROR(Change!X51-Base!X51,"")</f>
        <v>17.229380619771518</v>
      </c>
    </row>
    <row r="52" spans="1:24" ht="15.75" outlineLevel="1" x14ac:dyDescent="0.25">
      <c r="B52" s="5" t="s">
        <v>97</v>
      </c>
      <c r="C52" s="44">
        <f>IFERROR(Change!C52-Base!C52,"")</f>
        <v>288.15804164590031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0.65977234616383384</v>
      </c>
      <c r="G52" s="45">
        <f>IFERROR(Change!G52-Base!G52,"")</f>
        <v>11.33766164322455</v>
      </c>
      <c r="H52" s="45">
        <f>IFERROR(Change!H52-Base!H52,"")</f>
        <v>5.8276396224151199</v>
      </c>
      <c r="I52" s="45">
        <f>IFERROR(Change!I52-Base!I52,"")</f>
        <v>13.235887612103227</v>
      </c>
      <c r="J52" s="45">
        <f>IFERROR(Change!J52-Base!J52,"")</f>
        <v>13.51183998852332</v>
      </c>
      <c r="K52" s="45">
        <f>IFERROR(Change!K52-Base!K52,"")</f>
        <v>20.907956499524317</v>
      </c>
      <c r="L52" s="45">
        <f>IFERROR(Change!L52-Base!L52,"")</f>
        <v>21.35149898160563</v>
      </c>
      <c r="M52" s="45">
        <f>IFERROR(Change!M52-Base!M52,"")</f>
        <v>21.782157665439257</v>
      </c>
      <c r="N52" s="45">
        <f>IFERROR(Change!N52-Base!N52,"")</f>
        <v>22.945011612693975</v>
      </c>
      <c r="O52" s="45">
        <f>IFERROR(Change!O52-Base!O52,"")</f>
        <v>24.705069628416936</v>
      </c>
      <c r="P52" s="45">
        <f>IFERROR(Change!P52-Base!P52,"")</f>
        <v>44.312711398799536</v>
      </c>
      <c r="Q52" s="45">
        <f>IFERROR(Change!Q52-Base!Q52,"")</f>
        <v>42.931692985093804</v>
      </c>
      <c r="R52" s="45">
        <f>IFERROR(Change!R52-Base!R52,"")</f>
        <v>40.648321545151362</v>
      </c>
      <c r="S52" s="45">
        <f>IFERROR(Change!S52-Base!S52,"")</f>
        <v>86.486278258595121</v>
      </c>
      <c r="T52" s="45">
        <f>IFERROR(Change!T52-Base!T52,"")</f>
        <v>93.516106365241086</v>
      </c>
      <c r="U52" s="45">
        <f>IFERROR(Change!U52-Base!U52,"")</f>
        <v>51.687736016266058</v>
      </c>
      <c r="V52" s="45">
        <f>IFERROR(Change!V52-Base!V52,"")</f>
        <v>87.72122876086047</v>
      </c>
      <c r="W52" s="45">
        <f>IFERROR(Change!W52-Base!W52,"")</f>
        <v>62.894801049578291</v>
      </c>
      <c r="X52" s="45">
        <f>IFERROR(Change!X52-Base!X52,"")</f>
        <v>56.299574596326579</v>
      </c>
    </row>
    <row r="53" spans="1:24" ht="15.75" outlineLevel="1" x14ac:dyDescent="0.25">
      <c r="B53" s="5" t="s">
        <v>98</v>
      </c>
      <c r="C53" s="44">
        <f>IFERROR(Change!C53-Base!C53,"")</f>
        <v>-2.4095977664821828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-1.1655624199273558</v>
      </c>
      <c r="U53" s="45">
        <f>IFERROR(Change!U53-Base!U53,"")</f>
        <v>-1.1909716016780441</v>
      </c>
      <c r="V53" s="45">
        <f>IFERROR(Change!V53-Base!V53,"")</f>
        <v>-1.4476111040445694</v>
      </c>
      <c r="W53" s="45">
        <f>IFERROR(Change!W53-Base!W53,"")</f>
        <v>-1.4791691047187641</v>
      </c>
      <c r="X53" s="45">
        <f>IFERROR(Change!X53-Base!X53,"")</f>
        <v>-2.6926404684160863</v>
      </c>
    </row>
    <row r="54" spans="1:24" ht="15.75" outlineLevel="1" x14ac:dyDescent="0.25">
      <c r="B54" s="5" t="s">
        <v>13</v>
      </c>
      <c r="C54" s="44">
        <f>IFERROR(Change!C54-Base!C54,"")</f>
        <v>-0.19433566597075114</v>
      </c>
      <c r="D54" s="45">
        <f>IFERROR(Change!D54-Base!D54,"")</f>
        <v>0</v>
      </c>
      <c r="E54" s="45">
        <f>IFERROR(Change!E54-Base!E54,"")</f>
        <v>-2.0281982900010112E-6</v>
      </c>
      <c r="F54" s="45">
        <f>IFERROR(Change!F54-Base!F54,"")</f>
        <v>-1.6542029750002407E-5</v>
      </c>
      <c r="G54" s="45">
        <f>IFERROR(Change!G54-Base!G54,"")</f>
        <v>5.9289257408003809E-4</v>
      </c>
      <c r="H54" s="45">
        <f>IFERROR(Change!H54-Base!H54,"")</f>
        <v>3.5238442654499588E-3</v>
      </c>
      <c r="I54" s="45">
        <f>IFERROR(Change!I54-Base!I54,"")</f>
        <v>1.7687095891169957E-2</v>
      </c>
      <c r="J54" s="45">
        <f>IFERROR(Change!J54-Base!J54,"")</f>
        <v>3.9630660511119797E-2</v>
      </c>
      <c r="K54" s="45">
        <f>IFERROR(Change!K54-Base!K54,"")</f>
        <v>4.0988697150659614E-2</v>
      </c>
      <c r="L54" s="45">
        <f>IFERROR(Change!L54-Base!L54,"")</f>
        <v>-5.3232257762301227E-3</v>
      </c>
      <c r="M54" s="45">
        <f>IFERROR(Change!M54-Base!M54,"")</f>
        <v>-7.443148625497048E-2</v>
      </c>
      <c r="N54" s="45">
        <f>IFERROR(Change!N54-Base!N54,"")</f>
        <v>-0.10701219285826047</v>
      </c>
      <c r="O54" s="45">
        <f>IFERROR(Change!O54-Base!O54,"")</f>
        <v>-9.5060577854469974E-2</v>
      </c>
      <c r="P54" s="45">
        <f>IFERROR(Change!P54-Base!P54,"")</f>
        <v>2.0350074148990038E-2</v>
      </c>
      <c r="Q54" s="45">
        <f>IFERROR(Change!Q54-Base!Q54,"")</f>
        <v>-4.7120791351008551E-3</v>
      </c>
      <c r="R54" s="45">
        <f>IFERROR(Change!R54-Base!R54,"")</f>
        <v>-0.11144510350955994</v>
      </c>
      <c r="S54" s="45">
        <f>IFERROR(Change!S54-Base!S54,"")</f>
        <v>-8.5111305131649773E-2</v>
      </c>
      <c r="T54" s="45">
        <f>IFERROR(Change!T54-Base!T54,"")</f>
        <v>-3.9289952576548992E-2</v>
      </c>
      <c r="U54" s="45">
        <f>IFERROR(Change!U54-Base!U54,"")</f>
        <v>-2.9860924222831042E-2</v>
      </c>
      <c r="V54" s="45">
        <f>IFERROR(Change!V54-Base!V54,"")</f>
        <v>6.667763751859157E-2</v>
      </c>
      <c r="W54" s="45">
        <f>IFERROR(Change!W54-Base!W54,"")</f>
        <v>-3.468850911894128E-2</v>
      </c>
      <c r="X54" s="45">
        <f>IFERROR(Change!X54-Base!X54,"")</f>
        <v>-0.13215216368565952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10.991285087840424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0.23054954988462839</v>
      </c>
      <c r="G56" s="8">
        <f>IFERROR(Change!G56-Base!G56,"")</f>
        <v>0.34168707173429169</v>
      </c>
      <c r="H56" s="8">
        <f>IFERROR(Change!H56-Base!H56,"")</f>
        <v>0.21983461278038874</v>
      </c>
      <c r="I56" s="8">
        <f>IFERROR(Change!I56-Base!I56,"")</f>
        <v>6.4099220579365124E-2</v>
      </c>
      <c r="J56" s="8">
        <f>IFERROR(Change!J56-Base!J56,"")</f>
        <v>-2.6220937023210524</v>
      </c>
      <c r="K56" s="8">
        <f>IFERROR(Change!K56-Base!K56,"")</f>
        <v>1.4247107930012533</v>
      </c>
      <c r="L56" s="8">
        <f>IFERROR(Change!L56-Base!L56,"")</f>
        <v>5.8148644279431494</v>
      </c>
      <c r="M56" s="8">
        <f>IFERROR(Change!M56-Base!M56,"")</f>
        <v>11.214923699159641</v>
      </c>
      <c r="N56" s="8">
        <f>IFERROR(Change!N56-Base!N56,"")</f>
        <v>12.795769352853483</v>
      </c>
      <c r="O56" s="8">
        <f>IFERROR(Change!O56-Base!O56,"")</f>
        <v>11.59250098937315</v>
      </c>
      <c r="P56" s="8">
        <f>IFERROR(Change!P56-Base!P56,"")</f>
        <v>5.8913548417602328</v>
      </c>
      <c r="Q56" s="8">
        <f>IFERROR(Change!Q56-Base!Q56,"")</f>
        <v>-2.3427301069202713</v>
      </c>
      <c r="R56" s="8">
        <f>IFERROR(Change!R56-Base!R56,"")</f>
        <v>3.6105158514545792</v>
      </c>
      <c r="S56" s="8">
        <f>IFERROR(Change!S56-Base!S56,"")</f>
        <v>-7.0498122655890825</v>
      </c>
      <c r="T56" s="8">
        <f>IFERROR(Change!T56-Base!T56,"")</f>
        <v>-14.37283020772702</v>
      </c>
      <c r="U56" s="8">
        <f>IFERROR(Change!U56-Base!U56,"")</f>
        <v>-19.204493537602843</v>
      </c>
      <c r="V56" s="8">
        <f>IFERROR(Change!V56-Base!V56,"")</f>
        <v>-11.990804780712665</v>
      </c>
      <c r="W56" s="8">
        <f>IFERROR(Change!W56-Base!W56,"")</f>
        <v>2.8612797164538506</v>
      </c>
      <c r="X56" s="8">
        <f>IFERROR(Change!X56-Base!X56,"")</f>
        <v>12.938764017417725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7.5199497193810032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0</v>
      </c>
      <c r="H58" s="45">
        <f>IFERROR(Change!H58-Base!H58,"")</f>
        <v>-1.5716821917156842E-2</v>
      </c>
      <c r="I58" s="45">
        <f>IFERROR(Change!I58-Base!I58,"")</f>
        <v>0.65710193445988718</v>
      </c>
      <c r="J58" s="45">
        <f>IFERROR(Change!J58-Base!J58,"")</f>
        <v>-3.2377617106816921</v>
      </c>
      <c r="K58" s="45">
        <f>IFERROR(Change!K58-Base!K58,"")</f>
        <v>-3.0753877928774251</v>
      </c>
      <c r="L58" s="45">
        <f>IFERROR(Change!L58-Base!L58,"")</f>
        <v>-2.3278913545232935</v>
      </c>
      <c r="M58" s="45">
        <f>IFERROR(Change!M58-Base!M58,"")</f>
        <v>0.84213070478993401</v>
      </c>
      <c r="N58" s="45">
        <f>IFERROR(Change!N58-Base!N58,"")</f>
        <v>1.9008799321657843</v>
      </c>
      <c r="O58" s="45">
        <f>IFERROR(Change!O58-Base!O58,"")</f>
        <v>1.1030318225799807</v>
      </c>
      <c r="P58" s="45">
        <f>IFERROR(Change!P58-Base!P58,"")</f>
        <v>0.14322306195289514</v>
      </c>
      <c r="Q58" s="45">
        <f>IFERROR(Change!Q58-Base!Q58,"")</f>
        <v>-0.1973712394180609</v>
      </c>
      <c r="R58" s="45">
        <f>IFERROR(Change!R58-Base!R58,"")</f>
        <v>6.9442574192300732</v>
      </c>
      <c r="S58" s="45">
        <f>IFERROR(Change!S58-Base!S58,"")</f>
        <v>6.9437388438891539</v>
      </c>
      <c r="T58" s="45">
        <f>IFERROR(Change!T58-Base!T58,"")</f>
        <v>6.4121744117412831</v>
      </c>
      <c r="U58" s="45">
        <f>IFERROR(Change!U58-Base!U58,"")</f>
        <v>0.67763957991175872</v>
      </c>
      <c r="V58" s="45">
        <f>IFERROR(Change!V58-Base!V58,"")</f>
        <v>0.31804747031511482</v>
      </c>
      <c r="W58" s="45">
        <f>IFERROR(Change!W58-Base!W58,"")</f>
        <v>3.3323352327756268</v>
      </c>
      <c r="X58" s="45">
        <f>IFERROR(Change!X58-Base!X58,"")</f>
        <v>5.8952243286700394</v>
      </c>
    </row>
    <row r="59" spans="1:24" ht="15.75" outlineLevel="1" x14ac:dyDescent="0.25">
      <c r="B59" s="5" t="s">
        <v>101</v>
      </c>
      <c r="C59" s="44">
        <f>IFERROR(Change!C59-Base!C59,"")</f>
        <v>3.4713353684596768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0.23054954988462839</v>
      </c>
      <c r="G59" s="45">
        <f>IFERROR(Change!G59-Base!G59,"")</f>
        <v>0.34168707173429169</v>
      </c>
      <c r="H59" s="45">
        <f>IFERROR(Change!H59-Base!H59,"")</f>
        <v>0.23555143469754114</v>
      </c>
      <c r="I59" s="45">
        <f>IFERROR(Change!I59-Base!I59,"")</f>
        <v>-0.59300271388052295</v>
      </c>
      <c r="J59" s="45">
        <f>IFERROR(Change!J59-Base!J59,"")</f>
        <v>0.61566800836062896</v>
      </c>
      <c r="K59" s="45">
        <f>IFERROR(Change!K59-Base!K59,"")</f>
        <v>4.5000985858786748</v>
      </c>
      <c r="L59" s="45">
        <f>IFERROR(Change!L59-Base!L59,"")</f>
        <v>8.1427557824664234</v>
      </c>
      <c r="M59" s="45">
        <f>IFERROR(Change!M59-Base!M59,"")</f>
        <v>10.372792994369718</v>
      </c>
      <c r="N59" s="45">
        <f>IFERROR(Change!N59-Base!N59,"")</f>
        <v>10.89488942068769</v>
      </c>
      <c r="O59" s="45">
        <f>IFERROR(Change!O59-Base!O59,"")</f>
        <v>10.489469166793185</v>
      </c>
      <c r="P59" s="45">
        <f>IFERROR(Change!P59-Base!P59,"")</f>
        <v>5.7481317798072951</v>
      </c>
      <c r="Q59" s="45">
        <f>IFERROR(Change!Q59-Base!Q59,"")</f>
        <v>-2.145358867502182</v>
      </c>
      <c r="R59" s="45">
        <f>IFERROR(Change!R59-Base!R59,"")</f>
        <v>-3.333741567775462</v>
      </c>
      <c r="S59" s="45">
        <f>IFERROR(Change!S59-Base!S59,"")</f>
        <v>-13.993551109478233</v>
      </c>
      <c r="T59" s="45">
        <f>IFERROR(Change!T59-Base!T59,"")</f>
        <v>-20.785004619468282</v>
      </c>
      <c r="U59" s="45">
        <f>IFERROR(Change!U59-Base!U59,"")</f>
        <v>-19.882133117514627</v>
      </c>
      <c r="V59" s="45">
        <f>IFERROR(Change!V59-Base!V59,"")</f>
        <v>-12.308852251027758</v>
      </c>
      <c r="W59" s="45">
        <f>IFERROR(Change!W59-Base!W59,"")</f>
        <v>-0.47105551632182596</v>
      </c>
      <c r="X59" s="45">
        <f>IFERROR(Change!X59-Base!X59,"")</f>
        <v>7.0435396887476145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-7.630288014474786</v>
      </c>
      <c r="D62" s="8">
        <f>IFERROR(Change!D62-Base!D62,"")</f>
        <v>9.1930984748103128E-3</v>
      </c>
      <c r="E62" s="8">
        <f>IFERROR(Change!E62-Base!E62,"")</f>
        <v>-1.1967369460670341E-2</v>
      </c>
      <c r="F62" s="8">
        <f>IFERROR(Change!F62-Base!F62,"")</f>
        <v>-1.0323776288526147</v>
      </c>
      <c r="G62" s="8">
        <f>IFERROR(Change!G62-Base!G62,"")</f>
        <v>-7.4046017954565002</v>
      </c>
      <c r="H62" s="8">
        <f>IFERROR(Change!H62-Base!H62,"")</f>
        <v>-5.0212478802933447E-3</v>
      </c>
      <c r="I62" s="8">
        <f>IFERROR(Change!I62-Base!I62,"")</f>
        <v>3.1134656192315475</v>
      </c>
      <c r="J62" s="8">
        <f>IFERROR(Change!J62-Base!J62,"")</f>
        <v>2.9299064842005151</v>
      </c>
      <c r="K62" s="8">
        <f>IFERROR(Change!K62-Base!K62,"")</f>
        <v>16.685678481687091</v>
      </c>
      <c r="L62" s="8">
        <f>IFERROR(Change!L62-Base!L62,"")</f>
        <v>7.9992680589333531</v>
      </c>
      <c r="M62" s="8">
        <f>IFERROR(Change!M62-Base!M62,"")</f>
        <v>6.140238907052364</v>
      </c>
      <c r="N62" s="8">
        <f>IFERROR(Change!N62-Base!N62,"")</f>
        <v>3.0287475862508728</v>
      </c>
      <c r="O62" s="8">
        <f>IFERROR(Change!O62-Base!O62,"")</f>
        <v>-4.4005307010475292</v>
      </c>
      <c r="P62" s="8">
        <f>IFERROR(Change!P62-Base!P62,"")</f>
        <v>-5.8391794660855965</v>
      </c>
      <c r="Q62" s="8">
        <f>IFERROR(Change!Q62-Base!Q62,"")</f>
        <v>-1.7814371975585743</v>
      </c>
      <c r="R62" s="8">
        <f>IFERROR(Change!R62-Base!R62,"")</f>
        <v>9.5122922199094972</v>
      </c>
      <c r="S62" s="8">
        <f>IFERROR(Change!S62-Base!S62,"")</f>
        <v>9.079398352055037</v>
      </c>
      <c r="T62" s="8">
        <f>IFERROR(Change!T62-Base!T62,"")</f>
        <v>10.011089964856509</v>
      </c>
      <c r="U62" s="8">
        <f>IFERROR(Change!U62-Base!U62,"")</f>
        <v>-2.1135030138391926</v>
      </c>
      <c r="V62" s="8">
        <f>IFERROR(Change!V62-Base!V62,"")</f>
        <v>-30.152380833095918</v>
      </c>
      <c r="W62" s="8">
        <f>IFERROR(Change!W62-Base!W62,"")</f>
        <v>-36.733241683401388</v>
      </c>
      <c r="X62" s="8">
        <f>IFERROR(Change!X62-Base!X62,"")</f>
        <v>-33.512350112904414</v>
      </c>
    </row>
    <row r="63" spans="1:24" ht="15.75" outlineLevel="1" x14ac:dyDescent="0.25">
      <c r="B63" s="4" t="s">
        <v>15</v>
      </c>
      <c r="C63" s="6">
        <f>IFERROR(Change!C63-Base!C63,"")</f>
        <v>-1.9619511409093775</v>
      </c>
      <c r="D63" s="43">
        <f>IFERROR(Change!D63-Base!D63,"")</f>
        <v>-8.2923461259554188E-4</v>
      </c>
      <c r="E63" s="43">
        <f>IFERROR(Change!E63-Base!E63,"")</f>
        <v>6.2197473630476452E-4</v>
      </c>
      <c r="F63" s="43">
        <f>IFERROR(Change!F63-Base!F63,"")</f>
        <v>-3.1565513612534346E-2</v>
      </c>
      <c r="G63" s="43">
        <f>IFERROR(Change!G63-Base!G63,"")</f>
        <v>-0.23881049634151452</v>
      </c>
      <c r="H63" s="43">
        <f>IFERROR(Change!H63-Base!H63,"")</f>
        <v>8.5201040205774348E-2</v>
      </c>
      <c r="I63" s="43">
        <f>IFERROR(Change!I63-Base!I63,"")</f>
        <v>4.3312644157929014E-2</v>
      </c>
      <c r="J63" s="43">
        <f>IFERROR(Change!J63-Base!J63,"")</f>
        <v>0.20933499403990652</v>
      </c>
      <c r="K63" s="43">
        <f>IFERROR(Change!K63-Base!K63,"")</f>
        <v>0.8490662014729935</v>
      </c>
      <c r="L63" s="43">
        <f>IFERROR(Change!L63-Base!L63,"")</f>
        <v>0.24923348045274452</v>
      </c>
      <c r="M63" s="43">
        <f>IFERROR(Change!M63-Base!M63,"")</f>
        <v>-0.13512002274579515</v>
      </c>
      <c r="N63" s="43">
        <f>IFERROR(Change!N63-Base!N63,"")</f>
        <v>-0.19821690882280052</v>
      </c>
      <c r="O63" s="43">
        <f>IFERROR(Change!O63-Base!O63,"")</f>
        <v>-1.1119163237955831</v>
      </c>
      <c r="P63" s="43">
        <f>IFERROR(Change!P63-Base!P63,"")</f>
        <v>-1.1226566127996165</v>
      </c>
      <c r="Q63" s="43">
        <f>IFERROR(Change!Q63-Base!Q63,"")</f>
        <v>-0.85044697095645461</v>
      </c>
      <c r="R63" s="43">
        <f>IFERROR(Change!R63-Base!R63,"")</f>
        <v>0.11902773138253053</v>
      </c>
      <c r="S63" s="43">
        <f>IFERROR(Change!S63-Base!S63,"")</f>
        <v>0.37964451378245201</v>
      </c>
      <c r="T63" s="43">
        <f>IFERROR(Change!T63-Base!T63,"")</f>
        <v>3.4484337197497439E-2</v>
      </c>
      <c r="U63" s="43">
        <f>IFERROR(Change!U63-Base!U63,"")</f>
        <v>-2.5057632777105709E-2</v>
      </c>
      <c r="V63" s="43">
        <f>IFERROR(Change!V63-Base!V63,"")</f>
        <v>-1.8109203640284619</v>
      </c>
      <c r="W63" s="43">
        <f>IFERROR(Change!W63-Base!W63,"")</f>
        <v>-1.6199974084111943</v>
      </c>
      <c r="X63" s="43">
        <f>IFERROR(Change!X63-Base!X63,"")</f>
        <v>-0.87080402418860103</v>
      </c>
    </row>
    <row r="64" spans="1:24" ht="15.75" outlineLevel="1" x14ac:dyDescent="0.25">
      <c r="B64" s="5" t="s">
        <v>16</v>
      </c>
      <c r="C64" s="44">
        <f>IFERROR(Change!C64-Base!C64,"")</f>
        <v>-5.6683368735655222</v>
      </c>
      <c r="D64" s="45">
        <f>IFERROR(Change!D64-Base!D64,"")</f>
        <v>1.0022333087405855E-2</v>
      </c>
      <c r="E64" s="45">
        <f>IFERROR(Change!E64-Base!E64,"")</f>
        <v>-1.2589344196975105E-2</v>
      </c>
      <c r="F64" s="45">
        <f>IFERROR(Change!F64-Base!F64,"")</f>
        <v>-1.0008121152400733</v>
      </c>
      <c r="G64" s="45">
        <f>IFERROR(Change!G64-Base!G64,"")</f>
        <v>-7.1657912991149857</v>
      </c>
      <c r="H64" s="45">
        <f>IFERROR(Change!H64-Base!H64,"")</f>
        <v>-9.0222288086067692E-2</v>
      </c>
      <c r="I64" s="45">
        <f>IFERROR(Change!I64-Base!I64,"")</f>
        <v>3.0701529750736256</v>
      </c>
      <c r="J64" s="45">
        <f>IFERROR(Change!J64-Base!J64,"")</f>
        <v>2.7205714901606086</v>
      </c>
      <c r="K64" s="45">
        <f>IFERROR(Change!K64-Base!K64,"")</f>
        <v>15.836612280214098</v>
      </c>
      <c r="L64" s="45">
        <f>IFERROR(Change!L64-Base!L64,"")</f>
        <v>7.7500345784806086</v>
      </c>
      <c r="M64" s="45">
        <f>IFERROR(Change!M64-Base!M64,"")</f>
        <v>6.2753589297981591</v>
      </c>
      <c r="N64" s="45">
        <f>IFERROR(Change!N64-Base!N64,"")</f>
        <v>3.2269644950736733</v>
      </c>
      <c r="O64" s="45">
        <f>IFERROR(Change!O64-Base!O64,"")</f>
        <v>-3.2886143772519461</v>
      </c>
      <c r="P64" s="45">
        <f>IFERROR(Change!P64-Base!P64,"")</f>
        <v>-4.7165228532859658</v>
      </c>
      <c r="Q64" s="45">
        <f>IFERROR(Change!Q64-Base!Q64,"")</f>
        <v>-0.93099022660211972</v>
      </c>
      <c r="R64" s="45">
        <f>IFERROR(Change!R64-Base!R64,"")</f>
        <v>9.3932644885269667</v>
      </c>
      <c r="S64" s="45">
        <f>IFERROR(Change!S64-Base!S64,"")</f>
        <v>8.699753838272585</v>
      </c>
      <c r="T64" s="45">
        <f>IFERROR(Change!T64-Base!T64,"")</f>
        <v>9.976605627659012</v>
      </c>
      <c r="U64" s="45">
        <f>IFERROR(Change!U64-Base!U64,"")</f>
        <v>-2.0884453810620869</v>
      </c>
      <c r="V64" s="45">
        <f>IFERROR(Change!V64-Base!V64,"")</f>
        <v>-28.341460469067442</v>
      </c>
      <c r="W64" s="45">
        <f>IFERROR(Change!W64-Base!W64,"")</f>
        <v>-35.113244274990166</v>
      </c>
      <c r="X64" s="45">
        <f>IFERROR(Change!X64-Base!X64,"")</f>
        <v>-32.641546088715813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154.18394560594561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0</v>
      </c>
      <c r="J66" s="8">
        <f>IFERROR(Change!J66-Base!J66,"")</f>
        <v>0</v>
      </c>
      <c r="K66" s="8">
        <f>IFERROR(Change!K66-Base!K66,"")</f>
        <v>0</v>
      </c>
      <c r="L66" s="8">
        <f>IFERROR(Change!L66-Base!L66,"")</f>
        <v>0</v>
      </c>
      <c r="M66" s="8">
        <f>IFERROR(Change!M66-Base!M66,"")</f>
        <v>54.59145171422881</v>
      </c>
      <c r="N66" s="8">
        <f>IFERROR(Change!N66-Base!N66,"")</f>
        <v>55.781546483054981</v>
      </c>
      <c r="O66" s="8">
        <f>IFERROR(Change!O66-Base!O66,"")</f>
        <v>56.997584830026057</v>
      </c>
      <c r="P66" s="8">
        <f>IFERROR(Change!P66-Base!P66,"")</f>
        <v>61.228236131393089</v>
      </c>
      <c r="Q66" s="8">
        <f>IFERROR(Change!Q66-Base!Q66,"")</f>
        <v>62.563006782192559</v>
      </c>
      <c r="R66" s="8">
        <f>IFERROR(Change!R66-Base!R66,"")</f>
        <v>3.1198041093273332</v>
      </c>
      <c r="S66" s="8">
        <f>IFERROR(Change!S66-Base!S66,"")</f>
        <v>3.1878157739973858</v>
      </c>
      <c r="T66" s="8">
        <f>IFERROR(Change!T66-Base!T66,"")</f>
        <v>3.2573103000219419</v>
      </c>
      <c r="U66" s="8">
        <f>IFERROR(Change!U66-Base!U66,"")</f>
        <v>3.3283194437766213</v>
      </c>
      <c r="V66" s="8">
        <f>IFERROR(Change!V66-Base!V66,"")</f>
        <v>3.400876845486124</v>
      </c>
      <c r="W66" s="8">
        <f>IFERROR(Change!W66-Base!W66,"")</f>
        <v>3.4750161453898727</v>
      </c>
      <c r="X66" s="8">
        <f>IFERROR(Change!X66-Base!X66,"")</f>
        <v>32.821379197274609</v>
      </c>
    </row>
    <row r="67" spans="1:24" ht="15.75" outlineLevel="1" x14ac:dyDescent="0.25">
      <c r="B67" s="47" t="s">
        <v>18</v>
      </c>
      <c r="C67" s="6">
        <f>IFERROR(Change!C67-Base!C67,"")</f>
        <v>154.18394560594561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0</v>
      </c>
      <c r="J67" s="6">
        <f>IFERROR(Change!J67-Base!J67,"")</f>
        <v>0</v>
      </c>
      <c r="K67" s="6">
        <f>IFERROR(Change!K67-Base!K67,"")</f>
        <v>0</v>
      </c>
      <c r="L67" s="6">
        <f>IFERROR(Change!L67-Base!L67,"")</f>
        <v>0</v>
      </c>
      <c r="M67" s="6">
        <f>IFERROR(Change!M67-Base!M67,"")</f>
        <v>54.59145171422881</v>
      </c>
      <c r="N67" s="6">
        <f>IFERROR(Change!N67-Base!N67,"")</f>
        <v>55.781546483054981</v>
      </c>
      <c r="O67" s="6">
        <f>IFERROR(Change!O67-Base!O67,"")</f>
        <v>56.997584830026057</v>
      </c>
      <c r="P67" s="6">
        <f>IFERROR(Change!P67-Base!P67,"")</f>
        <v>61.228236131393089</v>
      </c>
      <c r="Q67" s="6">
        <f>IFERROR(Change!Q67-Base!Q67,"")</f>
        <v>62.563006782192559</v>
      </c>
      <c r="R67" s="6">
        <f>IFERROR(Change!R67-Base!R67,"")</f>
        <v>3.1198041093273332</v>
      </c>
      <c r="S67" s="6">
        <f>IFERROR(Change!S67-Base!S67,"")</f>
        <v>3.1878157739973858</v>
      </c>
      <c r="T67" s="6">
        <f>IFERROR(Change!T67-Base!T67,"")</f>
        <v>3.2573103000219419</v>
      </c>
      <c r="U67" s="6">
        <f>IFERROR(Change!U67-Base!U67,"")</f>
        <v>3.3283194437766213</v>
      </c>
      <c r="V67" s="6">
        <f>IFERROR(Change!V67-Base!V67,"")</f>
        <v>3.400876845486124</v>
      </c>
      <c r="W67" s="6">
        <f>IFERROR(Change!W67-Base!W67,"")</f>
        <v>3.4750161453898727</v>
      </c>
      <c r="X67" s="6">
        <f>IFERROR(Change!X67-Base!X67,"")</f>
        <v>32.821379197274609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1644.9084111661105</v>
      </c>
      <c r="D70" s="50">
        <f>IFERROR(Change!D70-Base!D70,"")</f>
        <v>9.1395013828332594E-3</v>
      </c>
      <c r="E70" s="50">
        <f>IFERROR(Change!E70-Base!E70,"")</f>
        <v>3.7538090914547411</v>
      </c>
      <c r="F70" s="50">
        <f>IFERROR(Change!F70-Base!F70,"")</f>
        <v>0.94806694617250287</v>
      </c>
      <c r="G70" s="50">
        <f>IFERROR(Change!G70-Base!G70,"")</f>
        <v>13.186122297172915</v>
      </c>
      <c r="H70" s="50">
        <f>IFERROR(Change!H70-Base!H70,"")</f>
        <v>40.895421014687372</v>
      </c>
      <c r="I70" s="50">
        <f>IFERROR(Change!I70-Base!I70,"")</f>
        <v>16.4337480050458</v>
      </c>
      <c r="J70" s="50">
        <f>IFERROR(Change!J70-Base!J70,"")</f>
        <v>-3.4586593094138607</v>
      </c>
      <c r="K70" s="50">
        <f>IFERROR(Change!K70-Base!K70,"")</f>
        <v>230.97131716598687</v>
      </c>
      <c r="L70" s="50">
        <f>IFERROR(Change!L70-Base!L70,"")</f>
        <v>228.00202515615911</v>
      </c>
      <c r="M70" s="50">
        <f>IFERROR(Change!M70-Base!M70,"")</f>
        <v>293.81190006327984</v>
      </c>
      <c r="N70" s="50">
        <f>IFERROR(Change!N70-Base!N70,"")</f>
        <v>295.90424004983993</v>
      </c>
      <c r="O70" s="50">
        <f>IFERROR(Change!O70-Base!O70,"")</f>
        <v>307.50230632155581</v>
      </c>
      <c r="P70" s="50">
        <f>IFERROR(Change!P70-Base!P70,"")</f>
        <v>321.66771182634966</v>
      </c>
      <c r="Q70" s="50">
        <f>IFERROR(Change!Q70-Base!Q70,"")</f>
        <v>330.47409440193815</v>
      </c>
      <c r="R70" s="50">
        <f>IFERROR(Change!R70-Base!R70,"")</f>
        <v>218.84525859973382</v>
      </c>
      <c r="S70" s="50">
        <f>IFERROR(Change!S70-Base!S70,"")</f>
        <v>208.4033471978114</v>
      </c>
      <c r="T70" s="50">
        <f>IFERROR(Change!T70-Base!T70,"")</f>
        <v>215.76386085806689</v>
      </c>
      <c r="U70" s="50">
        <f>IFERROR(Change!U70-Base!U70,"")</f>
        <v>83.663918819002902</v>
      </c>
      <c r="V70" s="50">
        <f>IFERROR(Change!V70-Base!V70,"")</f>
        <v>395.15146432384518</v>
      </c>
      <c r="W70" s="50">
        <f>IFERROR(Change!W70-Base!W70,"")</f>
        <v>359.7692366448282</v>
      </c>
      <c r="X70" s="51">
        <f>IFERROR(Change!X70-Base!X70,"")</f>
        <v>326.19145854142334</v>
      </c>
    </row>
    <row r="71" spans="1:24" ht="15.75" outlineLevel="1" x14ac:dyDescent="0.25">
      <c r="B71" s="52" t="s">
        <v>20</v>
      </c>
      <c r="C71" s="53">
        <f>IFERROR(Change!C71-Base!C71,"")</f>
        <v>760.18628932101092</v>
      </c>
      <c r="D71" s="53">
        <f>IFERROR(Change!D71-Base!D71,"")</f>
        <v>0</v>
      </c>
      <c r="E71" s="53">
        <f>IFERROR(Change!E71-Base!E71,"")</f>
        <v>-2.0281983097447664E-6</v>
      </c>
      <c r="F71" s="53">
        <f>IFERROR(Change!F71-Base!F71,"")</f>
        <v>0.65975580413419266</v>
      </c>
      <c r="G71" s="53">
        <f>IFERROR(Change!G71-Base!G71,"")</f>
        <v>20.291557103961281</v>
      </c>
      <c r="H71" s="53">
        <f>IFERROR(Change!H71-Base!H71,"")</f>
        <v>0.54592734213781569</v>
      </c>
      <c r="I71" s="53">
        <f>IFERROR(Change!I71-Base!I71,"")</f>
        <v>12.732312772698606</v>
      </c>
      <c r="J71" s="53">
        <f>IFERROR(Change!J71-Base!J71,"")</f>
        <v>10.165308546969527</v>
      </c>
      <c r="K71" s="53">
        <f>IFERROR(Change!K71-Base!K71,"")</f>
        <v>30.413126582439872</v>
      </c>
      <c r="L71" s="53">
        <f>IFERROR(Change!L71-Base!L71,"")</f>
        <v>41.473584142675008</v>
      </c>
      <c r="M71" s="53">
        <f>IFERROR(Change!M71-Base!M71,"")</f>
        <v>61.258681351749374</v>
      </c>
      <c r="N71" s="53">
        <f>IFERROR(Change!N71-Base!N71,"")</f>
        <v>77.021815033993107</v>
      </c>
      <c r="O71" s="53">
        <f>IFERROR(Change!O71-Base!O71,"")</f>
        <v>97.956618152703641</v>
      </c>
      <c r="P71" s="53">
        <f>IFERROR(Change!P71-Base!P71,"")</f>
        <v>111.06232620796527</v>
      </c>
      <c r="Q71" s="53">
        <f>IFERROR(Change!Q71-Base!Q71,"")</f>
        <v>109.14695944440268</v>
      </c>
      <c r="R71" s="53">
        <f>IFERROR(Change!R71-Base!R71,"")</f>
        <v>99.677169864030247</v>
      </c>
      <c r="S71" s="53">
        <f>IFERROR(Change!S71-Base!S71,"")</f>
        <v>128.15273547688093</v>
      </c>
      <c r="T71" s="53">
        <f>IFERROR(Change!T71-Base!T71,"")</f>
        <v>132.79803875728703</v>
      </c>
      <c r="U71" s="53">
        <f>IFERROR(Change!U71-Base!U71,"")</f>
        <v>85.961977619145046</v>
      </c>
      <c r="V71" s="53">
        <f>IFERROR(Change!V71-Base!V71,"")</f>
        <v>371.8926913932537</v>
      </c>
      <c r="W71" s="53">
        <f>IFERROR(Change!W71-Base!W71,"")</f>
        <v>341.20580599192385</v>
      </c>
      <c r="X71" s="53">
        <f>IFERROR(Change!X71-Base!X71,"")</f>
        <v>351.29922117860337</v>
      </c>
    </row>
    <row r="72" spans="1:24" ht="15.75" outlineLevel="1" x14ac:dyDescent="0.25">
      <c r="B72" s="5" t="s">
        <v>21</v>
      </c>
      <c r="C72" s="44">
        <f>IFERROR(Change!C72-Base!C72,"")</f>
        <v>161.97107300544485</v>
      </c>
      <c r="D72" s="44">
        <f>IFERROR(Change!D72-Base!D72,"")</f>
        <v>9.1395013826058857E-3</v>
      </c>
      <c r="E72" s="44">
        <f>IFERROR(Change!E72-Base!E72,"")</f>
        <v>-2.2977882289751506E-2</v>
      </c>
      <c r="F72" s="44">
        <f>IFERROR(Change!F72-Base!F72,"")</f>
        <v>-1.2516602367526275</v>
      </c>
      <c r="G72" s="44">
        <f>IFERROR(Change!G72-Base!G72,"")</f>
        <v>-75.038039009628051</v>
      </c>
      <c r="H72" s="44">
        <f>IFERROR(Change!H72-Base!H72,"")</f>
        <v>29.254238070660108</v>
      </c>
      <c r="I72" s="44">
        <f>IFERROR(Change!I72-Base!I72,"")</f>
        <v>21.56348009442388</v>
      </c>
      <c r="J72" s="44">
        <f>IFERROR(Change!J72-Base!J72,"")</f>
        <v>15.495973849920574</v>
      </c>
      <c r="K72" s="44">
        <f>IFERROR(Change!K72-Base!K72,"")</f>
        <v>171.64841188431433</v>
      </c>
      <c r="L72" s="44">
        <f>IFERROR(Change!L72-Base!L72,"")</f>
        <v>122.95584133698003</v>
      </c>
      <c r="M72" s="44">
        <f>IFERROR(Change!M72-Base!M72,"")</f>
        <v>58.052172880678768</v>
      </c>
      <c r="N72" s="44">
        <f>IFERROR(Change!N72-Base!N72,"")</f>
        <v>-1.0089885820320887</v>
      </c>
      <c r="O72" s="44">
        <f>IFERROR(Change!O72-Base!O72,"")</f>
        <v>-64.066255130586114</v>
      </c>
      <c r="P72" s="44">
        <f>IFERROR(Change!P72-Base!P72,"")</f>
        <v>-84.226177500724759</v>
      </c>
      <c r="Q72" s="44">
        <f>IFERROR(Change!Q72-Base!Q72,"")</f>
        <v>-50.364767830264213</v>
      </c>
      <c r="R72" s="44">
        <f>IFERROR(Change!R72-Base!R72,"")</f>
        <v>-30.018445127809059</v>
      </c>
      <c r="S72" s="44">
        <f>IFERROR(Change!S72-Base!S72,"")</f>
        <v>21.305881636938594</v>
      </c>
      <c r="T72" s="44">
        <f>IFERROR(Change!T72-Base!T72,"")</f>
        <v>20.38028325815776</v>
      </c>
      <c r="U72" s="44">
        <f>IFERROR(Change!U72-Base!U72,"")</f>
        <v>11.407644480077579</v>
      </c>
      <c r="V72" s="44">
        <f>IFERROR(Change!V72-Base!V72,"")</f>
        <v>8.8669394044638921</v>
      </c>
      <c r="W72" s="44">
        <f>IFERROR(Change!W72-Base!W72,"")</f>
        <v>80.242239583264791</v>
      </c>
      <c r="X72" s="44">
        <f>IFERROR(Change!X72-Base!X72,"")</f>
        <v>94.390768235659152</v>
      </c>
    </row>
    <row r="73" spans="1:24" ht="15.75" outlineLevel="1" x14ac:dyDescent="0.25">
      <c r="B73" s="5" t="s">
        <v>103</v>
      </c>
      <c r="C73" s="44">
        <f>IFERROR(Change!C73-Base!C73,"")</f>
        <v>722.75104883965651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1.5399713787908071</v>
      </c>
      <c r="G73" s="44">
        <f>IFERROR(Change!G73-Base!G73,"")</f>
        <v>67.932604202839684</v>
      </c>
      <c r="H73" s="44">
        <f>IFERROR(Change!H73-Base!H73,"")</f>
        <v>11.095255601889733</v>
      </c>
      <c r="I73" s="44">
        <f>IFERROR(Change!I73-Base!I73,"")</f>
        <v>-17.86204486207771</v>
      </c>
      <c r="J73" s="44">
        <f>IFERROR(Change!J73-Base!J73,"")</f>
        <v>-29.119941706304417</v>
      </c>
      <c r="K73" s="44">
        <f>IFERROR(Change!K73-Base!K73,"")</f>
        <v>28.909778699232447</v>
      </c>
      <c r="L73" s="44">
        <f>IFERROR(Change!L73-Base!L73,"")</f>
        <v>63.572599676504296</v>
      </c>
      <c r="M73" s="44">
        <f>IFERROR(Change!M73-Base!M73,"")</f>
        <v>174.50104583085135</v>
      </c>
      <c r="N73" s="44">
        <f>IFERROR(Change!N73-Base!N73,"")</f>
        <v>219.89141359787891</v>
      </c>
      <c r="O73" s="44">
        <f>IFERROR(Change!O73-Base!O73,"")</f>
        <v>273.61194329943874</v>
      </c>
      <c r="P73" s="44">
        <f>IFERROR(Change!P73-Base!P73,"")</f>
        <v>294.83156311910921</v>
      </c>
      <c r="Q73" s="44">
        <f>IFERROR(Change!Q73-Base!Q73,"")</f>
        <v>271.69190278780002</v>
      </c>
      <c r="R73" s="44">
        <f>IFERROR(Change!R73-Base!R73,"")</f>
        <v>149.18653386351298</v>
      </c>
      <c r="S73" s="44">
        <f>IFERROR(Change!S73-Base!S73,"")</f>
        <v>58.944730083991999</v>
      </c>
      <c r="T73" s="44">
        <f>IFERROR(Change!T73-Base!T73,"")</f>
        <v>62.585538842622555</v>
      </c>
      <c r="U73" s="44">
        <f>IFERROR(Change!U73-Base!U73,"")</f>
        <v>-13.70570328021995</v>
      </c>
      <c r="V73" s="44">
        <f>IFERROR(Change!V73-Base!V73,"")</f>
        <v>14.391833526126447</v>
      </c>
      <c r="W73" s="44">
        <f>IFERROR(Change!W73-Base!W73,"")</f>
        <v>-61.678808930358628</v>
      </c>
      <c r="X73" s="44">
        <f>IFERROR(Change!X73-Base!X73,"")</f>
        <v>-119.49853087284055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1555.9037238100354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1683.763831429711</v>
      </c>
      <c r="D78" s="44">
        <f>IFERROR(Change!D78-Base!D78,"")</f>
        <v>6.5557744883778533</v>
      </c>
      <c r="E78" s="44">
        <f>IFERROR(Change!E78-Base!E78,"")</f>
        <v>7.0628110326842375</v>
      </c>
      <c r="F78" s="44">
        <f>IFERROR(Change!F78-Base!F78,"")</f>
        <v>20.138761019978695</v>
      </c>
      <c r="G78" s="44">
        <f>IFERROR(Change!G78-Base!G78,"")</f>
        <v>7.6832270400243878</v>
      </c>
      <c r="H78" s="44">
        <f>IFERROR(Change!H78-Base!H78,"")</f>
        <v>12.020342581783822</v>
      </c>
      <c r="I78" s="44">
        <f>IFERROR(Change!I78-Base!I78,"")</f>
        <v>-10.117534971460501</v>
      </c>
      <c r="J78" s="44">
        <f>IFERROR(Change!J78-Base!J78,"")</f>
        <v>3.0891293238226005</v>
      </c>
      <c r="K78" s="44">
        <f>IFERROR(Change!K78-Base!K78,"")</f>
        <v>23.373715851505121</v>
      </c>
      <c r="L78" s="44">
        <f>IFERROR(Change!L78-Base!L78,"")</f>
        <v>-3.7213596359276337</v>
      </c>
      <c r="M78" s="44">
        <f>IFERROR(Change!M78-Base!M78,"")</f>
        <v>7.3356354720196819</v>
      </c>
      <c r="N78" s="44">
        <f>IFERROR(Change!N78-Base!N78,"")</f>
        <v>-10.477656243365177</v>
      </c>
      <c r="O78" s="44">
        <f>IFERROR(Change!O78-Base!O78,"")</f>
        <v>20.724554069971873</v>
      </c>
      <c r="P78" s="44">
        <f>IFERROR(Change!P78-Base!P78,"")</f>
        <v>13.20112588505242</v>
      </c>
      <c r="Q78" s="44">
        <f>IFERROR(Change!Q78-Base!Q78,"")</f>
        <v>5.7036798891588774</v>
      </c>
      <c r="R78" s="44">
        <f>IFERROR(Change!R78-Base!R78,"")</f>
        <v>17.161358251775624</v>
      </c>
      <c r="S78" s="44">
        <f>IFERROR(Change!S78-Base!S78,"")</f>
        <v>-10.215696036513449</v>
      </c>
      <c r="T78" s="44">
        <f>IFERROR(Change!T78-Base!T78,"")</f>
        <v>-7.2803521892516869</v>
      </c>
      <c r="U78" s="44">
        <f>IFERROR(Change!U78-Base!U78,"")</f>
        <v>28.038167218092241</v>
      </c>
      <c r="V78" s="44">
        <f>IFERROR(Change!V78-Base!V78,"")</f>
        <v>47.507281311519975</v>
      </c>
      <c r="W78" s="44">
        <f>IFERROR(Change!W78-Base!W78,"")</f>
        <v>31.631485822670946</v>
      </c>
      <c r="X78" s="44">
        <f>IFERROR(Change!X78-Base!X78,"")</f>
        <v>-229.29643496298695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1149.8553066159366</v>
      </c>
      <c r="D82" s="64">
        <f>IFERROR(Change!D82-Base!D82,"")</f>
        <v>-0.59170608490967425</v>
      </c>
      <c r="E82" s="64">
        <f>IFERROR(Change!E82-Base!E82,"")</f>
        <v>2.5871650907465664</v>
      </c>
      <c r="F82" s="64">
        <f>IFERROR(Change!F82-Base!F82,"")</f>
        <v>5.573799778434477</v>
      </c>
      <c r="G82" s="64">
        <f>IFERROR(Change!G82-Base!G82,"")</f>
        <v>-178.20745594891923</v>
      </c>
      <c r="H82" s="64">
        <f>IFERROR(Change!H82-Base!H82,"")</f>
        <v>170.76563079519474</v>
      </c>
      <c r="I82" s="64">
        <f>IFERROR(Change!I82-Base!I82,"")</f>
        <v>71.039452613951653</v>
      </c>
      <c r="J82" s="64">
        <f>IFERROR(Change!J82-Base!J82,"")</f>
        <v>74.697986037918781</v>
      </c>
      <c r="K82" s="64">
        <f>IFERROR(Change!K82-Base!K82,"")</f>
        <v>449.99739439804034</v>
      </c>
      <c r="L82" s="64">
        <f>IFERROR(Change!L82-Base!L82,"")</f>
        <v>324.00549296178997</v>
      </c>
      <c r="M82" s="64">
        <f>IFERROR(Change!M82-Base!M82,"")</f>
        <v>134.53797273285909</v>
      </c>
      <c r="N82" s="64">
        <f>IFERROR(Change!N82-Base!N82,"")</f>
        <v>9.0836626434984282</v>
      </c>
      <c r="O82" s="64">
        <f>IFERROR(Change!O82-Base!O82,"")</f>
        <v>-38.044125796529443</v>
      </c>
      <c r="P82" s="64">
        <f>IFERROR(Change!P82-Base!P82,"")</f>
        <v>-249.72432304667018</v>
      </c>
      <c r="Q82" s="64">
        <f>IFERROR(Change!Q82-Base!Q82,"")</f>
        <v>-143.88390876402991</v>
      </c>
      <c r="R82" s="64">
        <f>IFERROR(Change!R82-Base!R82,"")</f>
        <v>-75.323054603267337</v>
      </c>
      <c r="S82" s="64">
        <f>IFERROR(Change!S82-Base!S82,"")</f>
        <v>60.953175985418966</v>
      </c>
      <c r="T82" s="64">
        <f>IFERROR(Change!T82-Base!T82,"")</f>
        <v>103.03009736360946</v>
      </c>
      <c r="U82" s="64">
        <f>IFERROR(Change!U82-Base!U82,"")</f>
        <v>395.17827374685658</v>
      </c>
      <c r="V82" s="64">
        <f>IFERROR(Change!V82-Base!V82,"")</f>
        <v>-141.9414831444501</v>
      </c>
      <c r="W82" s="64">
        <f>IFERROR(Change!W82-Base!W82,"")</f>
        <v>57.651719067091108</v>
      </c>
      <c r="X82" s="64">
        <f>IFERROR(Change!X82-Base!X82,"")</f>
        <v>118.46954078939962</v>
      </c>
    </row>
    <row r="83" spans="1:24" ht="15.75" outlineLevel="1" x14ac:dyDescent="0.25">
      <c r="B83" s="5" t="s">
        <v>105</v>
      </c>
      <c r="C83" s="65">
        <f>IFERROR(Change!C83-Base!C83,"")</f>
        <v>5018.7857065389107</v>
      </c>
      <c r="D83" s="45">
        <f>IFERROR(Change!D83-Base!D83,"")</f>
        <v>1.5485380000013205E-5</v>
      </c>
      <c r="E83" s="45">
        <f>IFERROR(Change!E83-Base!E83,"")</f>
        <v>0</v>
      </c>
      <c r="F83" s="45">
        <f>IFERROR(Change!F83-Base!F83,"")</f>
        <v>-2.4490609999999746E-4</v>
      </c>
      <c r="G83" s="45">
        <f>IFERROR(Change!G83-Base!G83,"")</f>
        <v>-6.1424983199999672E-3</v>
      </c>
      <c r="H83" s="45">
        <f>IFERROR(Change!H83-Base!H83,"")</f>
        <v>8.4759005799999454E-3</v>
      </c>
      <c r="I83" s="45">
        <f>IFERROR(Change!I83-Base!I83,"")</f>
        <v>7.3066614504568861E-3</v>
      </c>
      <c r="J83" s="45">
        <f>IFERROR(Change!J83-Base!J83,"")</f>
        <v>3.5091687000203819E-3</v>
      </c>
      <c r="K83" s="45">
        <f>IFERROR(Change!K83-Base!K83,"")</f>
        <v>-9.0936357100417808E-2</v>
      </c>
      <c r="L83" s="45">
        <f>IFERROR(Change!L83-Base!L83,"")</f>
        <v>2.2728047519649408E-2</v>
      </c>
      <c r="M83" s="45">
        <f>IFERROR(Change!M83-Base!M83,"")</f>
        <v>-0.18596604695039787</v>
      </c>
      <c r="N83" s="45">
        <f>IFERROR(Change!N83-Base!N83,"")</f>
        <v>-7.030760356974497E-2</v>
      </c>
      <c r="O83" s="45">
        <f>IFERROR(Change!O83-Base!O83,"")</f>
        <v>-1.3937937696937297E-3</v>
      </c>
      <c r="P83" s="45">
        <f>IFERROR(Change!P83-Base!P83,"")</f>
        <v>-5.7542983599887521E-3</v>
      </c>
      <c r="Q83" s="45">
        <f>IFERROR(Change!Q83-Base!Q83,"")</f>
        <v>4.2800981009349925E-4</v>
      </c>
      <c r="R83" s="45">
        <f>IFERROR(Change!R83-Base!R83,"")</f>
        <v>5.1786782599720027E-2</v>
      </c>
      <c r="S83" s="45">
        <f>IFERROR(Change!S83-Base!S83,"")</f>
        <v>8.544071160031308E-3</v>
      </c>
      <c r="T83" s="45">
        <f>IFERROR(Change!T83-Base!T83,"")</f>
        <v>1.6726001180359162E-2</v>
      </c>
      <c r="U83" s="45">
        <f>IFERROR(Change!U83-Base!U83,"")</f>
        <v>-18.305667469639729</v>
      </c>
      <c r="V83" s="45">
        <f>IFERROR(Change!V83-Base!V83,"")</f>
        <v>1574.3545758150497</v>
      </c>
      <c r="W83" s="45">
        <f>IFERROR(Change!W83-Base!W83,"")</f>
        <v>1682.2682422310088</v>
      </c>
      <c r="X83" s="45">
        <f>IFERROR(Change!X83-Base!X83,"")</f>
        <v>1780.7097813382795</v>
      </c>
    </row>
    <row r="84" spans="1:24" ht="15.75" outlineLevel="1" x14ac:dyDescent="0.25">
      <c r="B84" s="5" t="s">
        <v>106</v>
      </c>
      <c r="C84" s="65">
        <f>IFERROR(Change!C84-Base!C84,"")</f>
        <v>1974.0816126218451</v>
      </c>
      <c r="D84" s="45">
        <f>IFERROR(Change!D84-Base!D84,"")</f>
        <v>-3.8232943540151609E-2</v>
      </c>
      <c r="E84" s="45">
        <f>IFERROR(Change!E84-Base!E84,"")</f>
        <v>-1.5616973356495691</v>
      </c>
      <c r="F84" s="45">
        <f>IFERROR(Change!F84-Base!F84,"")</f>
        <v>-1.5753037323204353</v>
      </c>
      <c r="G84" s="45">
        <f>IFERROR(Change!G84-Base!G84,"")</f>
        <v>-198.92447520475025</v>
      </c>
      <c r="H84" s="45">
        <f>IFERROR(Change!H84-Base!H84,"")</f>
        <v>9.7669767756797228</v>
      </c>
      <c r="I84" s="45">
        <f>IFERROR(Change!I84-Base!I84,"")</f>
        <v>24.610092728640211</v>
      </c>
      <c r="J84" s="45">
        <f>IFERROR(Change!J84-Base!J84,"")</f>
        <v>19.590767389539224</v>
      </c>
      <c r="K84" s="45">
        <f>IFERROR(Change!K84-Base!K84,"")</f>
        <v>326.37648782875976</v>
      </c>
      <c r="L84" s="45">
        <f>IFERROR(Change!L84-Base!L84,"")</f>
        <v>270.80757335321994</v>
      </c>
      <c r="M84" s="45">
        <f>IFERROR(Change!M84-Base!M84,"")</f>
        <v>229.83185414540014</v>
      </c>
      <c r="N84" s="45">
        <f>IFERROR(Change!N84-Base!N84,"")</f>
        <v>223.45370946013009</v>
      </c>
      <c r="O84" s="45">
        <f>IFERROR(Change!O84-Base!O84,"")</f>
        <v>184.56112557377992</v>
      </c>
      <c r="P84" s="45">
        <f>IFERROR(Change!P84-Base!P84,"")</f>
        <v>85.021026496409945</v>
      </c>
      <c r="Q84" s="45">
        <f>IFERROR(Change!Q84-Base!Q84,"")</f>
        <v>97.392476724209871</v>
      </c>
      <c r="R84" s="45">
        <f>IFERROR(Change!R84-Base!R84,"")</f>
        <v>140.32931937893954</v>
      </c>
      <c r="S84" s="45">
        <f>IFERROR(Change!S84-Base!S84,"")</f>
        <v>41.771956098049998</v>
      </c>
      <c r="T84" s="45">
        <f>IFERROR(Change!T84-Base!T84,"")</f>
        <v>45.68707346418006</v>
      </c>
      <c r="U84" s="45">
        <f>IFERROR(Change!U84-Base!U84,"")</f>
        <v>177.39776224993</v>
      </c>
      <c r="V84" s="45">
        <f>IFERROR(Change!V84-Base!V84,"")</f>
        <v>35.409354297739981</v>
      </c>
      <c r="W84" s="45">
        <f>IFERROR(Change!W84-Base!W84,"")</f>
        <v>160.72632225475985</v>
      </c>
      <c r="X84" s="45">
        <f>IFERROR(Change!X84-Base!X84,"")</f>
        <v>103.44744361873995</v>
      </c>
    </row>
    <row r="85" spans="1:24" ht="15.75" outlineLevel="1" x14ac:dyDescent="0.25">
      <c r="B85" s="5" t="s">
        <v>107</v>
      </c>
      <c r="C85" s="65">
        <f>IFERROR(Change!C85-Base!C85,"")</f>
        <v>-257.97532741289979</v>
      </c>
      <c r="D85" s="45">
        <f>IFERROR(Change!D85-Base!D85,"")</f>
        <v>8.8687887802052501E-3</v>
      </c>
      <c r="E85" s="45">
        <f>IFERROR(Change!E85-Base!E85,"")</f>
        <v>-2.5252178979940254E-2</v>
      </c>
      <c r="F85" s="45">
        <f>IFERROR(Change!F85-Base!F85,"")</f>
        <v>0.54937046366978848</v>
      </c>
      <c r="G85" s="45">
        <f>IFERROR(Change!G85-Base!G85,"")</f>
        <v>-1.5715636829798996</v>
      </c>
      <c r="H85" s="45">
        <f>IFERROR(Change!H85-Base!H85,"")</f>
        <v>4.4760725525898124</v>
      </c>
      <c r="I85" s="45">
        <f>IFERROR(Change!I85-Base!I85,"")</f>
        <v>-16.187258029259965</v>
      </c>
      <c r="J85" s="45">
        <f>IFERROR(Change!J85-Base!J85,"")</f>
        <v>-19.141348265199781</v>
      </c>
      <c r="K85" s="45">
        <f>IFERROR(Change!K85-Base!K85,"")</f>
        <v>-34.194034769380096</v>
      </c>
      <c r="L85" s="45">
        <f>IFERROR(Change!L85-Base!L85,"")</f>
        <v>-29.658266707919779</v>
      </c>
      <c r="M85" s="45">
        <f>IFERROR(Change!M85-Base!M85,"")</f>
        <v>-39.037795791739768</v>
      </c>
      <c r="N85" s="45">
        <f>IFERROR(Change!N85-Base!N85,"")</f>
        <v>-41.336089538419856</v>
      </c>
      <c r="O85" s="45">
        <f>IFERROR(Change!O85-Base!O85,"")</f>
        <v>-41.542098653159769</v>
      </c>
      <c r="P85" s="45">
        <f>IFERROR(Change!P85-Base!P85,"")</f>
        <v>-10.344186758239744</v>
      </c>
      <c r="Q85" s="45">
        <f>IFERROR(Change!Q85-Base!Q85,"")</f>
        <v>-9.2554963071497696</v>
      </c>
      <c r="R85" s="45">
        <f>IFERROR(Change!R85-Base!R85,"")</f>
        <v>3.9204186419905227</v>
      </c>
      <c r="S85" s="45">
        <f>IFERROR(Change!S85-Base!S85,"")</f>
        <v>1.9276041843901339</v>
      </c>
      <c r="T85" s="45">
        <f>IFERROR(Change!T85-Base!T85,"")</f>
        <v>8.6517064416699441</v>
      </c>
      <c r="U85" s="45">
        <f>IFERROR(Change!U85-Base!U85,"")</f>
        <v>-10.21447481926964</v>
      </c>
      <c r="V85" s="45">
        <f>IFERROR(Change!V85-Base!V85,"")</f>
        <v>-12.807170324529807</v>
      </c>
      <c r="W85" s="45">
        <f>IFERROR(Change!W85-Base!W85,"")</f>
        <v>-8.4148874457700913</v>
      </c>
      <c r="X85" s="45">
        <f>IFERROR(Change!X85-Base!X85,"")</f>
        <v>-3.7794452139900159</v>
      </c>
    </row>
    <row r="86" spans="1:24" ht="15.75" outlineLevel="1" x14ac:dyDescent="0.25">
      <c r="B86" s="5" t="s">
        <v>108</v>
      </c>
      <c r="C86" s="65">
        <f>IFERROR(Change!C86-Base!C86,"")</f>
        <v>615.84351029313984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3.7287575568007014</v>
      </c>
      <c r="G86" s="45">
        <f>IFERROR(Change!G86-Base!G86,"")</f>
        <v>7.3339442922106173</v>
      </c>
      <c r="H86" s="45">
        <f>IFERROR(Change!H86-Base!H86,"")</f>
        <v>10.832138700014639</v>
      </c>
      <c r="I86" s="45">
        <f>IFERROR(Change!I86-Base!I86,"")</f>
        <v>5.9033256673883443</v>
      </c>
      <c r="J86" s="45">
        <f>IFERROR(Change!J86-Base!J86,"")</f>
        <v>13.62424947434738</v>
      </c>
      <c r="K86" s="45">
        <f>IFERROR(Change!K86-Base!K86,"")</f>
        <v>48.299373678742995</v>
      </c>
      <c r="L86" s="45">
        <f>IFERROR(Change!L86-Base!L86,"")</f>
        <v>80.742635479432465</v>
      </c>
      <c r="M86" s="45">
        <f>IFERROR(Change!M86-Base!M86,"")</f>
        <v>103.06808372832802</v>
      </c>
      <c r="N86" s="45">
        <f>IFERROR(Change!N86-Base!N86,"")</f>
        <v>109.64526171852231</v>
      </c>
      <c r="O86" s="45">
        <f>IFERROR(Change!O86-Base!O86,"")</f>
        <v>107.20749276834613</v>
      </c>
      <c r="P86" s="45">
        <f>IFERROR(Change!P86-Base!P86,"")</f>
        <v>83.265259659263393</v>
      </c>
      <c r="Q86" s="45">
        <f>IFERROR(Change!Q86-Base!Q86,"")</f>
        <v>38.929530332061404</v>
      </c>
      <c r="R86" s="45">
        <f>IFERROR(Change!R86-Base!R86,"")</f>
        <v>23.853633697111945</v>
      </c>
      <c r="S86" s="45">
        <f>IFERROR(Change!S86-Base!S86,"")</f>
        <v>-32.018830356340914</v>
      </c>
      <c r="T86" s="45">
        <f>IFERROR(Change!T86-Base!T86,"")</f>
        <v>-59.585321115266197</v>
      </c>
      <c r="U86" s="45">
        <f>IFERROR(Change!U86-Base!U86,"")</f>
        <v>-51.681657074370378</v>
      </c>
      <c r="V86" s="45">
        <f>IFERROR(Change!V86-Base!V86,"")</f>
        <v>-9.4846183475419821</v>
      </c>
      <c r="W86" s="45">
        <f>IFERROR(Change!W86-Base!W86,"")</f>
        <v>45.043883351327167</v>
      </c>
      <c r="X86" s="45">
        <f>IFERROR(Change!X86-Base!X86,"")</f>
        <v>87.180015311745592</v>
      </c>
    </row>
    <row r="87" spans="1:24" ht="15.75" outlineLevel="1" x14ac:dyDescent="0.25">
      <c r="B87" s="5" t="s">
        <v>25</v>
      </c>
      <c r="C87" s="65">
        <f>IFERROR(Change!C87-Base!C87,"")</f>
        <v>-4.6154094779922161E-3</v>
      </c>
      <c r="D87" s="45">
        <f>IFERROR(Change!D87-Base!D87,"")</f>
        <v>0</v>
      </c>
      <c r="E87" s="45">
        <f>IFERROR(Change!E87-Base!E87,"")</f>
        <v>0</v>
      </c>
      <c r="F87" s="45">
        <f>IFERROR(Change!F87-Base!F87,"")</f>
        <v>-1.2772657499908746E-3</v>
      </c>
      <c r="G87" s="45">
        <f>IFERROR(Change!G87-Base!G87,"")</f>
        <v>-9.8924730997396182E-4</v>
      </c>
      <c r="H87" s="45">
        <f>IFERROR(Change!H87-Base!H87,"")</f>
        <v>4.8387097001523216E-4</v>
      </c>
      <c r="I87" s="45">
        <f>IFERROR(Change!I87-Base!I87,"")</f>
        <v>-2.8301075399781439E-3</v>
      </c>
      <c r="J87" s="45">
        <f>IFERROR(Change!J87-Base!J87,"")</f>
        <v>-2.4301075001176287E-4</v>
      </c>
      <c r="K87" s="45">
        <f>IFERROR(Change!K87-Base!K87,"")</f>
        <v>-1.8279571003176898E-4</v>
      </c>
      <c r="L87" s="45">
        <f>IFERROR(Change!L87-Base!L87,"")</f>
        <v>-1.1182795998365691E-4</v>
      </c>
      <c r="M87" s="45">
        <f>IFERROR(Change!M87-Base!M87,"")</f>
        <v>-2.4869435003438412E-4</v>
      </c>
      <c r="N87" s="45">
        <f>IFERROR(Change!N87-Base!N87,"")</f>
        <v>9.0322582002499985E-4</v>
      </c>
      <c r="O87" s="45">
        <f>IFERROR(Change!O87-Base!O87,"")</f>
        <v>4.0215054002601391E-4</v>
      </c>
      <c r="P87" s="45">
        <f>IFERROR(Change!P87-Base!P87,"")</f>
        <v>-2.6827957199770935E-3</v>
      </c>
      <c r="Q87" s="45">
        <f>IFERROR(Change!Q87-Base!Q87,"")</f>
        <v>-1.3344086299866831E-3</v>
      </c>
      <c r="R87" s="45">
        <f>IFERROR(Change!R87-Base!R87,"")</f>
        <v>2.7957029999470251E-5</v>
      </c>
      <c r="S87" s="45">
        <f>IFERROR(Change!S87-Base!S87,"")</f>
        <v>-1.6365591500289156E-3</v>
      </c>
      <c r="T87" s="45">
        <f>IFERROR(Change!T87-Base!T87,"")</f>
        <v>-5.1274193800168177E-3</v>
      </c>
      <c r="U87" s="45">
        <f>IFERROR(Change!U87-Base!U87,"")</f>
        <v>2.4400921200253833E-3</v>
      </c>
      <c r="V87" s="45">
        <f>IFERROR(Change!V87-Base!V87,"")</f>
        <v>-1.253735110026355E-3</v>
      </c>
      <c r="W87" s="45">
        <f>IFERROR(Change!W87-Base!W87,"")</f>
        <v>3.8032258499924865E-3</v>
      </c>
      <c r="X87" s="45">
        <f>IFERROR(Change!X87-Base!X87,"")</f>
        <v>5.2419355500319398E-3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3.7461479063058505</v>
      </c>
      <c r="D89" s="45">
        <f>IFERROR(Change!D89-Base!D89,"")</f>
        <v>0.55354499689383374</v>
      </c>
      <c r="E89" s="45">
        <f>IFERROR(Change!E89-Base!E89,"")</f>
        <v>-0.5560339260919136</v>
      </c>
      <c r="F89" s="45">
        <f>IFERROR(Change!F89-Base!F89,"")</f>
        <v>-3.1042962962765159</v>
      </c>
      <c r="G89" s="45">
        <f>IFERROR(Change!G89-Base!G89,"")</f>
        <v>-281.93106735619767</v>
      </c>
      <c r="H89" s="45">
        <f>IFERROR(Change!H89-Base!H89,"")</f>
        <v>167.36835788442204</v>
      </c>
      <c r="I89" s="45">
        <f>IFERROR(Change!I89-Base!I89,"")</f>
        <v>-12.035262344998046</v>
      </c>
      <c r="J89" s="45">
        <f>IFERROR(Change!J89-Base!J89,"")</f>
        <v>-23.630108691326313</v>
      </c>
      <c r="K89" s="45">
        <f>IFERROR(Change!K89-Base!K89,"")</f>
        <v>445.97151253433276</v>
      </c>
      <c r="L89" s="45">
        <f>IFERROR(Change!L89-Base!L89,"")</f>
        <v>202.50916615725055</v>
      </c>
      <c r="M89" s="45">
        <f>IFERROR(Change!M89-Base!M89,"")</f>
        <v>28.578252361561681</v>
      </c>
      <c r="N89" s="45">
        <f>IFERROR(Change!N89-Base!N89,"")</f>
        <v>14.909146426148254</v>
      </c>
      <c r="O89" s="45">
        <f>IFERROR(Change!O89-Base!O89,"")</f>
        <v>-80.984767804660351</v>
      </c>
      <c r="P89" s="45">
        <f>IFERROR(Change!P89-Base!P89,"")</f>
        <v>-229.06845420850095</v>
      </c>
      <c r="Q89" s="45">
        <f>IFERROR(Change!Q89-Base!Q89,"")</f>
        <v>-184.87448369951926</v>
      </c>
      <c r="R89" s="45">
        <f>IFERROR(Change!R89-Base!R89,"")</f>
        <v>-80.475667191071807</v>
      </c>
      <c r="S89" s="45">
        <f>IFERROR(Change!S89-Base!S89,"")</f>
        <v>239.08477552564091</v>
      </c>
      <c r="T89" s="45">
        <f>IFERROR(Change!T89-Base!T89,"")</f>
        <v>107.27082424062064</v>
      </c>
      <c r="U89" s="45">
        <f>IFERROR(Change!U89-Base!U89,"")</f>
        <v>545.25796159067977</v>
      </c>
      <c r="V89" s="45">
        <f>IFERROR(Change!V89-Base!V89,"")</f>
        <v>-310.79590704067959</v>
      </c>
      <c r="W89" s="45">
        <f>IFERROR(Change!W89-Base!W89,"")</f>
        <v>-328.91032133439057</v>
      </c>
      <c r="X89" s="45">
        <f>IFERROR(Change!X89-Base!X89,"")</f>
        <v>-211.3910239175184</v>
      </c>
    </row>
    <row r="90" spans="1:24" ht="15.75" outlineLevel="1" x14ac:dyDescent="0.25">
      <c r="B90" s="5" t="s">
        <v>28</v>
      </c>
      <c r="C90" s="65">
        <f>IFERROR(Change!C90-Base!C90,"")</f>
        <v>12515.875310044561</v>
      </c>
      <c r="D90" s="45">
        <f>IFERROR(Change!D90-Base!D90,"")</f>
        <v>4.3707862960218336E-4</v>
      </c>
      <c r="E90" s="45">
        <f>IFERROR(Change!E90-Base!E90,"")</f>
        <v>2.6764951489894884E-3</v>
      </c>
      <c r="F90" s="45">
        <f>IFERROR(Change!F90-Base!F90,"")</f>
        <v>0.95265799456956302</v>
      </c>
      <c r="G90" s="45">
        <f>IFERROR(Change!G90-Base!G90,"")</f>
        <v>1049.2779499211392</v>
      </c>
      <c r="H90" s="45">
        <f>IFERROR(Change!H90-Base!H90,"")</f>
        <v>616.77921838199018</v>
      </c>
      <c r="I90" s="45">
        <f>IFERROR(Change!I90-Base!I90,"")</f>
        <v>-74.517226509575266</v>
      </c>
      <c r="J90" s="45">
        <f>IFERROR(Change!J90-Base!J90,"")</f>
        <v>244.87380063997989</v>
      </c>
      <c r="K90" s="45">
        <f>IFERROR(Change!K90-Base!K90,"")</f>
        <v>289.02392518481793</v>
      </c>
      <c r="L90" s="45">
        <f>IFERROR(Change!L90-Base!L90,"")</f>
        <v>65.578989474290211</v>
      </c>
      <c r="M90" s="45">
        <f>IFERROR(Change!M90-Base!M90,"")</f>
        <v>329.37165155646653</v>
      </c>
      <c r="N90" s="45">
        <f>IFERROR(Change!N90-Base!N90,"")</f>
        <v>1218.8961234762646</v>
      </c>
      <c r="O90" s="45">
        <f>IFERROR(Change!O90-Base!O90,"")</f>
        <v>1625.1164569906996</v>
      </c>
      <c r="P90" s="45">
        <f>IFERROR(Change!P90-Base!P90,"")</f>
        <v>1977.9050079810386</v>
      </c>
      <c r="Q90" s="45">
        <f>IFERROR(Change!Q90-Base!Q90,"")</f>
        <v>1414.7384698921742</v>
      </c>
      <c r="R90" s="45">
        <f>IFERROR(Change!R90-Base!R90,"")</f>
        <v>221.60077721480411</v>
      </c>
      <c r="S90" s="45">
        <f>IFERROR(Change!S90-Base!S90,"")</f>
        <v>293.41738081563381</v>
      </c>
      <c r="T90" s="45">
        <f>IFERROR(Change!T90-Base!T90,"")</f>
        <v>653.21693619672078</v>
      </c>
      <c r="U90" s="45">
        <f>IFERROR(Change!U90-Base!U90,"")</f>
        <v>699.20872922221679</v>
      </c>
      <c r="V90" s="45">
        <f>IFERROR(Change!V90-Base!V90,"")</f>
        <v>917.83993768005166</v>
      </c>
      <c r="W90" s="45">
        <f>IFERROR(Change!W90-Base!W90,"")</f>
        <v>547.33224277433692</v>
      </c>
      <c r="X90" s="45">
        <f>IFERROR(Change!X90-Base!X90,"")</f>
        <v>425.2591675832191</v>
      </c>
    </row>
    <row r="91" spans="1:24" ht="15.75" outlineLevel="1" x14ac:dyDescent="0.25">
      <c r="B91" s="5" t="s">
        <v>29</v>
      </c>
      <c r="C91" s="65">
        <f>IFERROR(Change!C91-Base!C91,"")</f>
        <v>15035.950653905689</v>
      </c>
      <c r="D91" s="45">
        <f>IFERROR(Change!D91-Base!D91,"")</f>
        <v>-5.5618234729990945E-2</v>
      </c>
      <c r="E91" s="45">
        <f>IFERROR(Change!E91-Base!E91,"")</f>
        <v>-4.0172708131649415E-2</v>
      </c>
      <c r="F91" s="45">
        <f>IFERROR(Change!F91-Base!F91,"")</f>
        <v>1.0753180882675224</v>
      </c>
      <c r="G91" s="45">
        <f>IFERROR(Change!G91-Base!G91,"")</f>
        <v>-52.440709298178263</v>
      </c>
      <c r="H91" s="45">
        <f>IFERROR(Change!H91-Base!H91,"")</f>
        <v>-961.56272201088177</v>
      </c>
      <c r="I91" s="45">
        <f>IFERROR(Change!I91-Base!I91,"")</f>
        <v>-265.46676040627426</v>
      </c>
      <c r="J91" s="45">
        <f>IFERROR(Change!J91-Base!J91,"")</f>
        <v>-574.91561155425734</v>
      </c>
      <c r="K91" s="45">
        <f>IFERROR(Change!K91-Base!K91,"")</f>
        <v>485.6986850662397</v>
      </c>
      <c r="L91" s="45">
        <f>IFERROR(Change!L91-Base!L91,"")</f>
        <v>1225.9588464906665</v>
      </c>
      <c r="M91" s="45">
        <f>IFERROR(Change!M91-Base!M91,"")</f>
        <v>1642.5339839666776</v>
      </c>
      <c r="N91" s="45">
        <f>IFERROR(Change!N91-Base!N91,"")</f>
        <v>1293.1457529528489</v>
      </c>
      <c r="O91" s="45">
        <f>IFERROR(Change!O91-Base!O91,"")</f>
        <v>1553.1496855736514</v>
      </c>
      <c r="P91" s="45">
        <f>IFERROR(Change!P91-Base!P91,"")</f>
        <v>1650.7519044756191</v>
      </c>
      <c r="Q91" s="45">
        <f>IFERROR(Change!Q91-Base!Q91,"")</f>
        <v>1734.4220473578607</v>
      </c>
      <c r="R91" s="45">
        <f>IFERROR(Change!R91-Base!R91,"")</f>
        <v>1871.1510876552638</v>
      </c>
      <c r="S91" s="45">
        <f>IFERROR(Change!S91-Base!S91,"")</f>
        <v>1004.9460188192534</v>
      </c>
      <c r="T91" s="45">
        <f>IFERROR(Change!T91-Base!T91,"")</f>
        <v>945.59456198905536</v>
      </c>
      <c r="U91" s="45">
        <f>IFERROR(Change!U91-Base!U91,"")</f>
        <v>828.35060133870866</v>
      </c>
      <c r="V91" s="45">
        <f>IFERROR(Change!V91-Base!V91,"")</f>
        <v>954.05659114633454</v>
      </c>
      <c r="W91" s="45">
        <f>IFERROR(Change!W91-Base!W91,"")</f>
        <v>946.86803757834423</v>
      </c>
      <c r="X91" s="45">
        <f>IFERROR(Change!X91-Base!X91,"")</f>
        <v>752.72912561934936</v>
      </c>
    </row>
    <row r="92" spans="1:24" ht="15.75" outlineLevel="1" x14ac:dyDescent="0.25">
      <c r="B92" s="66" t="s">
        <v>30</v>
      </c>
      <c r="C92" s="67">
        <f>IFERROR(Change!C92-Base!C92,"")</f>
        <v>-40427.745159673184</v>
      </c>
      <c r="D92" s="68">
        <f>IFERROR(Change!D92-Base!D92,"")</f>
        <v>-0.10884287867975218</v>
      </c>
      <c r="E92" s="68">
        <f>IFERROR(Change!E92-Base!E92,"")</f>
        <v>1.0096422759488632E-2</v>
      </c>
      <c r="F92" s="68">
        <f>IFERROR(Change!F92-Base!F92,"")</f>
        <v>1.1972166506384383</v>
      </c>
      <c r="G92" s="68">
        <f>IFERROR(Change!G92-Base!G92,"")</f>
        <v>-9.7935528022007929</v>
      </c>
      <c r="H92" s="68">
        <f>IFERROR(Change!H92-Base!H92,"")</f>
        <v>14.068505741511217</v>
      </c>
      <c r="I92" s="68">
        <f>IFERROR(Change!I92-Base!I92,"")</f>
        <v>-36.986698038090253</v>
      </c>
      <c r="J92" s="68">
        <f>IFERROR(Change!J92-Base!J92,"")</f>
        <v>-59.080627840768102</v>
      </c>
      <c r="K92" s="68">
        <f>IFERROR(Change!K92-Base!K92,"")</f>
        <v>-2844.8377377890856</v>
      </c>
      <c r="L92" s="68">
        <f>IFERROR(Change!L92-Base!L92,"")</f>
        <v>-2835.6361661596875</v>
      </c>
      <c r="M92" s="68">
        <f>IFERROR(Change!M92-Base!M92,"")</f>
        <v>-2870.4129032314986</v>
      </c>
      <c r="N92" s="68">
        <f>IFERROR(Change!N92-Base!N92,"")</f>
        <v>-2901.261079988788</v>
      </c>
      <c r="O92" s="68">
        <f>IFERROR(Change!O92-Base!O92,"")</f>
        <v>-2958.6866271329964</v>
      </c>
      <c r="P92" s="68">
        <f>IFERROR(Change!P92-Base!P92,"")</f>
        <v>-2947.4189159849175</v>
      </c>
      <c r="Q92" s="68">
        <f>IFERROR(Change!Q92-Base!Q92,"")</f>
        <v>-2922.6205696636252</v>
      </c>
      <c r="R92" s="68">
        <f>IFERROR(Change!R92-Base!R92,"")</f>
        <v>-2869.0499914344473</v>
      </c>
      <c r="S92" s="68">
        <f>IFERROR(Change!S92-Base!S92,"")</f>
        <v>-2857.1062203773772</v>
      </c>
      <c r="T92" s="68">
        <f>IFERROR(Change!T92-Base!T92,"")</f>
        <v>-2919.2718044421872</v>
      </c>
      <c r="U92" s="68">
        <f>IFERROR(Change!U92-Base!U92,"")</f>
        <v>-2921.6945372210685</v>
      </c>
      <c r="V92" s="68">
        <f>IFERROR(Change!V92-Base!V92,"")</f>
        <v>-2826.6160505799389</v>
      </c>
      <c r="W92" s="68">
        <f>IFERROR(Change!W92-Base!W92,"")</f>
        <v>-2835.8445656921385</v>
      </c>
      <c r="X92" s="68">
        <f>IFERROR(Change!X92-Base!X92,"")</f>
        <v>-2826.5940872306373</v>
      </c>
    </row>
    <row r="93" spans="1:24" ht="15.75" outlineLevel="1" x14ac:dyDescent="0.25">
      <c r="B93" s="38" t="s">
        <v>1</v>
      </c>
      <c r="C93" s="23">
        <f>IFERROR(Change!C93-Base!C93,"")</f>
        <v>-4371.5868545693811</v>
      </c>
      <c r="D93" s="69">
        <f>IFERROR(Change!D93-Base!D93,"")</f>
        <v>-0.25335790234385058</v>
      </c>
      <c r="E93" s="69">
        <f>IFERROR(Change!E93-Base!E93,"")</f>
        <v>0.39495774100214476</v>
      </c>
      <c r="F93" s="69">
        <f>IFERROR(Change!F93-Base!F93,"")</f>
        <v>8.3959983319364255</v>
      </c>
      <c r="G93" s="69">
        <f>IFERROR(Change!G93-Base!G93,"")</f>
        <v>333.73593817449</v>
      </c>
      <c r="H93" s="69">
        <f>IFERROR(Change!H93-Base!H93,"")</f>
        <v>32.503138592066534</v>
      </c>
      <c r="I93" s="69">
        <f>IFERROR(Change!I93-Base!I93,"")</f>
        <v>-303.63585776430409</v>
      </c>
      <c r="J93" s="69">
        <f>IFERROR(Change!J93-Base!J93,"")</f>
        <v>-323.97762665181654</v>
      </c>
      <c r="K93" s="69">
        <f>IFERROR(Change!K93-Base!K93,"")</f>
        <v>-833.75551302034</v>
      </c>
      <c r="L93" s="69">
        <f>IFERROR(Change!L93-Base!L93,"")</f>
        <v>-695.66911273139704</v>
      </c>
      <c r="M93" s="69">
        <f>IFERROR(Change!M93-Base!M93,"")</f>
        <v>-441.71511527325492</v>
      </c>
      <c r="N93" s="69">
        <f>IFERROR(Change!N93-Base!N93,"")</f>
        <v>-73.532917227537837</v>
      </c>
      <c r="O93" s="69">
        <f>IFERROR(Change!O93-Base!O93,"")</f>
        <v>350.77614987589186</v>
      </c>
      <c r="P93" s="69">
        <f>IFERROR(Change!P93-Base!P93,"")</f>
        <v>360.37888151993684</v>
      </c>
      <c r="Q93" s="69">
        <f>IFERROR(Change!Q93-Base!Q93,"")</f>
        <v>24.847159473152715</v>
      </c>
      <c r="R93" s="69">
        <f>IFERROR(Change!R93-Base!R93,"")</f>
        <v>-763.94166190104443</v>
      </c>
      <c r="S93" s="69">
        <f>IFERROR(Change!S93-Base!S93,"")</f>
        <v>-1247.017231793332</v>
      </c>
      <c r="T93" s="69">
        <f>IFERROR(Change!T93-Base!T93,"")</f>
        <v>-1115.3943272797915</v>
      </c>
      <c r="U93" s="69">
        <f>IFERROR(Change!U93-Base!U93,"")</f>
        <v>-356.50056834383577</v>
      </c>
      <c r="V93" s="69">
        <f>IFERROR(Change!V93-Base!V93,"")</f>
        <v>180.01397576692398</v>
      </c>
      <c r="W93" s="69">
        <f>IFERROR(Change!W93-Base!W93,"")</f>
        <v>266.72447601042222</v>
      </c>
      <c r="X93" s="69">
        <f>IFERROR(Change!X93-Base!X93,"")</f>
        <v>226.03575983412156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-0.8032544314921175</v>
      </c>
      <c r="D97" s="71">
        <f>IFERROR(Change!D97-Base!D97,"")</f>
        <v>2.1779421370382579E-5</v>
      </c>
      <c r="E97" s="71">
        <f>IFERROR(Change!E97-Base!E97,"")</f>
        <v>2.7450981407994846E-5</v>
      </c>
      <c r="F97" s="71">
        <f>IFERROR(Change!F97-Base!F97,"")</f>
        <v>-0.20472021441458921</v>
      </c>
      <c r="G97" s="71">
        <f>IFERROR(Change!G97-Base!G97,"")</f>
        <v>-0.6616439414109001</v>
      </c>
      <c r="H97" s="71">
        <f>IFERROR(Change!H97-Base!H97,"")</f>
        <v>-5.3709643888969996E-2</v>
      </c>
      <c r="I97" s="71">
        <f>IFERROR(Change!I97-Base!I97,"")</f>
        <v>8.5660762211130004E-2</v>
      </c>
      <c r="J97" s="71">
        <f>IFERROR(Change!J97-Base!J97,"")</f>
        <v>0</v>
      </c>
      <c r="K97" s="71">
        <f>IFERROR(Change!K97-Base!K97,"")</f>
        <v>0</v>
      </c>
      <c r="L97" s="71">
        <f>IFERROR(Change!L97-Base!L97,"")</f>
        <v>0</v>
      </c>
      <c r="M97" s="71">
        <f>IFERROR(Change!M97-Base!M97,"")</f>
        <v>-3.5215754637299979E-3</v>
      </c>
      <c r="N97" s="71">
        <f>IFERROR(Change!N97-Base!N97,"")</f>
        <v>1.0227992825179999E-2</v>
      </c>
      <c r="O97" s="71">
        <f>IFERROR(Change!O97-Base!O97,"")</f>
        <v>0</v>
      </c>
      <c r="P97" s="71">
        <f>IFERROR(Change!P97-Base!P97,"")</f>
        <v>-0.26208488124688001</v>
      </c>
      <c r="Q97" s="71">
        <f>IFERROR(Change!Q97-Base!Q97,"")</f>
        <v>0</v>
      </c>
      <c r="R97" s="71">
        <f>IFERROR(Change!R97-Base!R97,"")</f>
        <v>-5.6354199464500043E-2</v>
      </c>
      <c r="S97" s="71">
        <f>IFERROR(Change!S97-Base!S97,"")</f>
        <v>0</v>
      </c>
      <c r="T97" s="71">
        <f>IFERROR(Change!T97-Base!T97,"")</f>
        <v>0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-0.8032544314921175</v>
      </c>
      <c r="D101" s="76">
        <f>IFERROR(Change!D101-Base!D101,"")</f>
        <v>2.1779421370382579E-5</v>
      </c>
      <c r="E101" s="76">
        <f>IFERROR(Change!E101-Base!E101,"")</f>
        <v>2.7450981407994846E-5</v>
      </c>
      <c r="F101" s="76">
        <f>IFERROR(Change!F101-Base!F101,"")</f>
        <v>-0.20472021441458921</v>
      </c>
      <c r="G101" s="76">
        <f>IFERROR(Change!G101-Base!G101,"")</f>
        <v>-0.6616439414109001</v>
      </c>
      <c r="H101" s="76">
        <f>IFERROR(Change!H101-Base!H101,"")</f>
        <v>-5.3709643888969996E-2</v>
      </c>
      <c r="I101" s="76">
        <f>IFERROR(Change!I101-Base!I101,"")</f>
        <v>8.5660762211130004E-2</v>
      </c>
      <c r="J101" s="76">
        <f>IFERROR(Change!J101-Base!J101,"")</f>
        <v>0</v>
      </c>
      <c r="K101" s="76">
        <f>IFERROR(Change!K101-Base!K101,"")</f>
        <v>0</v>
      </c>
      <c r="L101" s="76">
        <f>IFERROR(Change!L101-Base!L101,"")</f>
        <v>0</v>
      </c>
      <c r="M101" s="76">
        <f>IFERROR(Change!M101-Base!M101,"")</f>
        <v>-3.5215754637299979E-3</v>
      </c>
      <c r="N101" s="76">
        <f>IFERROR(Change!N101-Base!N101,"")</f>
        <v>1.0227992825179999E-2</v>
      </c>
      <c r="O101" s="76">
        <f>IFERROR(Change!O101-Base!O101,"")</f>
        <v>0</v>
      </c>
      <c r="P101" s="76">
        <f>IFERROR(Change!P101-Base!P101,"")</f>
        <v>-0.26208488124688001</v>
      </c>
      <c r="Q101" s="76">
        <f>IFERROR(Change!Q101-Base!Q101,"")</f>
        <v>0</v>
      </c>
      <c r="R101" s="76">
        <f>IFERROR(Change!R101-Base!R101,"")</f>
        <v>-5.6354199464500043E-2</v>
      </c>
      <c r="S101" s="76">
        <f>IFERROR(Change!S101-Base!S101,"")</f>
        <v>0</v>
      </c>
      <c r="T101" s="76">
        <f>IFERROR(Change!T101-Base!T101,"")</f>
        <v>0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6808.2166834158261</v>
      </c>
      <c r="D7" s="8">
        <v>903.11005754614314</v>
      </c>
      <c r="E7" s="8">
        <v>872.54632872701097</v>
      </c>
      <c r="F7" s="8">
        <v>932.92999579187983</v>
      </c>
      <c r="G7" s="8">
        <v>952.1779015542196</v>
      </c>
      <c r="H7" s="8">
        <v>947.32437733399411</v>
      </c>
      <c r="I7" s="8">
        <v>284.19464514470775</v>
      </c>
      <c r="J7" s="8">
        <v>259.60982186516549</v>
      </c>
      <c r="K7" s="8">
        <v>247.66390476630841</v>
      </c>
      <c r="L7" s="8">
        <v>299.92876496527248</v>
      </c>
      <c r="M7" s="8">
        <v>244.45629264806104</v>
      </c>
      <c r="N7" s="8">
        <v>228.22333488476008</v>
      </c>
      <c r="O7" s="8">
        <v>207.99553195822853</v>
      </c>
      <c r="P7" s="8">
        <v>294.88299416109948</v>
      </c>
      <c r="Q7" s="8">
        <v>279.79798582330307</v>
      </c>
      <c r="R7" s="8">
        <v>338.37931783060208</v>
      </c>
      <c r="S7" s="8">
        <v>260.89516610051049</v>
      </c>
      <c r="T7" s="8">
        <v>385.00359403827662</v>
      </c>
      <c r="U7" s="8">
        <v>1021.8401855622308</v>
      </c>
      <c r="V7" s="8">
        <v>1067.2207080532826</v>
      </c>
      <c r="W7" s="8">
        <v>1133.3235442567013</v>
      </c>
      <c r="X7" s="8">
        <v>1215.2199619205687</v>
      </c>
      <c r="Y7" s="23"/>
      <c r="Z7" s="23">
        <v>12376.724414932329</v>
      </c>
    </row>
    <row r="8" spans="1:26" ht="15.75" outlineLevel="1" x14ac:dyDescent="0.25">
      <c r="B8" s="4" t="s">
        <v>77</v>
      </c>
      <c r="C8" s="6">
        <v>317.80292587718918</v>
      </c>
      <c r="D8" s="43">
        <v>39.851576666645563</v>
      </c>
      <c r="E8" s="43">
        <v>38.124357806135905</v>
      </c>
      <c r="F8" s="43">
        <v>40.410274023391963</v>
      </c>
      <c r="G8" s="43">
        <v>41.722781894203727</v>
      </c>
      <c r="H8" s="43">
        <v>42.118417453619486</v>
      </c>
      <c r="I8" s="43">
        <v>17.284475965334984</v>
      </c>
      <c r="J8" s="43">
        <v>16.818192429958216</v>
      </c>
      <c r="K8" s="43">
        <v>15.537386991462022</v>
      </c>
      <c r="L8" s="43">
        <v>15.839690627623362</v>
      </c>
      <c r="M8" s="43">
        <v>15.803342031918014</v>
      </c>
      <c r="N8" s="43">
        <v>15.925053236208882</v>
      </c>
      <c r="O8" s="43">
        <v>15.587896023534075</v>
      </c>
      <c r="P8" s="43">
        <v>17.047798810804306</v>
      </c>
      <c r="Q8" s="43">
        <v>18.954491990358751</v>
      </c>
      <c r="R8" s="43">
        <v>22.663226985513003</v>
      </c>
      <c r="S8" s="43">
        <v>22.545241089210638</v>
      </c>
      <c r="T8" s="43">
        <v>26.900422152230444</v>
      </c>
      <c r="U8" s="43">
        <v>29.925408074223792</v>
      </c>
      <c r="V8" s="43">
        <v>32.999003119867751</v>
      </c>
      <c r="W8" s="43">
        <v>36.283061789058301</v>
      </c>
      <c r="X8" s="43">
        <v>41.437918664611487</v>
      </c>
      <c r="Y8" s="23"/>
      <c r="Z8" s="23">
        <v>563.78001782591468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1607.7805267294168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242.65113028669592</v>
      </c>
      <c r="W10" s="45">
        <v>233.52680299657058</v>
      </c>
      <c r="X10" s="45">
        <v>251.99997887628251</v>
      </c>
      <c r="Y10" s="23"/>
      <c r="Z10" s="23">
        <v>3580.0948781692668</v>
      </c>
    </row>
    <row r="11" spans="1:26" ht="15.75" outlineLevel="1" x14ac:dyDescent="0.25">
      <c r="B11" s="5" t="s">
        <v>80</v>
      </c>
      <c r="C11" s="44">
        <v>277.59893208521061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50.378120515337876</v>
      </c>
      <c r="L11" s="45">
        <v>43.908462975013634</v>
      </c>
      <c r="M11" s="45">
        <v>52.474154133761914</v>
      </c>
      <c r="N11" s="45">
        <v>53.488765904288897</v>
      </c>
      <c r="O11" s="45">
        <v>54.344206261203972</v>
      </c>
      <c r="P11" s="45">
        <v>46.81238340047485</v>
      </c>
      <c r="Q11" s="45">
        <v>56.335960284730888</v>
      </c>
      <c r="R11" s="45">
        <v>57.436047807607515</v>
      </c>
      <c r="S11" s="45">
        <v>6.0267344455241956</v>
      </c>
      <c r="T11" s="45">
        <v>5.3894014931448293</v>
      </c>
      <c r="U11" s="45">
        <v>2.6016566981340703</v>
      </c>
      <c r="V11" s="45">
        <v>2.8279743910281598</v>
      </c>
      <c r="W11" s="45">
        <v>3.0912742823831523</v>
      </c>
      <c r="X11" s="45">
        <v>3.3726352466019454</v>
      </c>
      <c r="Y11" s="23"/>
      <c r="Z11" s="23">
        <v>536.30918231305623</v>
      </c>
    </row>
    <row r="12" spans="1:26" ht="15.75" outlineLevel="1" x14ac:dyDescent="0.25">
      <c r="B12" s="5" t="s">
        <v>109</v>
      </c>
      <c r="C12" s="44">
        <v>-3843.0117596752766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-630.09522043278537</v>
      </c>
      <c r="L12" s="45">
        <v>-548.47724370676372</v>
      </c>
      <c r="M12" s="45">
        <v>-651.37907332428426</v>
      </c>
      <c r="N12" s="45">
        <v>-661.62007129985159</v>
      </c>
      <c r="O12" s="45">
        <v>-670.6690377866455</v>
      </c>
      <c r="P12" s="45">
        <v>-577.33600384051067</v>
      </c>
      <c r="Q12" s="45">
        <v>-691.7624496824842</v>
      </c>
      <c r="R12" s="45">
        <v>-704.00809273248854</v>
      </c>
      <c r="S12" s="45">
        <v>-715.29197432264777</v>
      </c>
      <c r="T12" s="45">
        <v>-631.75815303705167</v>
      </c>
      <c r="U12" s="45">
        <v>-0.70575038106606147</v>
      </c>
      <c r="V12" s="45">
        <v>-0.71901081501123132</v>
      </c>
      <c r="W12" s="45">
        <v>0</v>
      </c>
      <c r="X12" s="45">
        <v>0</v>
      </c>
      <c r="Z12" s="23">
        <v>-7715.6282210241206</v>
      </c>
    </row>
    <row r="13" spans="1:26" ht="15.75" outlineLevel="1" x14ac:dyDescent="0.25">
      <c r="B13" s="5" t="s">
        <v>31</v>
      </c>
      <c r="C13" s="44">
        <v>5655.1328397785583</v>
      </c>
      <c r="D13" s="45">
        <v>639.85312158942008</v>
      </c>
      <c r="E13" s="45">
        <v>592.67018334108752</v>
      </c>
      <c r="F13" s="45">
        <v>622.75610278621104</v>
      </c>
      <c r="G13" s="45">
        <v>660.77883660569739</v>
      </c>
      <c r="H13" s="45">
        <v>663.32551304638685</v>
      </c>
      <c r="I13" s="45">
        <v>375.5509874904651</v>
      </c>
      <c r="J13" s="45">
        <v>369.45855201731672</v>
      </c>
      <c r="K13" s="45">
        <v>358.3958840627954</v>
      </c>
      <c r="L13" s="45">
        <v>339.64545689689567</v>
      </c>
      <c r="M13" s="45">
        <v>366.07729238466584</v>
      </c>
      <c r="N13" s="45">
        <v>368.87754654331718</v>
      </c>
      <c r="O13" s="45">
        <v>367.99557026781298</v>
      </c>
      <c r="P13" s="45">
        <v>357.92843470633147</v>
      </c>
      <c r="Q13" s="45">
        <v>418.19122399519779</v>
      </c>
      <c r="R13" s="45">
        <v>476.58757574331082</v>
      </c>
      <c r="S13" s="45">
        <v>480.13428699881058</v>
      </c>
      <c r="T13" s="45">
        <v>512.9633696375671</v>
      </c>
      <c r="U13" s="45">
        <v>463.48127181658242</v>
      </c>
      <c r="V13" s="45">
        <v>512.78553496290283</v>
      </c>
      <c r="W13" s="45">
        <v>579.51500880355627</v>
      </c>
      <c r="X13" s="45">
        <v>650.49183133400743</v>
      </c>
      <c r="Y13" s="23"/>
      <c r="Z13" s="23">
        <v>10177.463585030338</v>
      </c>
    </row>
    <row r="14" spans="1:26" ht="15.75" outlineLevel="1" x14ac:dyDescent="0.25">
      <c r="B14" s="5" t="s">
        <v>60</v>
      </c>
      <c r="C14" s="44">
        <v>191.60826493243081</v>
      </c>
      <c r="D14" s="45">
        <v>14.958147348320004</v>
      </c>
      <c r="E14" s="45">
        <v>15.936207934149998</v>
      </c>
      <c r="F14" s="45">
        <v>16.398954343379994</v>
      </c>
      <c r="G14" s="45">
        <v>15.876904489250004</v>
      </c>
      <c r="H14" s="45">
        <v>16.629212719750004</v>
      </c>
      <c r="I14" s="45">
        <v>14.136993376060003</v>
      </c>
      <c r="J14" s="45">
        <v>14.851944983029998</v>
      </c>
      <c r="K14" s="45">
        <v>15.354984849909998</v>
      </c>
      <c r="L14" s="45">
        <v>16.297294319140001</v>
      </c>
      <c r="M14" s="45">
        <v>17.064131785189993</v>
      </c>
      <c r="N14" s="45">
        <v>17.306781946300003</v>
      </c>
      <c r="O14" s="45">
        <v>17.421629888029997</v>
      </c>
      <c r="P14" s="45">
        <v>17.206036562990008</v>
      </c>
      <c r="Q14" s="45">
        <v>18.161769780020002</v>
      </c>
      <c r="R14" s="45">
        <v>19.521945651980001</v>
      </c>
      <c r="S14" s="45">
        <v>18.23187468726001</v>
      </c>
      <c r="T14" s="45">
        <v>19.142052486200001</v>
      </c>
      <c r="U14" s="45">
        <v>18.214760331739996</v>
      </c>
      <c r="V14" s="45">
        <v>19.525177891389998</v>
      </c>
      <c r="W14" s="45">
        <v>21.565277178450003</v>
      </c>
      <c r="X14" s="45">
        <v>22.347609232289997</v>
      </c>
      <c r="Y14" s="23"/>
      <c r="Z14" s="23">
        <v>366.14969178483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5707.4284867872475</v>
      </c>
      <c r="D16" s="8">
        <v>451.50677470392475</v>
      </c>
      <c r="E16" s="8">
        <v>553.04295062358665</v>
      </c>
      <c r="F16" s="8">
        <v>544.30354349209244</v>
      </c>
      <c r="G16" s="8">
        <v>546.82218051514974</v>
      </c>
      <c r="H16" s="8">
        <v>500.04625896391309</v>
      </c>
      <c r="I16" s="8">
        <v>464.21906541295823</v>
      </c>
      <c r="J16" s="8">
        <v>472.66597745055549</v>
      </c>
      <c r="K16" s="8">
        <v>445.35494473773133</v>
      </c>
      <c r="L16" s="8">
        <v>461.51184656866997</v>
      </c>
      <c r="M16" s="8">
        <v>470.81783426090448</v>
      </c>
      <c r="N16" s="8">
        <v>433.80490350442824</v>
      </c>
      <c r="O16" s="8">
        <v>434.03539603308781</v>
      </c>
      <c r="P16" s="8">
        <v>425.76841832516141</v>
      </c>
      <c r="Q16" s="8">
        <v>455.6309908505109</v>
      </c>
      <c r="R16" s="8">
        <v>503.25392807768696</v>
      </c>
      <c r="S16" s="8">
        <v>498.96226747399481</v>
      </c>
      <c r="T16" s="8">
        <v>570.90679231980937</v>
      </c>
      <c r="U16" s="8">
        <v>583.26267376572775</v>
      </c>
      <c r="V16" s="8">
        <v>601.73163223128029</v>
      </c>
      <c r="W16" s="8">
        <v>638.16530101164108</v>
      </c>
      <c r="X16" s="8">
        <v>646.38432920046193</v>
      </c>
      <c r="Y16" s="23"/>
      <c r="Z16" s="23">
        <v>10702.198009523278</v>
      </c>
    </row>
    <row r="17" spans="1:26" ht="15.75" outlineLevel="1" x14ac:dyDescent="0.25">
      <c r="B17" s="4" t="s">
        <v>81</v>
      </c>
      <c r="C17" s="6">
        <v>51.70650045812441</v>
      </c>
      <c r="D17" s="43">
        <v>5.8919614789418313</v>
      </c>
      <c r="E17" s="43">
        <v>6.0400019594436136</v>
      </c>
      <c r="F17" s="43">
        <v>5.7782370825968306</v>
      </c>
      <c r="G17" s="43">
        <v>4.99527627259351</v>
      </c>
      <c r="H17" s="43">
        <v>4.2353268575463909</v>
      </c>
      <c r="I17" s="43">
        <v>3.8283979797000809</v>
      </c>
      <c r="J17" s="43">
        <v>3.8161467386343975</v>
      </c>
      <c r="K17" s="43">
        <v>3.748769401241379</v>
      </c>
      <c r="L17" s="43">
        <v>3.6361118359149209</v>
      </c>
      <c r="M17" s="43">
        <v>3.4115741960105987</v>
      </c>
      <c r="N17" s="43">
        <v>3.2330231868111587</v>
      </c>
      <c r="O17" s="43">
        <v>3.0830760569464499</v>
      </c>
      <c r="P17" s="43">
        <v>3.2012438383170494</v>
      </c>
      <c r="Q17" s="43">
        <v>3.4605636930265682</v>
      </c>
      <c r="R17" s="43">
        <v>3.8311955367695227</v>
      </c>
      <c r="S17" s="43">
        <v>4.8000135884594259</v>
      </c>
      <c r="T17" s="43">
        <v>5.0376022090639525</v>
      </c>
      <c r="U17" s="43">
        <v>5.4963383301138684</v>
      </c>
      <c r="V17" s="43">
        <v>5.3865001457264503</v>
      </c>
      <c r="W17" s="43">
        <v>5.7130547278079105</v>
      </c>
      <c r="X17" s="43">
        <v>5.5587536485302182</v>
      </c>
      <c r="Y17" s="23"/>
      <c r="Z17" s="23">
        <v>94.183168764196111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7.1301279408074185</v>
      </c>
      <c r="D19" s="45">
        <v>1.0433735043698897</v>
      </c>
      <c r="E19" s="45">
        <v>0.88169348785891999</v>
      </c>
      <c r="F19" s="45">
        <v>0.89255388403700986</v>
      </c>
      <c r="G19" s="45">
        <v>0.48205668645678001</v>
      </c>
      <c r="H19" s="45">
        <v>0.35381415775994007</v>
      </c>
      <c r="I19" s="45">
        <v>0.72410948176007028</v>
      </c>
      <c r="J19" s="45">
        <v>0.72553850391254993</v>
      </c>
      <c r="K19" s="45">
        <v>0.68939452421538983</v>
      </c>
      <c r="L19" s="45">
        <v>0.63863399142025978</v>
      </c>
      <c r="M19" s="45">
        <v>0.59758645771782026</v>
      </c>
      <c r="N19" s="45">
        <v>0.59000444995014001</v>
      </c>
      <c r="O19" s="45">
        <v>0.5316358354265901</v>
      </c>
      <c r="P19" s="45">
        <v>0.39518612422871002</v>
      </c>
      <c r="Q19" s="45">
        <v>0.47703165263861003</v>
      </c>
      <c r="R19" s="45">
        <v>0.64023000802559993</v>
      </c>
      <c r="S19" s="45">
        <v>0.35608034596633997</v>
      </c>
      <c r="T19" s="45">
        <v>0.37485340886773999</v>
      </c>
      <c r="U19" s="45">
        <v>0.28131539017485008</v>
      </c>
      <c r="V19" s="45">
        <v>0.31100353641161999</v>
      </c>
      <c r="W19" s="45">
        <v>0.52360173697720003</v>
      </c>
      <c r="X19" s="45">
        <v>0.46822505903012018</v>
      </c>
      <c r="Y19" s="23"/>
      <c r="Z19" s="23">
        <v>11.97792222720615</v>
      </c>
    </row>
    <row r="20" spans="1:26" ht="15.75" outlineLevel="1" x14ac:dyDescent="0.25">
      <c r="B20" s="5" t="s">
        <v>84</v>
      </c>
      <c r="C20" s="44">
        <v>1021.6534761222504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128.35776303579684</v>
      </c>
      <c r="W20" s="45">
        <v>120.93313059502916</v>
      </c>
      <c r="X20" s="45">
        <v>100.07987604600079</v>
      </c>
      <c r="Y20" s="23"/>
      <c r="Z20" s="23">
        <v>2015.2510880112409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3274.6517267393015</v>
      </c>
      <c r="D23" s="45">
        <v>317.77477102863429</v>
      </c>
      <c r="E23" s="45">
        <v>340.10996968269217</v>
      </c>
      <c r="F23" s="45">
        <v>326.29312622873766</v>
      </c>
      <c r="G23" s="45">
        <v>299.34087621398874</v>
      </c>
      <c r="H23" s="45">
        <v>267.59463047643482</v>
      </c>
      <c r="I23" s="45">
        <v>268.6914842341908</v>
      </c>
      <c r="J23" s="45">
        <v>260.60277441014858</v>
      </c>
      <c r="K23" s="45">
        <v>259.81678134744431</v>
      </c>
      <c r="L23" s="45">
        <v>252.35964089815437</v>
      </c>
      <c r="M23" s="45">
        <v>243.22137739774968</v>
      </c>
      <c r="N23" s="45">
        <v>223.67574473456293</v>
      </c>
      <c r="O23" s="45">
        <v>211.40461186848529</v>
      </c>
      <c r="P23" s="45">
        <v>205.32736271098403</v>
      </c>
      <c r="Q23" s="45">
        <v>232.42781708458517</v>
      </c>
      <c r="R23" s="45">
        <v>268.89075834201424</v>
      </c>
      <c r="S23" s="45">
        <v>304.26060109057482</v>
      </c>
      <c r="T23" s="45">
        <v>322.6377832020375</v>
      </c>
      <c r="U23" s="45">
        <v>347.31411475908385</v>
      </c>
      <c r="V23" s="45">
        <v>354.50628214562715</v>
      </c>
      <c r="W23" s="45">
        <v>402.65909556965721</v>
      </c>
      <c r="X23" s="45">
        <v>401.23409424086356</v>
      </c>
      <c r="Y23" s="23"/>
      <c r="Z23" s="23">
        <v>6110.143697666651</v>
      </c>
    </row>
    <row r="24" spans="1:26" ht="15.75" outlineLevel="1" x14ac:dyDescent="0.25">
      <c r="B24" s="5" t="s">
        <v>9</v>
      </c>
      <c r="C24" s="44">
        <v>93.13986937585598</v>
      </c>
      <c r="D24" s="45">
        <v>7.3076811828799979</v>
      </c>
      <c r="E24" s="45">
        <v>8.2134868050799987</v>
      </c>
      <c r="F24" s="45">
        <v>8.234091283419998</v>
      </c>
      <c r="G24" s="45">
        <v>7.1071552950900019</v>
      </c>
      <c r="H24" s="45">
        <v>6.36677739797</v>
      </c>
      <c r="I24" s="45">
        <v>5.9779517942900009</v>
      </c>
      <c r="J24" s="45">
        <v>6.477274920760002</v>
      </c>
      <c r="K24" s="45">
        <v>6.9189829303999995</v>
      </c>
      <c r="L24" s="45">
        <v>8.0044930523599991</v>
      </c>
      <c r="M24" s="45">
        <v>8.1868012016300025</v>
      </c>
      <c r="N24" s="45">
        <v>8.8986937106799964</v>
      </c>
      <c r="O24" s="45">
        <v>8.9732374019100014</v>
      </c>
      <c r="P24" s="45">
        <v>7.8856285006400002</v>
      </c>
      <c r="Q24" s="45">
        <v>8.5561220795099988</v>
      </c>
      <c r="R24" s="45">
        <v>9.0076316164099985</v>
      </c>
      <c r="S24" s="45">
        <v>10.220161569780002</v>
      </c>
      <c r="T24" s="45">
        <v>9.9687116006699981</v>
      </c>
      <c r="U24" s="45">
        <v>10.809914742150005</v>
      </c>
      <c r="V24" s="45">
        <v>10.775931906120004</v>
      </c>
      <c r="W24" s="45">
        <v>12.860603626549993</v>
      </c>
      <c r="X24" s="45">
        <v>11.154571426760004</v>
      </c>
      <c r="Y24" s="23"/>
      <c r="Z24" s="23">
        <v>181.90590404506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120.53288117794237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23"/>
      <c r="Z26" s="23">
        <v>151.5846647903943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51.099762667019753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23"/>
      <c r="Z28" s="23">
        <v>70.729843841600001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30.918024225710678</v>
      </c>
      <c r="D30" s="8">
        <v>11.270131051571282</v>
      </c>
      <c r="E30" s="8">
        <v>10.149940723542919</v>
      </c>
      <c r="F30" s="8">
        <v>13.145280156022199</v>
      </c>
      <c r="G30" s="8">
        <v>0</v>
      </c>
      <c r="H30" s="8">
        <v>0</v>
      </c>
      <c r="I30" s="8">
        <v>8.5660762211130004E-2</v>
      </c>
      <c r="J30" s="8">
        <v>0</v>
      </c>
      <c r="K30" s="8">
        <v>0</v>
      </c>
      <c r="L30" s="8">
        <v>0.18111728725126</v>
      </c>
      <c r="M30" s="8">
        <v>9.8336993923400021E-3</v>
      </c>
      <c r="N30" s="8">
        <v>0.15751614792498</v>
      </c>
      <c r="O30" s="8">
        <v>0</v>
      </c>
      <c r="P30" s="8">
        <v>0.17391361649229004</v>
      </c>
      <c r="Q30" s="8">
        <v>0</v>
      </c>
      <c r="R30" s="8">
        <v>0.27771318219255997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35.451106626600961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30.918024225710678</v>
      </c>
      <c r="D32" s="44">
        <v>11.270131051571282</v>
      </c>
      <c r="E32" s="44">
        <v>10.149940723542919</v>
      </c>
      <c r="F32" s="44">
        <v>13.145280156022199</v>
      </c>
      <c r="G32" s="44">
        <v>0</v>
      </c>
      <c r="H32" s="44">
        <v>0</v>
      </c>
      <c r="I32" s="44">
        <v>8.5660762211130004E-2</v>
      </c>
      <c r="J32" s="44">
        <v>0</v>
      </c>
      <c r="K32" s="44">
        <v>0</v>
      </c>
      <c r="L32" s="44">
        <v>0.18111728725126</v>
      </c>
      <c r="M32" s="44">
        <v>9.8336993923400021E-3</v>
      </c>
      <c r="N32" s="44">
        <v>0.15751614792498</v>
      </c>
      <c r="O32" s="44">
        <v>0</v>
      </c>
      <c r="P32" s="44">
        <v>0.17391361649229004</v>
      </c>
      <c r="Q32" s="44">
        <v>0</v>
      </c>
      <c r="R32" s="44">
        <v>0.27771318219255997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-7152.0302103566009</v>
      </c>
      <c r="D34" s="8">
        <v>-223.07659987711739</v>
      </c>
      <c r="E34" s="8">
        <v>-353.47069204842961</v>
      </c>
      <c r="F34" s="8">
        <v>-398.26704412976034</v>
      </c>
      <c r="G34" s="8">
        <v>-498.28266052289007</v>
      </c>
      <c r="H34" s="8">
        <v>-581.03421445299875</v>
      </c>
      <c r="I34" s="8">
        <v>-931.09586709561017</v>
      </c>
      <c r="J34" s="8">
        <v>-856.83267270891929</v>
      </c>
      <c r="K34" s="8">
        <v>-953.90667382574122</v>
      </c>
      <c r="L34" s="8">
        <v>-1058.3862796033607</v>
      </c>
      <c r="M34" s="8">
        <v>-1146.1831258014386</v>
      </c>
      <c r="N34" s="8">
        <v>-993.58151864511274</v>
      </c>
      <c r="O34" s="8">
        <v>-993.87533921118063</v>
      </c>
      <c r="P34" s="8">
        <v>-1035.6712492866309</v>
      </c>
      <c r="Q34" s="8">
        <v>-1049.5843929852963</v>
      </c>
      <c r="R34" s="8">
        <v>-985.50657408613506</v>
      </c>
      <c r="S34" s="8">
        <v>-565.48172835664639</v>
      </c>
      <c r="T34" s="8">
        <v>-253.88419254976887</v>
      </c>
      <c r="U34" s="8">
        <v>-71.719928308880341</v>
      </c>
      <c r="V34" s="8">
        <v>58.287473095972899</v>
      </c>
      <c r="W34" s="8">
        <v>143.75734113139845</v>
      </c>
      <c r="X34" s="8">
        <v>198.67177810383379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-3903.5107015240073</v>
      </c>
      <c r="D35" s="43">
        <v>-0.4381943257425937</v>
      </c>
      <c r="E35" s="43">
        <v>-94.935177138359236</v>
      </c>
      <c r="F35" s="43">
        <v>-113.71754260075444</v>
      </c>
      <c r="G35" s="43">
        <v>-197.27094917817257</v>
      </c>
      <c r="H35" s="43">
        <v>-201.20998925111581</v>
      </c>
      <c r="I35" s="43">
        <v>-385.21546273232786</v>
      </c>
      <c r="J35" s="43">
        <v>-515.46672688048147</v>
      </c>
      <c r="K35" s="43">
        <v>-553.02220448985952</v>
      </c>
      <c r="L35" s="43">
        <v>-604.73948335671071</v>
      </c>
      <c r="M35" s="43">
        <v>-666.99783585243347</v>
      </c>
      <c r="N35" s="43">
        <v>-640.1822770677968</v>
      </c>
      <c r="O35" s="43">
        <v>-638.28267733242365</v>
      </c>
      <c r="P35" s="43">
        <v>-639.00527554869245</v>
      </c>
      <c r="Q35" s="43">
        <v>-629.5043499522601</v>
      </c>
      <c r="R35" s="43">
        <v>-639.49458536927864</v>
      </c>
      <c r="S35" s="43">
        <v>-456.95511174150676</v>
      </c>
      <c r="T35" s="43">
        <v>-258.24238724821413</v>
      </c>
      <c r="U35" s="43">
        <v>-163.60384471564646</v>
      </c>
      <c r="V35" s="43">
        <v>-84.494720865244048</v>
      </c>
      <c r="W35" s="43">
        <v>-35.137664825087938</v>
      </c>
      <c r="X35" s="43">
        <v>7.9549351879478545</v>
      </c>
      <c r="Y35" s="23"/>
      <c r="Z35" s="23">
        <v>-7509.9615252841595</v>
      </c>
    </row>
    <row r="36" spans="1:26" ht="15.75" outlineLevel="1" x14ac:dyDescent="0.25">
      <c r="B36" s="5" t="s">
        <v>88</v>
      </c>
      <c r="C36" s="44">
        <v>-5926.3618267030288</v>
      </c>
      <c r="D36" s="45">
        <v>-487.28083252525204</v>
      </c>
      <c r="E36" s="45">
        <v>-521.98503415462517</v>
      </c>
      <c r="F36" s="45">
        <v>-541.65004756997166</v>
      </c>
      <c r="G36" s="45">
        <v>-557.08183467147887</v>
      </c>
      <c r="H36" s="45">
        <v>-631.82041320799783</v>
      </c>
      <c r="I36" s="45">
        <v>-795.4478493903606</v>
      </c>
      <c r="J36" s="45">
        <v>-590.12451352634957</v>
      </c>
      <c r="K36" s="45">
        <v>-645.22443642643998</v>
      </c>
      <c r="L36" s="45">
        <v>-691.15350936628363</v>
      </c>
      <c r="M36" s="45">
        <v>-715.88676986891937</v>
      </c>
      <c r="N36" s="45">
        <v>-588.737823648833</v>
      </c>
      <c r="O36" s="45">
        <v>-581.98958214571599</v>
      </c>
      <c r="P36" s="45">
        <v>-601.62442396152437</v>
      </c>
      <c r="Q36" s="45">
        <v>-622.79378023512993</v>
      </c>
      <c r="R36" s="45">
        <v>-545.45937769489547</v>
      </c>
      <c r="S36" s="45">
        <v>-306.53273280477327</v>
      </c>
      <c r="T36" s="45">
        <v>-192.42683371493658</v>
      </c>
      <c r="U36" s="45">
        <v>-104.20297827497214</v>
      </c>
      <c r="V36" s="45">
        <v>-47.734325021045471</v>
      </c>
      <c r="W36" s="45">
        <v>-8.4075712393901387</v>
      </c>
      <c r="X36" s="45">
        <v>11.885004726847805</v>
      </c>
      <c r="Y36" s="23"/>
      <c r="Z36" s="23">
        <v>-9765.6796647220453</v>
      </c>
    </row>
    <row r="37" spans="1:26" ht="15.75" outlineLevel="1" x14ac:dyDescent="0.25">
      <c r="B37" s="5" t="s">
        <v>89</v>
      </c>
      <c r="C37" s="44">
        <v>1.0896268112809035E-2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8.8656197414000034E-4</v>
      </c>
      <c r="J37" s="45">
        <v>1.7999959014399988E-3</v>
      </c>
      <c r="K37" s="45">
        <v>2.7160118589700014E-3</v>
      </c>
      <c r="L37" s="45">
        <v>2.707507632530002E-3</v>
      </c>
      <c r="M37" s="45">
        <v>2.627064380270004E-3</v>
      </c>
      <c r="N37" s="45">
        <v>1.4947978330599994E-3</v>
      </c>
      <c r="O37" s="45">
        <v>7.283169542100002E-4</v>
      </c>
      <c r="P37" s="45">
        <v>1.5822073973500003E-3</v>
      </c>
      <c r="Q37" s="45">
        <v>1.5283470109899999E-3</v>
      </c>
      <c r="R37" s="45">
        <v>1.40770413707E-3</v>
      </c>
      <c r="S37" s="45">
        <v>9.3892843330000049E-4</v>
      </c>
      <c r="T37" s="45">
        <v>4.9336952375000009E-4</v>
      </c>
      <c r="U37" s="45">
        <v>4.7615470200000024E-4</v>
      </c>
      <c r="V37" s="45">
        <v>9.6498204558000047E-4</v>
      </c>
      <c r="W37" s="45">
        <v>9.656181463600003E-4</v>
      </c>
      <c r="X37" s="45">
        <v>8.2942900279999983E-4</v>
      </c>
      <c r="Y37" s="23"/>
      <c r="Z37" s="23">
        <v>2.214699693382001E-2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109.67619396721577</v>
      </c>
      <c r="D40" s="45">
        <v>10.235146354935482</v>
      </c>
      <c r="E40" s="45">
        <v>10.226359512128768</v>
      </c>
      <c r="F40" s="45">
        <v>10.138242486515789</v>
      </c>
      <c r="G40" s="45">
        <v>10.173520113185383</v>
      </c>
      <c r="H40" s="45">
        <v>10.187564656289815</v>
      </c>
      <c r="I40" s="45">
        <v>10.167437791684975</v>
      </c>
      <c r="J40" s="45">
        <v>10.155792227548799</v>
      </c>
      <c r="K40" s="45">
        <v>10.131543692925218</v>
      </c>
      <c r="L40" s="45">
        <v>10.131824983262284</v>
      </c>
      <c r="M40" s="45">
        <v>10.088687557736996</v>
      </c>
      <c r="N40" s="45">
        <v>9.8862076641691434</v>
      </c>
      <c r="O40" s="45">
        <v>9.8884297952803966</v>
      </c>
      <c r="P40" s="45">
        <v>9.6859215905628595</v>
      </c>
      <c r="Q40" s="45">
        <v>9.0071003092775737</v>
      </c>
      <c r="R40" s="45">
        <v>8.9975483609089633</v>
      </c>
      <c r="S40" s="45">
        <v>8.9830578755054233</v>
      </c>
      <c r="T40" s="45">
        <v>9.0876604901911104</v>
      </c>
      <c r="U40" s="45">
        <v>9.192445644452004</v>
      </c>
      <c r="V40" s="45">
        <v>9.2969815570686443</v>
      </c>
      <c r="W40" s="45">
        <v>7.9501731043844286</v>
      </c>
      <c r="X40" s="45">
        <v>0.15948053065489978</v>
      </c>
      <c r="Y40" s="23"/>
      <c r="Z40" s="23">
        <v>193.77112629866892</v>
      </c>
    </row>
    <row r="41" spans="1:26" ht="15.75" outlineLevel="1" x14ac:dyDescent="0.25">
      <c r="B41" s="5" t="s">
        <v>8</v>
      </c>
      <c r="C41" s="44">
        <v>2.0993955630779864E-2</v>
      </c>
      <c r="D41" s="45">
        <v>6.7855639885499907E-3</v>
      </c>
      <c r="E41" s="45">
        <v>5.5446078023699951E-3</v>
      </c>
      <c r="F41" s="45">
        <v>1.8133759496399998E-3</v>
      </c>
      <c r="G41" s="45">
        <v>4.2909437470000003E-5</v>
      </c>
      <c r="H41" s="45">
        <v>2.39153796E-5</v>
      </c>
      <c r="I41" s="45">
        <v>1.0181972975000003E-4</v>
      </c>
      <c r="J41" s="45">
        <v>1.2567958973399992E-3</v>
      </c>
      <c r="K41" s="45">
        <v>2.5896496629499947E-3</v>
      </c>
      <c r="L41" s="45">
        <v>2.5505140767799988E-3</v>
      </c>
      <c r="M41" s="45">
        <v>2.6194343850900045E-3</v>
      </c>
      <c r="N41" s="45">
        <v>1.7663329613600027E-3</v>
      </c>
      <c r="O41" s="45">
        <v>1.5893192984000023E-3</v>
      </c>
      <c r="P41" s="45">
        <v>6.0626597983999997E-4</v>
      </c>
      <c r="Q41" s="45">
        <v>6.5820018739999988E-4</v>
      </c>
      <c r="R41" s="45">
        <v>6.4287770036000028E-4</v>
      </c>
      <c r="S41" s="45">
        <v>4.0424148959999966E-4</v>
      </c>
      <c r="T41" s="45">
        <v>5.4213333828999973E-4</v>
      </c>
      <c r="U41" s="45">
        <v>8.4411704160000005E-5</v>
      </c>
      <c r="V41" s="45">
        <v>0</v>
      </c>
      <c r="W41" s="45">
        <v>0</v>
      </c>
      <c r="X41" s="45">
        <v>0</v>
      </c>
      <c r="Y41" s="23"/>
      <c r="Z41" s="23">
        <v>2.9622368968949989E-2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19087.444114998441</v>
      </c>
      <c r="D47" s="8">
        <v>231.73608230236096</v>
      </c>
      <c r="E47" s="8">
        <v>344.63805191424063</v>
      </c>
      <c r="F47" s="8">
        <v>408.78944832416704</v>
      </c>
      <c r="G47" s="8">
        <v>697.51051697045932</v>
      </c>
      <c r="H47" s="8">
        <v>843.18691504769993</v>
      </c>
      <c r="I47" s="8">
        <v>3087.710130537128</v>
      </c>
      <c r="J47" s="8">
        <v>1533.9099148232506</v>
      </c>
      <c r="K47" s="8">
        <v>1675.5523251840632</v>
      </c>
      <c r="L47" s="8">
        <v>1794.1089643986236</v>
      </c>
      <c r="M47" s="8">
        <v>1952.7624695552404</v>
      </c>
      <c r="N47" s="8">
        <v>2108.1168292329426</v>
      </c>
      <c r="O47" s="8">
        <v>2206.0661678101937</v>
      </c>
      <c r="P47" s="8">
        <v>2292.0793600994784</v>
      </c>
      <c r="Q47" s="8">
        <v>2431.2431150957113</v>
      </c>
      <c r="R47" s="8">
        <v>2459.1900654413157</v>
      </c>
      <c r="S47" s="8">
        <v>2682.2273485867954</v>
      </c>
      <c r="T47" s="8">
        <v>2802.5345432128902</v>
      </c>
      <c r="U47" s="8">
        <v>2879.0887221705621</v>
      </c>
      <c r="V47" s="8">
        <v>3056.9660907342081</v>
      </c>
      <c r="W47" s="8">
        <v>3161.868888190756</v>
      </c>
      <c r="X47" s="8">
        <v>3341.3064478954075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8380.4857144126381</v>
      </c>
      <c r="D48" s="6">
        <v>0</v>
      </c>
      <c r="E48" s="6">
        <v>12.720920779111374</v>
      </c>
      <c r="F48" s="6">
        <v>0</v>
      </c>
      <c r="G48" s="6">
        <v>63.309331781205039</v>
      </c>
      <c r="H48" s="6">
        <v>168.98201724485395</v>
      </c>
      <c r="I48" s="6">
        <v>2231.8746008570361</v>
      </c>
      <c r="J48" s="6">
        <v>659.82610932334126</v>
      </c>
      <c r="K48" s="6">
        <v>728.42658905273333</v>
      </c>
      <c r="L48" s="6">
        <v>806.39542591371651</v>
      </c>
      <c r="M48" s="6">
        <v>893.32078870156397</v>
      </c>
      <c r="N48" s="6">
        <v>997.75268363455439</v>
      </c>
      <c r="O48" s="6">
        <v>1090.2717949081782</v>
      </c>
      <c r="P48" s="6">
        <v>1090.7068287807135</v>
      </c>
      <c r="Q48" s="6">
        <v>1177.082958911031</v>
      </c>
      <c r="R48" s="6">
        <v>1177.0979834495965</v>
      </c>
      <c r="S48" s="6">
        <v>1186.7755644079243</v>
      </c>
      <c r="T48" s="6">
        <v>1230.2569853741675</v>
      </c>
      <c r="U48" s="6">
        <v>1229.2769579181002</v>
      </c>
      <c r="V48" s="6">
        <v>1230.0706319201172</v>
      </c>
      <c r="W48" s="6">
        <v>1256.6771012307502</v>
      </c>
      <c r="X48" s="6">
        <v>1273.8883472294001</v>
      </c>
      <c r="Y48" s="23"/>
      <c r="Z48" s="23">
        <v>18504.713621418094</v>
      </c>
    </row>
    <row r="49" spans="1:26" ht="15.75" outlineLevel="1" x14ac:dyDescent="0.25">
      <c r="B49" s="5" t="s">
        <v>94</v>
      </c>
      <c r="C49" s="44">
        <v>2900.3279009737907</v>
      </c>
      <c r="D49" s="44">
        <v>0</v>
      </c>
      <c r="E49" s="44">
        <v>0</v>
      </c>
      <c r="F49" s="44">
        <v>1.5399713787908071</v>
      </c>
      <c r="G49" s="44">
        <v>144.99191658174081</v>
      </c>
      <c r="H49" s="44">
        <v>155.80292781981751</v>
      </c>
      <c r="I49" s="44">
        <v>232.89757247724589</v>
      </c>
      <c r="J49" s="44">
        <v>233.2919274651519</v>
      </c>
      <c r="K49" s="44">
        <v>261.50565219376364</v>
      </c>
      <c r="L49" s="44">
        <v>265.97197922954933</v>
      </c>
      <c r="M49" s="44">
        <v>288.12654759483678</v>
      </c>
      <c r="N49" s="44">
        <v>292.15530480085414</v>
      </c>
      <c r="O49" s="44">
        <v>300.21585574065097</v>
      </c>
      <c r="P49" s="44">
        <v>344.4591960585081</v>
      </c>
      <c r="Q49" s="44">
        <v>358.98640780008157</v>
      </c>
      <c r="R49" s="44">
        <v>360.2690524692706</v>
      </c>
      <c r="S49" s="44">
        <v>492.2818872506906</v>
      </c>
      <c r="T49" s="44">
        <v>522.88136459875261</v>
      </c>
      <c r="U49" s="44">
        <v>562.29815786432675</v>
      </c>
      <c r="V49" s="44">
        <v>659.97763854239315</v>
      </c>
      <c r="W49" s="44">
        <v>681.34418401154426</v>
      </c>
      <c r="X49" s="44">
        <v>739.63679937815095</v>
      </c>
      <c r="Y49" s="23"/>
      <c r="Z49" s="23">
        <v>6898.6343432561207</v>
      </c>
    </row>
    <row r="50" spans="1:26" ht="15.75" outlineLevel="1" x14ac:dyDescent="0.25">
      <c r="B50" s="5" t="s">
        <v>95</v>
      </c>
      <c r="C50" s="44">
        <v>1780.0543373547612</v>
      </c>
      <c r="D50" s="45">
        <v>0</v>
      </c>
      <c r="E50" s="45">
        <v>50.152219178081587</v>
      </c>
      <c r="F50" s="45">
        <v>86.110879848911537</v>
      </c>
      <c r="G50" s="45">
        <v>103.29721861637202</v>
      </c>
      <c r="H50" s="45">
        <v>104.58061591826485</v>
      </c>
      <c r="I50" s="45">
        <v>147.68419154547848</v>
      </c>
      <c r="J50" s="45">
        <v>174.40090394000336</v>
      </c>
      <c r="K50" s="45">
        <v>185.04091033837597</v>
      </c>
      <c r="L50" s="45">
        <v>196.74082135892687</v>
      </c>
      <c r="M50" s="45">
        <v>212.07954086789542</v>
      </c>
      <c r="N50" s="45">
        <v>229.66717096936563</v>
      </c>
      <c r="O50" s="45">
        <v>198.40478932823578</v>
      </c>
      <c r="P50" s="45">
        <v>203.24346764708463</v>
      </c>
      <c r="Q50" s="45">
        <v>215.63629695222392</v>
      </c>
      <c r="R50" s="45">
        <v>220.79325355911971</v>
      </c>
      <c r="S50" s="45">
        <v>227.32409395235695</v>
      </c>
      <c r="T50" s="45">
        <v>236.75247191581175</v>
      </c>
      <c r="U50" s="45">
        <v>242.41419214397035</v>
      </c>
      <c r="V50" s="45">
        <v>248.48526518625783</v>
      </c>
      <c r="W50" s="45">
        <v>258.64294407314009</v>
      </c>
      <c r="X50" s="45">
        <v>269.35422106898466</v>
      </c>
      <c r="Y50" s="23"/>
      <c r="Z50" s="23">
        <v>3810.805468408862</v>
      </c>
    </row>
    <row r="51" spans="1:26" ht="15.75" outlineLevel="1" x14ac:dyDescent="0.25">
      <c r="B51" s="5" t="s">
        <v>96</v>
      </c>
      <c r="C51" s="44">
        <v>3833.8232456975079</v>
      </c>
      <c r="D51" s="45">
        <v>231.69074147397353</v>
      </c>
      <c r="E51" s="45">
        <v>235.48741176109155</v>
      </c>
      <c r="F51" s="45">
        <v>239.41412015346972</v>
      </c>
      <c r="G51" s="45">
        <v>243.40486214658779</v>
      </c>
      <c r="H51" s="45">
        <v>263.38542323272566</v>
      </c>
      <c r="I51" s="45">
        <v>301.29485757288228</v>
      </c>
      <c r="J51" s="45">
        <v>288.61773349738729</v>
      </c>
      <c r="K51" s="45">
        <v>306.2725248304871</v>
      </c>
      <c r="L51" s="45">
        <v>324.59730814761366</v>
      </c>
      <c r="M51" s="45">
        <v>344.36183155752616</v>
      </c>
      <c r="N51" s="45">
        <v>367.19249802447627</v>
      </c>
      <c r="O51" s="45">
        <v>387.31895323786023</v>
      </c>
      <c r="P51" s="45">
        <v>399.71076800950237</v>
      </c>
      <c r="Q51" s="45">
        <v>413.17202187195403</v>
      </c>
      <c r="R51" s="45">
        <v>428.44568711810047</v>
      </c>
      <c r="S51" s="45">
        <v>446.11177356169793</v>
      </c>
      <c r="T51" s="45">
        <v>466.82360659295063</v>
      </c>
      <c r="U51" s="45">
        <v>491.66023940637939</v>
      </c>
      <c r="V51" s="45">
        <v>521.99415052501377</v>
      </c>
      <c r="W51" s="45">
        <v>559.67716509469437</v>
      </c>
      <c r="X51" s="45">
        <v>607.20850574168583</v>
      </c>
      <c r="Y51" s="23"/>
      <c r="Z51" s="23">
        <v>7867.8421835580593</v>
      </c>
    </row>
    <row r="52" spans="1:26" ht="15.75" outlineLevel="1" x14ac:dyDescent="0.25">
      <c r="B52" s="5" t="s">
        <v>97</v>
      </c>
      <c r="C52" s="44">
        <v>2195.8381964891805</v>
      </c>
      <c r="D52" s="45">
        <v>2.788738630131999E-2</v>
      </c>
      <c r="E52" s="45">
        <v>46.261811034435468</v>
      </c>
      <c r="F52" s="45">
        <v>81.667590337639226</v>
      </c>
      <c r="G52" s="45">
        <v>142.50069147038784</v>
      </c>
      <c r="H52" s="45">
        <v>150.41551156652358</v>
      </c>
      <c r="I52" s="45">
        <v>174.14954334653095</v>
      </c>
      <c r="J52" s="45">
        <v>178.0385137223202</v>
      </c>
      <c r="K52" s="45">
        <v>194.58694828801569</v>
      </c>
      <c r="L52" s="45">
        <v>200.73810516314157</v>
      </c>
      <c r="M52" s="45">
        <v>215.22743453440648</v>
      </c>
      <c r="N52" s="45">
        <v>221.66172424936863</v>
      </c>
      <c r="O52" s="45">
        <v>230.19105132665794</v>
      </c>
      <c r="P52" s="45">
        <v>254.398466421292</v>
      </c>
      <c r="Q52" s="45">
        <v>266.8420045661112</v>
      </c>
      <c r="R52" s="45">
        <v>273.09696460554886</v>
      </c>
      <c r="S52" s="45">
        <v>330.29043171458545</v>
      </c>
      <c r="T52" s="45">
        <v>346.46661701640744</v>
      </c>
      <c r="U52" s="45">
        <v>354.12214065741648</v>
      </c>
      <c r="V52" s="45">
        <v>397.16859705101524</v>
      </c>
      <c r="W52" s="45">
        <v>406.51669838003198</v>
      </c>
      <c r="X52" s="45">
        <v>452.09070249061222</v>
      </c>
      <c r="Y52" s="23"/>
      <c r="Z52" s="23">
        <v>4916.4594353287494</v>
      </c>
    </row>
    <row r="53" spans="1:26" ht="15.75" outlineLevel="1" x14ac:dyDescent="0.25">
      <c r="B53" s="5" t="s">
        <v>98</v>
      </c>
      <c r="C53" s="44">
        <v>1.4423024619694789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0.26297847317560069</v>
      </c>
      <c r="U53" s="45">
        <v>0.26871138608131839</v>
      </c>
      <c r="V53" s="45">
        <v>0.2745692973477995</v>
      </c>
      <c r="W53" s="45">
        <v>0.28055492294648121</v>
      </c>
      <c r="X53" s="45">
        <v>0.40891609978492105</v>
      </c>
      <c r="Y53" s="23"/>
      <c r="Z53" s="23">
        <v>3.4380033896317199</v>
      </c>
    </row>
    <row r="54" spans="1:26" ht="15.75" outlineLevel="1" x14ac:dyDescent="0.25">
      <c r="B54" s="5" t="s">
        <v>13</v>
      </c>
      <c r="C54" s="44">
        <v>-4.5275823914053728</v>
      </c>
      <c r="D54" s="45">
        <v>0</v>
      </c>
      <c r="E54" s="45">
        <v>-2.1447650625400008E-3</v>
      </c>
      <c r="F54" s="45">
        <v>-2.6160195350600013E-3</v>
      </c>
      <c r="G54" s="45">
        <v>-5.4303407385800015E-2</v>
      </c>
      <c r="H54" s="45">
        <v>-4.1705950380070002E-2</v>
      </c>
      <c r="I54" s="45">
        <v>-0.26099303590692008</v>
      </c>
      <c r="J54" s="45">
        <v>-0.33950741952403979</v>
      </c>
      <c r="K54" s="45">
        <v>-0.35854591941713032</v>
      </c>
      <c r="L54" s="45">
        <v>-0.41462758646432996</v>
      </c>
      <c r="M54" s="45">
        <v>-0.43536882869552035</v>
      </c>
      <c r="N54" s="45">
        <v>-0.48224305416760005</v>
      </c>
      <c r="O54" s="45">
        <v>-0.50966659708905004</v>
      </c>
      <c r="P54" s="45">
        <v>-0.68061086866625964</v>
      </c>
      <c r="Q54" s="45">
        <v>-0.72307815773503059</v>
      </c>
      <c r="R54" s="45">
        <v>-0.76475269121827028</v>
      </c>
      <c r="S54" s="45">
        <v>-0.81377014318803054</v>
      </c>
      <c r="T54" s="45">
        <v>-0.90948075837522946</v>
      </c>
      <c r="U54" s="45">
        <v>-0.95167720571220038</v>
      </c>
      <c r="V54" s="45">
        <v>-1.0047617879366693</v>
      </c>
      <c r="W54" s="45">
        <v>-1.2697595223510691</v>
      </c>
      <c r="X54" s="45">
        <v>-1.2810441132112891</v>
      </c>
      <c r="Y54" s="23"/>
      <c r="Z54" s="23">
        <v>-11.300657832022109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2354.1766467030843</v>
      </c>
      <c r="D56" s="8">
        <v>10.085855954045932</v>
      </c>
      <c r="E56" s="8">
        <v>20.101892753559572</v>
      </c>
      <c r="F56" s="8">
        <v>38.109964049401484</v>
      </c>
      <c r="G56" s="8">
        <v>59.994857602885702</v>
      </c>
      <c r="H56" s="8">
        <v>82.214063831373451</v>
      </c>
      <c r="I56" s="8">
        <v>109.00727058640015</v>
      </c>
      <c r="J56" s="8">
        <v>127.72985538001311</v>
      </c>
      <c r="K56" s="8">
        <v>163.03975879518524</v>
      </c>
      <c r="L56" s="8">
        <v>201.36382956695076</v>
      </c>
      <c r="M56" s="8">
        <v>239.65097620121668</v>
      </c>
      <c r="N56" s="8">
        <v>273.82373810468204</v>
      </c>
      <c r="O56" s="8">
        <v>305.12482010552026</v>
      </c>
      <c r="P56" s="8">
        <v>327.51710277423189</v>
      </c>
      <c r="Q56" s="8">
        <v>358.95201558693213</v>
      </c>
      <c r="R56" s="8">
        <v>398.10849449907676</v>
      </c>
      <c r="S56" s="8">
        <v>424.14509777240528</v>
      </c>
      <c r="T56" s="8">
        <v>461.64460237819736</v>
      </c>
      <c r="U56" s="8">
        <v>463.08673937035633</v>
      </c>
      <c r="V56" s="8">
        <v>504.64065807955728</v>
      </c>
      <c r="W56" s="8">
        <v>547.91880544172136</v>
      </c>
      <c r="X56" s="8">
        <v>590.61018659488241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136.36888573579583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4.3589648219390114</v>
      </c>
      <c r="I58" s="45">
        <v>8.5682741249414143</v>
      </c>
      <c r="J58" s="45">
        <v>8.948090672888604</v>
      </c>
      <c r="K58" s="45">
        <v>9.3387973030169817</v>
      </c>
      <c r="L58" s="45">
        <v>10.119741850960558</v>
      </c>
      <c r="M58" s="45">
        <v>13.467964348624271</v>
      </c>
      <c r="N58" s="45">
        <v>14.667028096549929</v>
      </c>
      <c r="O58" s="45">
        <v>14.873770123950917</v>
      </c>
      <c r="P58" s="45">
        <v>17.310134684842957</v>
      </c>
      <c r="Q58" s="45">
        <v>17.986027835532095</v>
      </c>
      <c r="R58" s="45">
        <v>25.356727179117879</v>
      </c>
      <c r="S58" s="45">
        <v>27.293636001035036</v>
      </c>
      <c r="T58" s="45">
        <v>28.758875244488475</v>
      </c>
      <c r="U58" s="45">
        <v>29.660516292246829</v>
      </c>
      <c r="V58" s="45">
        <v>30.379032347045179</v>
      </c>
      <c r="W58" s="45">
        <v>34.171083397174321</v>
      </c>
      <c r="X58" s="45">
        <v>38.503241862933208</v>
      </c>
      <c r="Y58" s="23"/>
      <c r="Z58" s="23">
        <v>337.68941632432177</v>
      </c>
    </row>
    <row r="59" spans="1:26" ht="15.75" outlineLevel="1" x14ac:dyDescent="0.25">
      <c r="B59" s="5" t="s">
        <v>101</v>
      </c>
      <c r="C59" s="44">
        <v>2217.8077609672887</v>
      </c>
      <c r="D59" s="45">
        <v>10.085855954045932</v>
      </c>
      <c r="E59" s="45">
        <v>19.82487379464105</v>
      </c>
      <c r="F59" s="45">
        <v>37.832177200072401</v>
      </c>
      <c r="G59" s="45">
        <v>56.62215327409919</v>
      </c>
      <c r="H59" s="45">
        <v>77.85509900943444</v>
      </c>
      <c r="I59" s="45">
        <v>100.43899646145874</v>
      </c>
      <c r="J59" s="45">
        <v>118.78176470712449</v>
      </c>
      <c r="K59" s="45">
        <v>153.70096149216826</v>
      </c>
      <c r="L59" s="45">
        <v>191.24408771599019</v>
      </c>
      <c r="M59" s="45">
        <v>226.18301185259241</v>
      </c>
      <c r="N59" s="45">
        <v>259.15671000813211</v>
      </c>
      <c r="O59" s="45">
        <v>290.25104998156934</v>
      </c>
      <c r="P59" s="45">
        <v>310.20696808938891</v>
      </c>
      <c r="Q59" s="45">
        <v>340.96598775140006</v>
      </c>
      <c r="R59" s="45">
        <v>372.7517673199589</v>
      </c>
      <c r="S59" s="45">
        <v>396.85146177137023</v>
      </c>
      <c r="T59" s="45">
        <v>432.88572713370888</v>
      </c>
      <c r="U59" s="45">
        <v>433.4262230781095</v>
      </c>
      <c r="V59" s="45">
        <v>474.26162573251213</v>
      </c>
      <c r="W59" s="45">
        <v>513.747722044547</v>
      </c>
      <c r="X59" s="45">
        <v>552.10694473194917</v>
      </c>
      <c r="Y59" s="23"/>
      <c r="Z59" s="23">
        <v>5369.1811691042749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687.57843601093691</v>
      </c>
      <c r="D62" s="8">
        <v>-27.023631751430614</v>
      </c>
      <c r="E62" s="8">
        <v>-56.545450753816446</v>
      </c>
      <c r="F62" s="8">
        <v>-70.728529723956441</v>
      </c>
      <c r="G62" s="8">
        <v>-39.054508653367051</v>
      </c>
      <c r="H62" s="8">
        <v>40.890880280611</v>
      </c>
      <c r="I62" s="8">
        <v>110.15256328623143</v>
      </c>
      <c r="J62" s="8">
        <v>88.863797072955478</v>
      </c>
      <c r="K62" s="8">
        <v>87.091133070856529</v>
      </c>
      <c r="L62" s="8">
        <v>93.594766099079948</v>
      </c>
      <c r="M62" s="8">
        <v>82.226844266208005</v>
      </c>
      <c r="N62" s="8">
        <v>93.064390516080493</v>
      </c>
      <c r="O62" s="8">
        <v>114.5674172148975</v>
      </c>
      <c r="P62" s="8">
        <v>132.07028242052556</v>
      </c>
      <c r="Q62" s="8">
        <v>124.58213763526743</v>
      </c>
      <c r="R62" s="8">
        <v>99.409384228467715</v>
      </c>
      <c r="S62" s="8">
        <v>76.249304011922035</v>
      </c>
      <c r="T62" s="8">
        <v>109.84606174645309</v>
      </c>
      <c r="U62" s="8">
        <v>164.29443152774422</v>
      </c>
      <c r="V62" s="8">
        <v>178.97838212212415</v>
      </c>
      <c r="W62" s="8">
        <v>190.97655662140517</v>
      </c>
      <c r="X62" s="8">
        <v>196.40443923193041</v>
      </c>
      <c r="Y62" s="23"/>
      <c r="Z62" s="23">
        <v>1789.9106504701897</v>
      </c>
    </row>
    <row r="63" spans="1:26" ht="15.75" outlineLevel="1" x14ac:dyDescent="0.25">
      <c r="B63" s="4" t="s">
        <v>15</v>
      </c>
      <c r="C63" s="6">
        <v>-971.69776068692715</v>
      </c>
      <c r="D63" s="43">
        <v>-104.873188093219</v>
      </c>
      <c r="E63" s="43">
        <v>-112.69822729231964</v>
      </c>
      <c r="F63" s="43">
        <v>-124.40600384214903</v>
      </c>
      <c r="G63" s="43">
        <v>-102.39069725975908</v>
      </c>
      <c r="H63" s="43">
        <v>-70.746039483173661</v>
      </c>
      <c r="I63" s="43">
        <v>-62.869993874273931</v>
      </c>
      <c r="J63" s="43">
        <v>-65.027242881795146</v>
      </c>
      <c r="K63" s="43">
        <v>-62.344556400522585</v>
      </c>
      <c r="L63" s="43">
        <v>-63.032829677589568</v>
      </c>
      <c r="M63" s="43">
        <v>-67.383277344547864</v>
      </c>
      <c r="N63" s="43">
        <v>-66.763915817603475</v>
      </c>
      <c r="O63" s="43">
        <v>-65.621924160892391</v>
      </c>
      <c r="P63" s="43">
        <v>-67.496018291159061</v>
      </c>
      <c r="Q63" s="43">
        <v>-74.343108815896699</v>
      </c>
      <c r="R63" s="43">
        <v>-86.757295832297402</v>
      </c>
      <c r="S63" s="43">
        <v>-93.833898027057231</v>
      </c>
      <c r="T63" s="43">
        <v>-93.120752036801505</v>
      </c>
      <c r="U63" s="43">
        <v>-88.455034647081916</v>
      </c>
      <c r="V63" s="43">
        <v>-91.775113620230883</v>
      </c>
      <c r="W63" s="43">
        <v>-94.425325407089574</v>
      </c>
      <c r="X63" s="43">
        <v>-107.16717797540716</v>
      </c>
      <c r="Y63" s="23"/>
      <c r="Z63" s="23">
        <v>-1765.5316207808669</v>
      </c>
    </row>
    <row r="64" spans="1:26" ht="15.75" outlineLevel="1" x14ac:dyDescent="0.25">
      <c r="B64" s="5" t="s">
        <v>16</v>
      </c>
      <c r="C64" s="44">
        <v>1659.2761966978635</v>
      </c>
      <c r="D64" s="45">
        <v>77.849556341788386</v>
      </c>
      <c r="E64" s="45">
        <v>56.152776538503197</v>
      </c>
      <c r="F64" s="45">
        <v>53.677474118192592</v>
      </c>
      <c r="G64" s="45">
        <v>63.336188606392028</v>
      </c>
      <c r="H64" s="45">
        <v>111.63691976378466</v>
      </c>
      <c r="I64" s="45">
        <v>173.02255716050536</v>
      </c>
      <c r="J64" s="45">
        <v>153.89103995475062</v>
      </c>
      <c r="K64" s="45">
        <v>149.43568947137911</v>
      </c>
      <c r="L64" s="45">
        <v>156.62759577666952</v>
      </c>
      <c r="M64" s="45">
        <v>149.61012161075587</v>
      </c>
      <c r="N64" s="45">
        <v>159.82830633368397</v>
      </c>
      <c r="O64" s="45">
        <v>180.18934137578989</v>
      </c>
      <c r="P64" s="45">
        <v>199.56630071168462</v>
      </c>
      <c r="Q64" s="45">
        <v>198.92524645116413</v>
      </c>
      <c r="R64" s="45">
        <v>186.16668006076512</v>
      </c>
      <c r="S64" s="45">
        <v>170.08320203897927</v>
      </c>
      <c r="T64" s="45">
        <v>202.96681378325459</v>
      </c>
      <c r="U64" s="45">
        <v>252.74946617482615</v>
      </c>
      <c r="V64" s="45">
        <v>270.75349574235503</v>
      </c>
      <c r="W64" s="45">
        <v>285.40188202849475</v>
      </c>
      <c r="X64" s="45">
        <v>303.57161720733757</v>
      </c>
      <c r="Y64" s="23"/>
      <c r="Z64" s="23">
        <v>3555.4422712510559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1233.2684297932667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177.33446910213593</v>
      </c>
      <c r="N66" s="8">
        <v>181.44623308270283</v>
      </c>
      <c r="O66" s="8">
        <v>185.432625893188</v>
      </c>
      <c r="P66" s="8">
        <v>193.09462003224121</v>
      </c>
      <c r="Q66" s="8">
        <v>197.30406730576331</v>
      </c>
      <c r="R66" s="8">
        <v>201.60530407027568</v>
      </c>
      <c r="S66" s="8">
        <v>206.00029550429755</v>
      </c>
      <c r="T66" s="8">
        <v>210.49111113220366</v>
      </c>
      <c r="U66" s="8">
        <v>215.07980308735213</v>
      </c>
      <c r="V66" s="8">
        <v>219.76854523981413</v>
      </c>
      <c r="W66" s="8">
        <v>224.55951145971179</v>
      </c>
      <c r="X66" s="8">
        <v>259.7255180743893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1233.2684297932667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177.33446910213593</v>
      </c>
      <c r="N67" s="6">
        <v>181.44623308270283</v>
      </c>
      <c r="O67" s="6">
        <v>185.432625893188</v>
      </c>
      <c r="P67" s="6">
        <v>193.09462003224121</v>
      </c>
      <c r="Q67" s="6">
        <v>197.30406730576331</v>
      </c>
      <c r="R67" s="6">
        <v>201.60530407027568</v>
      </c>
      <c r="S67" s="6">
        <v>206.00029550429755</v>
      </c>
      <c r="T67" s="6">
        <v>210.49111113220366</v>
      </c>
      <c r="U67" s="6">
        <v>215.07980308735213</v>
      </c>
      <c r="V67" s="6">
        <v>219.76854523981413</v>
      </c>
      <c r="W67" s="6">
        <v>224.55951145971179</v>
      </c>
      <c r="X67" s="6">
        <v>259.7255180743893</v>
      </c>
      <c r="Y67" s="23"/>
      <c r="Z67" s="23">
        <v>2915.2791469887729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28877.533492755858</v>
      </c>
      <c r="D70" s="50">
        <v>1377.8085396394981</v>
      </c>
      <c r="E70" s="50">
        <v>1414.9248576409213</v>
      </c>
      <c r="F70" s="50">
        <v>1489.7669747528707</v>
      </c>
      <c r="G70" s="50">
        <v>1773.6213159782926</v>
      </c>
      <c r="H70" s="50">
        <v>1873.0427761930621</v>
      </c>
      <c r="I70" s="50">
        <v>3248.5748191321777</v>
      </c>
      <c r="J70" s="50">
        <v>1713.4147846390883</v>
      </c>
      <c r="K70" s="50">
        <v>1766.9454448720046</v>
      </c>
      <c r="L70" s="50">
        <v>1912.3916777752042</v>
      </c>
      <c r="M70" s="50">
        <v>2021.0755939317203</v>
      </c>
      <c r="N70" s="50">
        <v>2325.0554268284086</v>
      </c>
      <c r="O70" s="50">
        <v>2459.346619803935</v>
      </c>
      <c r="P70" s="50">
        <v>2629.9154421425992</v>
      </c>
      <c r="Q70" s="50">
        <v>2797.9259193121916</v>
      </c>
      <c r="R70" s="50">
        <v>3014.7176332434829</v>
      </c>
      <c r="S70" s="50">
        <v>3582.9977510932795</v>
      </c>
      <c r="T70" s="50">
        <v>4286.5425122780607</v>
      </c>
      <c r="U70" s="50">
        <v>5254.9326271750924</v>
      </c>
      <c r="V70" s="50">
        <v>5687.5934895562405</v>
      </c>
      <c r="W70" s="50">
        <v>6040.5699481133352</v>
      </c>
      <c r="X70" s="51">
        <v>6448.3226610214742</v>
      </c>
      <c r="Y70" s="23"/>
      <c r="Z70" s="23">
        <v>63119.486815122931</v>
      </c>
    </row>
    <row r="71" spans="1:26" ht="15.75" outlineLevel="1" x14ac:dyDescent="0.25">
      <c r="B71" s="52" t="s">
        <v>20</v>
      </c>
      <c r="C71" s="53">
        <v>14553.418009216626</v>
      </c>
      <c r="D71" s="53">
        <v>579.87215146321716</v>
      </c>
      <c r="E71" s="53">
        <v>779.04661978379715</v>
      </c>
      <c r="F71" s="53">
        <v>884.19733315690326</v>
      </c>
      <c r="G71" s="53">
        <v>992.40807256318362</v>
      </c>
      <c r="H71" s="53">
        <v>985.87779799340728</v>
      </c>
      <c r="I71" s="53">
        <v>1297.085588726969</v>
      </c>
      <c r="J71" s="53">
        <v>1280.3360420450001</v>
      </c>
      <c r="K71" s="53">
        <v>1307.2326465546021</v>
      </c>
      <c r="L71" s="53">
        <v>1361.449371750502</v>
      </c>
      <c r="M71" s="53">
        <v>1444.6000382520697</v>
      </c>
      <c r="N71" s="53">
        <v>1464.5285648710048</v>
      </c>
      <c r="O71" s="53">
        <v>1463.8103894599278</v>
      </c>
      <c r="P71" s="53">
        <v>1516.4068116171011</v>
      </c>
      <c r="Q71" s="53">
        <v>1583.7862220163606</v>
      </c>
      <c r="R71" s="53">
        <v>1634.2424836507139</v>
      </c>
      <c r="S71" s="53">
        <v>1659.0379470107828</v>
      </c>
      <c r="T71" s="53">
        <v>1763.4094116898148</v>
      </c>
      <c r="U71" s="53">
        <v>1844.8579522472039</v>
      </c>
      <c r="V71" s="53">
        <v>1927.8507956192434</v>
      </c>
      <c r="W71" s="53">
        <v>1967.2965538995386</v>
      </c>
      <c r="X71" s="53">
        <v>2091.8231954191251</v>
      </c>
      <c r="Y71" s="23"/>
      <c r="Z71" s="23">
        <v>29829.155989790466</v>
      </c>
    </row>
    <row r="72" spans="1:26" ht="15.75" outlineLevel="1" x14ac:dyDescent="0.25">
      <c r="B72" s="5" t="s">
        <v>21</v>
      </c>
      <c r="C72" s="44">
        <v>1810.0334383595371</v>
      </c>
      <c r="D72" s="44">
        <v>797.93638817628096</v>
      </c>
      <c r="E72" s="44">
        <v>621.93457273238607</v>
      </c>
      <c r="F72" s="44">
        <v>602.7452231341523</v>
      </c>
      <c r="G72" s="44">
        <v>549.58887155512218</v>
      </c>
      <c r="H72" s="44">
        <v>538.33545694651423</v>
      </c>
      <c r="I72" s="44">
        <v>-597.13828342722513</v>
      </c>
      <c r="J72" s="44">
        <v>-547.50738495047256</v>
      </c>
      <c r="K72" s="44">
        <v>-632.36949507269537</v>
      </c>
      <c r="L72" s="44">
        <v>-641.51376761128074</v>
      </c>
      <c r="M72" s="44">
        <v>-782.30624971888619</v>
      </c>
      <c r="N72" s="44">
        <v>-610.82735956070758</v>
      </c>
      <c r="O72" s="44">
        <v>-580.38404619800997</v>
      </c>
      <c r="P72" s="44">
        <v>-514.75201434596431</v>
      </c>
      <c r="Q72" s="44">
        <v>-519.23373672104526</v>
      </c>
      <c r="R72" s="44">
        <v>-358.49719039637358</v>
      </c>
      <c r="S72" s="44">
        <v>38.902056919584126</v>
      </c>
      <c r="T72" s="44">
        <v>559.50363948312292</v>
      </c>
      <c r="U72" s="44">
        <v>1403.4197560581101</v>
      </c>
      <c r="V72" s="44">
        <v>1649.9258782346722</v>
      </c>
      <c r="W72" s="44">
        <v>1910.6925975117906</v>
      </c>
      <c r="X72" s="44">
        <v>2083.248800920408</v>
      </c>
      <c r="Y72" s="23"/>
      <c r="Z72" s="23">
        <v>4971.7037136694835</v>
      </c>
    </row>
    <row r="73" spans="1:26" ht="15.75" outlineLevel="1" x14ac:dyDescent="0.25">
      <c r="B73" s="5" t="s">
        <v>103</v>
      </c>
      <c r="C73" s="44">
        <v>12514.082045179694</v>
      </c>
      <c r="D73" s="44">
        <v>0</v>
      </c>
      <c r="E73" s="44">
        <v>13.943665124737814</v>
      </c>
      <c r="F73" s="44">
        <v>2.8244184618153696</v>
      </c>
      <c r="G73" s="44">
        <v>231.62437185998661</v>
      </c>
      <c r="H73" s="44">
        <v>348.82952125314063</v>
      </c>
      <c r="I73" s="44">
        <v>2548.6275138324327</v>
      </c>
      <c r="J73" s="44">
        <v>980.58612754456067</v>
      </c>
      <c r="K73" s="44">
        <v>1092.0822933900981</v>
      </c>
      <c r="L73" s="44">
        <v>1192.4560736359829</v>
      </c>
      <c r="M73" s="44">
        <v>1358.7818053985368</v>
      </c>
      <c r="N73" s="44">
        <v>1471.3542215181112</v>
      </c>
      <c r="O73" s="44">
        <v>1575.9202765420173</v>
      </c>
      <c r="P73" s="44">
        <v>1628.2606448714628</v>
      </c>
      <c r="Q73" s="44">
        <v>1733.373434016876</v>
      </c>
      <c r="R73" s="44">
        <v>1738.9723399891429</v>
      </c>
      <c r="S73" s="44">
        <v>1885.0577471629124</v>
      </c>
      <c r="T73" s="44">
        <v>1963.6294611051237</v>
      </c>
      <c r="U73" s="44">
        <v>2006.6549188697791</v>
      </c>
      <c r="V73" s="44">
        <v>2109.8168157023247</v>
      </c>
      <c r="W73" s="44">
        <v>2162.5807967020064</v>
      </c>
      <c r="X73" s="44">
        <v>2273.2506646819402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27118.042471802517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4971.7037136694826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29301.442069587425</v>
      </c>
      <c r="D78" s="44">
        <v>30.794260591097661</v>
      </c>
      <c r="E78" s="44">
        <v>37.712891639254138</v>
      </c>
      <c r="F78" s="44">
        <v>38.391500163290935</v>
      </c>
      <c r="G78" s="44">
        <v>24.476963851585083</v>
      </c>
      <c r="H78" s="44">
        <v>30.694246705701588</v>
      </c>
      <c r="I78" s="44">
        <v>8.6219329066420123</v>
      </c>
      <c r="J78" s="44">
        <v>27.587620639957365</v>
      </c>
      <c r="K78" s="44">
        <v>15.502443712989612</v>
      </c>
      <c r="L78" s="44">
        <v>10.275815948878325</v>
      </c>
      <c r="M78" s="44">
        <v>5.6890498746980045</v>
      </c>
      <c r="N78" s="44">
        <v>8.4910073390590792</v>
      </c>
      <c r="O78" s="44">
        <v>59.393590177209873</v>
      </c>
      <c r="P78" s="44">
        <v>78.121719124906662</v>
      </c>
      <c r="Q78" s="44">
        <v>91.717295889106992</v>
      </c>
      <c r="R78" s="44">
        <v>79.736131714755714</v>
      </c>
      <c r="S78" s="44">
        <v>61.19617285256173</v>
      </c>
      <c r="T78" s="44">
        <v>63.947735703582325</v>
      </c>
      <c r="U78" s="44">
        <v>109.73876014055588</v>
      </c>
      <c r="V78" s="44">
        <v>139.92988120427285</v>
      </c>
      <c r="W78" s="44">
        <v>93.36536582017024</v>
      </c>
      <c r="X78" s="44">
        <v>-158.51646834484515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215167.98089731895</v>
      </c>
      <c r="D82" s="64">
        <v>21927.296704556611</v>
      </c>
      <c r="E82" s="64">
        <v>19527.769997591127</v>
      </c>
      <c r="F82" s="64">
        <v>19927.374159106341</v>
      </c>
      <c r="G82" s="64">
        <v>19880.886699150458</v>
      </c>
      <c r="H82" s="64">
        <v>18694.26564115431</v>
      </c>
      <c r="I82" s="64">
        <v>7050.9276000084228</v>
      </c>
      <c r="J82" s="64">
        <v>6740.1472317878715</v>
      </c>
      <c r="K82" s="64">
        <v>6078.0514650895211</v>
      </c>
      <c r="L82" s="64">
        <v>6001.5371900029813</v>
      </c>
      <c r="M82" s="64">
        <v>5785.5642642309494</v>
      </c>
      <c r="N82" s="64">
        <v>5687.3325947348185</v>
      </c>
      <c r="O82" s="64">
        <v>5441.3754635229097</v>
      </c>
      <c r="P82" s="64">
        <v>5755.3269261719133</v>
      </c>
      <c r="Q82" s="64">
        <v>6163.5115801198608</v>
      </c>
      <c r="R82" s="64">
        <v>7132.7810829213022</v>
      </c>
      <c r="S82" s="64">
        <v>6881.2945236289797</v>
      </c>
      <c r="T82" s="64">
        <v>7976.2975029321606</v>
      </c>
      <c r="U82" s="64">
        <v>8605.9445978530985</v>
      </c>
      <c r="V82" s="64">
        <v>9208.7737479676925</v>
      </c>
      <c r="W82" s="64">
        <v>9823.2948386331427</v>
      </c>
      <c r="X82" s="64">
        <v>10878.227086154429</v>
      </c>
    </row>
    <row r="83" spans="1:25" ht="15.75" outlineLevel="1" x14ac:dyDescent="0.25">
      <c r="B83" s="5" t="s">
        <v>105</v>
      </c>
      <c r="C83" s="65">
        <v>48883.605582564793</v>
      </c>
      <c r="D83" s="45">
        <v>0.22684703341000012</v>
      </c>
      <c r="E83" s="45">
        <v>0.21965996912999994</v>
      </c>
      <c r="F83" s="45">
        <v>0.19706383401999997</v>
      </c>
      <c r="G83" s="45">
        <v>0.19998165757999992</v>
      </c>
      <c r="H83" s="45">
        <v>0.19861751427999991</v>
      </c>
      <c r="I83" s="45">
        <v>3660.5832715256884</v>
      </c>
      <c r="J83" s="45">
        <v>3657.1403656953175</v>
      </c>
      <c r="K83" s="45">
        <v>3657.5469871117175</v>
      </c>
      <c r="L83" s="45">
        <v>3126.2709745004258</v>
      </c>
      <c r="M83" s="45">
        <v>3665.014024560207</v>
      </c>
      <c r="N83" s="45">
        <v>3665.8226789601172</v>
      </c>
      <c r="O83" s="45">
        <v>3658.2230901738485</v>
      </c>
      <c r="P83" s="45">
        <v>3095.364356818136</v>
      </c>
      <c r="Q83" s="45">
        <v>3657.1327018254478</v>
      </c>
      <c r="R83" s="45">
        <v>3664.7091914119178</v>
      </c>
      <c r="S83" s="45">
        <v>3665.8130096367872</v>
      </c>
      <c r="T83" s="45">
        <v>3183.474445233107</v>
      </c>
      <c r="U83" s="45">
        <v>1481.1289937388296</v>
      </c>
      <c r="V83" s="45">
        <v>1578.8905445130997</v>
      </c>
      <c r="W83" s="45">
        <v>1683.4755060474688</v>
      </c>
      <c r="X83" s="45">
        <v>1781.9732708042595</v>
      </c>
    </row>
    <row r="84" spans="1:25" ht="15.75" outlineLevel="1" x14ac:dyDescent="0.25">
      <c r="B84" s="5" t="s">
        <v>106</v>
      </c>
      <c r="C84" s="65">
        <v>16478.299017261059</v>
      </c>
      <c r="D84" s="45">
        <v>1584.9760541017602</v>
      </c>
      <c r="E84" s="45">
        <v>1532.45229074548</v>
      </c>
      <c r="F84" s="45">
        <v>1551.6058779763798</v>
      </c>
      <c r="G84" s="45">
        <v>805.11358271463985</v>
      </c>
      <c r="H84" s="45">
        <v>569.54975973318994</v>
      </c>
      <c r="I84" s="45">
        <v>1080.1542690747904</v>
      </c>
      <c r="J84" s="45">
        <v>1058.8739995203696</v>
      </c>
      <c r="K84" s="45">
        <v>989.19768554014991</v>
      </c>
      <c r="L84" s="45">
        <v>862.60445311843023</v>
      </c>
      <c r="M84" s="45">
        <v>789.9429110650201</v>
      </c>
      <c r="N84" s="45">
        <v>748.29049637333003</v>
      </c>
      <c r="O84" s="45">
        <v>661.48630771034982</v>
      </c>
      <c r="P84" s="45">
        <v>498.78713882050005</v>
      </c>
      <c r="Q84" s="45">
        <v>563.6994912847</v>
      </c>
      <c r="R84" s="45">
        <v>678.83164015617979</v>
      </c>
      <c r="S84" s="45">
        <v>412.76823113639006</v>
      </c>
      <c r="T84" s="45">
        <v>421.57056034234012</v>
      </c>
      <c r="U84" s="45">
        <v>324.62146554271004</v>
      </c>
      <c r="V84" s="45">
        <v>340.91790712598004</v>
      </c>
      <c r="W84" s="45">
        <v>540.14612256254998</v>
      </c>
      <c r="X84" s="45">
        <v>462.70877261581995</v>
      </c>
    </row>
    <row r="85" spans="1:25" ht="15.75" outlineLevel="1" x14ac:dyDescent="0.25">
      <c r="B85" s="5" t="s">
        <v>107</v>
      </c>
      <c r="C85" s="65">
        <v>15982.136202121517</v>
      </c>
      <c r="D85" s="45">
        <v>748.54193863153</v>
      </c>
      <c r="E85" s="45">
        <v>722.23429278105948</v>
      </c>
      <c r="F85" s="45">
        <v>767.68381312398867</v>
      </c>
      <c r="G85" s="45">
        <v>761.552555351759</v>
      </c>
      <c r="H85" s="45">
        <v>763.90645215023869</v>
      </c>
      <c r="I85" s="45">
        <v>739.20699639188911</v>
      </c>
      <c r="J85" s="45">
        <v>692.20006976596949</v>
      </c>
      <c r="K85" s="45">
        <v>669.42392703422956</v>
      </c>
      <c r="L85" s="45">
        <v>664.15926321413963</v>
      </c>
      <c r="M85" s="45">
        <v>656.93069170221952</v>
      </c>
      <c r="N85" s="45">
        <v>701.51161839123927</v>
      </c>
      <c r="O85" s="45">
        <v>720.96705016185922</v>
      </c>
      <c r="P85" s="45">
        <v>782.20020509089898</v>
      </c>
      <c r="Q85" s="45">
        <v>780.6084385418892</v>
      </c>
      <c r="R85" s="45">
        <v>787.26664498566925</v>
      </c>
      <c r="S85" s="45">
        <v>808.45844611341874</v>
      </c>
      <c r="T85" s="45">
        <v>812.71639186966843</v>
      </c>
      <c r="U85" s="45">
        <v>840.74565254230845</v>
      </c>
      <c r="V85" s="45">
        <v>845.52991669233836</v>
      </c>
      <c r="W85" s="45">
        <v>855.85538371434814</v>
      </c>
      <c r="X85" s="45">
        <v>860.43645387085814</v>
      </c>
    </row>
    <row r="86" spans="1:25" ht="15.75" outlineLevel="1" x14ac:dyDescent="0.25">
      <c r="B86" s="5" t="s">
        <v>108</v>
      </c>
      <c r="C86" s="65">
        <v>162405.67416192626</v>
      </c>
      <c r="D86" s="45">
        <v>1121.2020553855691</v>
      </c>
      <c r="E86" s="45">
        <v>1694.1024538044389</v>
      </c>
      <c r="F86" s="45">
        <v>2293.4253361828296</v>
      </c>
      <c r="G86" s="45">
        <v>2954.5916510401603</v>
      </c>
      <c r="H86" s="45">
        <v>3618.9122741472474</v>
      </c>
      <c r="I86" s="45">
        <v>4284.7540485650297</v>
      </c>
      <c r="J86" s="45">
        <v>4861.721643866078</v>
      </c>
      <c r="K86" s="45">
        <v>5709.2763994890411</v>
      </c>
      <c r="L86" s="45">
        <v>6604.5407109483076</v>
      </c>
      <c r="M86" s="45">
        <v>7497.077418025915</v>
      </c>
      <c r="N86" s="45">
        <v>8231.8573248942048</v>
      </c>
      <c r="O86" s="45">
        <v>8875.0017686454157</v>
      </c>
      <c r="P86" s="45">
        <v>9290.31004031048</v>
      </c>
      <c r="Q86" s="45">
        <v>10037.308168266451</v>
      </c>
      <c r="R86" s="45">
        <v>10776.868512120926</v>
      </c>
      <c r="S86" s="45">
        <v>11395.521995630274</v>
      </c>
      <c r="T86" s="45">
        <v>11903.341086675346</v>
      </c>
      <c r="U86" s="45">
        <v>11891.56221171254</v>
      </c>
      <c r="V86" s="45">
        <v>12543.241453242439</v>
      </c>
      <c r="W86" s="45">
        <v>13135.833755905282</v>
      </c>
      <c r="X86" s="45">
        <v>13685.223853068293</v>
      </c>
    </row>
    <row r="87" spans="1:25" ht="15.75" outlineLevel="1" x14ac:dyDescent="0.25">
      <c r="B87" s="5" t="s">
        <v>25</v>
      </c>
      <c r="C87" s="65">
        <v>9010.4804179229177</v>
      </c>
      <c r="D87" s="45">
        <v>429.82680701707017</v>
      </c>
      <c r="E87" s="45">
        <v>427.5942988634398</v>
      </c>
      <c r="F87" s="45">
        <v>428.55233209226986</v>
      </c>
      <c r="G87" s="45">
        <v>429.26683068156768</v>
      </c>
      <c r="H87" s="45">
        <v>429.89436693404093</v>
      </c>
      <c r="I87" s="45">
        <v>428.14582784963824</v>
      </c>
      <c r="J87" s="45">
        <v>429.7158240093799</v>
      </c>
      <c r="K87" s="45">
        <v>427.63586667127981</v>
      </c>
      <c r="L87" s="45">
        <v>430.43103101705896</v>
      </c>
      <c r="M87" s="45">
        <v>427.56967329042948</v>
      </c>
      <c r="N87" s="45">
        <v>429.25488954547114</v>
      </c>
      <c r="O87" s="45">
        <v>429.2621637702411</v>
      </c>
      <c r="P87" s="45">
        <v>429.25840145025114</v>
      </c>
      <c r="Q87" s="45">
        <v>429.25931542873116</v>
      </c>
      <c r="R87" s="45">
        <v>429.25612710311117</v>
      </c>
      <c r="S87" s="45">
        <v>429.2640636219511</v>
      </c>
      <c r="T87" s="45">
        <v>429.25285744102115</v>
      </c>
      <c r="U87" s="45">
        <v>429.25642648860116</v>
      </c>
      <c r="V87" s="45">
        <v>429.25824184963113</v>
      </c>
      <c r="W87" s="45">
        <v>429.2678258021611</v>
      </c>
      <c r="X87" s="45">
        <v>429.25724699557117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125515.74413113316</v>
      </c>
      <c r="D89" s="45">
        <v>10391.782288818808</v>
      </c>
      <c r="E89" s="45">
        <v>10329.282093425212</v>
      </c>
      <c r="F89" s="45">
        <v>10054.735886323986</v>
      </c>
      <c r="G89" s="45">
        <v>8248.7582435076438</v>
      </c>
      <c r="H89" s="45">
        <v>6624.722753819131</v>
      </c>
      <c r="I89" s="45">
        <v>6035.1910992243311</v>
      </c>
      <c r="J89" s="45">
        <v>5735.9653412760426</v>
      </c>
      <c r="K89" s="45">
        <v>5541.2636825142008</v>
      </c>
      <c r="L89" s="45">
        <v>5236.0224232313813</v>
      </c>
      <c r="M89" s="45">
        <v>4855.9084992610124</v>
      </c>
      <c r="N89" s="45">
        <v>4213.9670680999898</v>
      </c>
      <c r="O89" s="45">
        <v>3918.9632115289405</v>
      </c>
      <c r="P89" s="45">
        <v>3866.8713605428015</v>
      </c>
      <c r="Q89" s="45">
        <v>4044.3860351331414</v>
      </c>
      <c r="R89" s="45">
        <v>4318.5588930733902</v>
      </c>
      <c r="S89" s="45">
        <v>5169.8437690724522</v>
      </c>
      <c r="T89" s="45">
        <v>5242.4039932063424</v>
      </c>
      <c r="U89" s="45">
        <v>5636.0175098052732</v>
      </c>
      <c r="V89" s="45">
        <v>5381.4417555548725</v>
      </c>
      <c r="W89" s="45">
        <v>5468.7622926214526</v>
      </c>
      <c r="X89" s="45">
        <v>5200.8959310927621</v>
      </c>
    </row>
    <row r="90" spans="1:25" ht="15.75" outlineLevel="1" x14ac:dyDescent="0.25">
      <c r="B90" s="5" t="s">
        <v>28</v>
      </c>
      <c r="C90" s="65">
        <v>308054.59200973221</v>
      </c>
      <c r="D90" s="45">
        <v>3475.82874470978</v>
      </c>
      <c r="E90" s="45">
        <v>5486.2527356142509</v>
      </c>
      <c r="F90" s="45">
        <v>5838.589473792118</v>
      </c>
      <c r="G90" s="45">
        <v>7638.1960926704669</v>
      </c>
      <c r="H90" s="45">
        <v>7606.7834785704599</v>
      </c>
      <c r="I90" s="45">
        <v>11656.720718504555</v>
      </c>
      <c r="J90" s="45">
        <v>14064.639945137438</v>
      </c>
      <c r="K90" s="45">
        <v>14647.516042162752</v>
      </c>
      <c r="L90" s="45">
        <v>15490.88399482382</v>
      </c>
      <c r="M90" s="45">
        <v>16342.511642189991</v>
      </c>
      <c r="N90" s="45">
        <v>17097.437531539315</v>
      </c>
      <c r="O90" s="45">
        <v>17755.64182483996</v>
      </c>
      <c r="P90" s="45">
        <v>18007.636919703396</v>
      </c>
      <c r="Q90" s="45">
        <v>17982.542588574783</v>
      </c>
      <c r="R90" s="45">
        <v>18160.263865965178</v>
      </c>
      <c r="S90" s="45">
        <v>18737.711727372425</v>
      </c>
      <c r="T90" s="45">
        <v>19017.663595918188</v>
      </c>
      <c r="U90" s="45">
        <v>19651.749265273535</v>
      </c>
      <c r="V90" s="45">
        <v>19677.70338113769</v>
      </c>
      <c r="W90" s="45">
        <v>19687.446024276924</v>
      </c>
      <c r="X90" s="45">
        <v>20030.872416955201</v>
      </c>
    </row>
    <row r="91" spans="1:25" ht="15.75" outlineLevel="1" x14ac:dyDescent="0.25">
      <c r="B91" s="5" t="s">
        <v>29</v>
      </c>
      <c r="C91" s="65">
        <v>415878.42986551631</v>
      </c>
      <c r="D91" s="45">
        <v>13026.179024809298</v>
      </c>
      <c r="E91" s="45">
        <v>13699.497848569605</v>
      </c>
      <c r="F91" s="45">
        <v>13787.862475450331</v>
      </c>
      <c r="G91" s="45">
        <v>13771.178812129016</v>
      </c>
      <c r="H91" s="45">
        <v>15429.301692060109</v>
      </c>
      <c r="I91" s="45">
        <v>19378.619747802648</v>
      </c>
      <c r="J91" s="45">
        <v>19240.483288371353</v>
      </c>
      <c r="K91" s="45">
        <v>19910.094020131393</v>
      </c>
      <c r="L91" s="45">
        <v>20481.888168850332</v>
      </c>
      <c r="M91" s="45">
        <v>20836.853558233161</v>
      </c>
      <c r="N91" s="45">
        <v>21129.543833490672</v>
      </c>
      <c r="O91" s="45">
        <v>21354.560544178981</v>
      </c>
      <c r="P91" s="45">
        <v>22225.955056487772</v>
      </c>
      <c r="Q91" s="45">
        <v>22367.669332084712</v>
      </c>
      <c r="R91" s="45">
        <v>22170.461775467302</v>
      </c>
      <c r="S91" s="45">
        <v>22519.67600963726</v>
      </c>
      <c r="T91" s="45">
        <v>22168.621868304152</v>
      </c>
      <c r="U91" s="45">
        <v>22986.394952322116</v>
      </c>
      <c r="V91" s="45">
        <v>23105.50126742696</v>
      </c>
      <c r="W91" s="45">
        <v>23092.601462406179</v>
      </c>
      <c r="X91" s="45">
        <v>23195.485127303</v>
      </c>
    </row>
    <row r="92" spans="1:25" ht="15.75" outlineLevel="1" x14ac:dyDescent="0.25">
      <c r="B92" s="66" t="s">
        <v>30</v>
      </c>
      <c r="C92" s="67">
        <v>96568.510978073609</v>
      </c>
      <c r="D92" s="68">
        <v>4481.1210702806202</v>
      </c>
      <c r="E92" s="68">
        <v>4723.4943473158564</v>
      </c>
      <c r="F92" s="68">
        <v>4840.3833289140275</v>
      </c>
      <c r="G92" s="68">
        <v>4830.0888467778177</v>
      </c>
      <c r="H92" s="68">
        <v>4733.147783646421</v>
      </c>
      <c r="I92" s="68">
        <v>4642.8182639454762</v>
      </c>
      <c r="J92" s="68">
        <v>4491.8877946244393</v>
      </c>
      <c r="K92" s="68">
        <v>4722.1463881990376</v>
      </c>
      <c r="L92" s="68">
        <v>4799.1680630920591</v>
      </c>
      <c r="M92" s="68">
        <v>4730.8194565711774</v>
      </c>
      <c r="N92" s="68">
        <v>4612.2727675053757</v>
      </c>
      <c r="O92" s="68">
        <v>4452.1836381058793</v>
      </c>
      <c r="P92" s="68">
        <v>4627.9301809455283</v>
      </c>
      <c r="Q92" s="68">
        <v>4477.2636136568372</v>
      </c>
      <c r="R92" s="68">
        <v>4507.8742111442261</v>
      </c>
      <c r="S92" s="68">
        <v>4561.4363441641171</v>
      </c>
      <c r="T92" s="68">
        <v>4396.221144961828</v>
      </c>
      <c r="U92" s="68">
        <v>4317.2261923831074</v>
      </c>
      <c r="V92" s="68">
        <v>4579.0378437157178</v>
      </c>
      <c r="W92" s="68">
        <v>4587.4211433509381</v>
      </c>
      <c r="X92" s="68">
        <v>4454.5685547731082</v>
      </c>
    </row>
    <row r="93" spans="1:25" ht="15.75" outlineLevel="1" x14ac:dyDescent="0.25">
      <c r="B93" s="38" t="s">
        <v>1</v>
      </c>
      <c r="C93" s="23">
        <v>1508788.7687775346</v>
      </c>
      <c r="D93" s="69">
        <v>62508.207876790875</v>
      </c>
      <c r="E93" s="69">
        <v>63440.328610430326</v>
      </c>
      <c r="F93" s="69">
        <v>64706.520588534782</v>
      </c>
      <c r="G93" s="69">
        <v>64506.032069859582</v>
      </c>
      <c r="H93" s="69">
        <v>63585.726804704122</v>
      </c>
      <c r="I93" s="69">
        <v>64038.750429301363</v>
      </c>
      <c r="J93" s="69">
        <v>66036.340034339606</v>
      </c>
      <c r="K93" s="69">
        <v>67347.311450248453</v>
      </c>
      <c r="L93" s="69">
        <v>68555.677782477636</v>
      </c>
      <c r="M93" s="69">
        <v>70363.660978603773</v>
      </c>
      <c r="N93" s="69">
        <v>71265.989386147296</v>
      </c>
      <c r="O93" s="69">
        <v>71826.146379779762</v>
      </c>
      <c r="P93" s="69">
        <v>72622.10161645335</v>
      </c>
      <c r="Q93" s="69">
        <v>74516.314411403029</v>
      </c>
      <c r="R93" s="69">
        <v>76560.947906204121</v>
      </c>
      <c r="S93" s="69">
        <v>78462.427461282816</v>
      </c>
      <c r="T93" s="69">
        <v>79409.56870189897</v>
      </c>
      <c r="U93" s="69">
        <v>80007.743769963141</v>
      </c>
      <c r="V93" s="69">
        <v>81404.264254657755</v>
      </c>
      <c r="W93" s="69">
        <v>82981.703626745104</v>
      </c>
      <c r="X93" s="69">
        <v>84643.004637708917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30.918024225710678</v>
      </c>
      <c r="D97" s="71">
        <v>11.270131051571282</v>
      </c>
      <c r="E97" s="71">
        <v>10.149940723542919</v>
      </c>
      <c r="F97" s="71">
        <v>13.145280156022199</v>
      </c>
      <c r="G97" s="71">
        <v>0</v>
      </c>
      <c r="H97" s="71">
        <v>0</v>
      </c>
      <c r="I97" s="71">
        <v>8.5660762211130004E-2</v>
      </c>
      <c r="J97" s="71">
        <v>0</v>
      </c>
      <c r="K97" s="71">
        <v>0</v>
      </c>
      <c r="L97" s="71">
        <v>0.18111728725126</v>
      </c>
      <c r="M97" s="71">
        <v>9.8336993923400021E-3</v>
      </c>
      <c r="N97" s="71">
        <v>0.15751614792498</v>
      </c>
      <c r="O97" s="71">
        <v>0</v>
      </c>
      <c r="P97" s="71">
        <v>0.17391361649229004</v>
      </c>
      <c r="Q97" s="71">
        <v>0</v>
      </c>
      <c r="R97" s="71">
        <v>0.27771318219255997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30.918024225710678</v>
      </c>
      <c r="D101" s="76">
        <v>11.270131051571282</v>
      </c>
      <c r="E101" s="76">
        <v>10.149940723542919</v>
      </c>
      <c r="F101" s="76">
        <v>13.145280156022199</v>
      </c>
      <c r="G101" s="76">
        <v>0</v>
      </c>
      <c r="H101" s="76">
        <v>0</v>
      </c>
      <c r="I101" s="76">
        <v>8.5660762211130004E-2</v>
      </c>
      <c r="J101" s="76">
        <v>0</v>
      </c>
      <c r="K101" s="76">
        <v>0</v>
      </c>
      <c r="L101" s="76">
        <v>0.18111728725126</v>
      </c>
      <c r="M101" s="76">
        <v>9.8336993923400021E-3</v>
      </c>
      <c r="N101" s="76">
        <v>0.15751614792498</v>
      </c>
      <c r="O101" s="76">
        <v>0</v>
      </c>
      <c r="P101" s="76">
        <v>0.17391361649229004</v>
      </c>
      <c r="Q101" s="76">
        <v>0</v>
      </c>
      <c r="R101" s="76">
        <v>0.27771318219255997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2025-04-04T17:39:10Z</dcterms:modified>
</cp:coreProperties>
</file>