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171F143D-75A5-497D-95AD-2652367EE468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F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20" i="9" l="1"/>
  <c r="D24" i="9"/>
  <c r="D19" i="9"/>
  <c r="D14" i="9"/>
  <c r="D84" i="9"/>
  <c r="D83" i="9"/>
  <c r="D11" i="9"/>
  <c r="D10" i="9"/>
  <c r="D17" i="9"/>
  <c r="D43" i="9"/>
  <c r="D40" i="6"/>
  <c r="D66" i="6" l="1"/>
  <c r="D21" i="9"/>
  <c r="D34" i="6"/>
  <c r="D89" i="9"/>
  <c r="D139" i="6"/>
  <c r="D9" i="9"/>
  <c r="D45" i="6"/>
  <c r="D31" i="6"/>
  <c r="D13" i="9"/>
  <c r="D22" i="9"/>
  <c r="D33" i="6"/>
  <c r="D23" i="9"/>
  <c r="D59" i="6" l="1"/>
  <c r="D57" i="6"/>
  <c r="D71" i="6"/>
  <c r="D60" i="6"/>
  <c r="D36" i="9" l="1"/>
  <c r="D51" i="9"/>
  <c r="D42" i="9"/>
  <c r="D37" i="9"/>
  <c r="D66" i="9" l="1"/>
  <c r="D41" i="9" l="1"/>
  <c r="D52" i="9"/>
  <c r="D67" i="9"/>
  <c r="D48" i="6"/>
  <c r="D27" i="9"/>
  <c r="D28" i="9"/>
  <c r="D49" i="9"/>
  <c r="D54" i="9" l="1"/>
  <c r="D60" i="9"/>
  <c r="D85" i="9"/>
  <c r="D86" i="9"/>
  <c r="D59" i="9"/>
  <c r="D39" i="9"/>
  <c r="D38" i="9"/>
  <c r="D40" i="9"/>
  <c r="D74" i="6"/>
  <c r="D48" i="9"/>
  <c r="D43" i="6"/>
  <c r="D50" i="9"/>
  <c r="D26" i="9"/>
  <c r="D16" i="9"/>
  <c r="D82" i="9" l="1"/>
  <c r="D92" i="9"/>
  <c r="D142" i="6"/>
  <c r="D69" i="6"/>
  <c r="D90" i="9"/>
  <c r="D140" i="6"/>
  <c r="D137" i="6"/>
  <c r="D87" i="9"/>
  <c r="D91" i="9"/>
  <c r="D141" i="6"/>
  <c r="D85" i="6"/>
  <c r="D138" i="6"/>
  <c r="D88" i="9"/>
  <c r="D58" i="9"/>
  <c r="D47" i="6"/>
  <c r="D18" i="9"/>
  <c r="D46" i="6"/>
  <c r="D56" i="9"/>
  <c r="D73" i="6" l="1"/>
  <c r="D93" i="9"/>
  <c r="D143" i="6"/>
  <c r="D72" i="6"/>
  <c r="D84" i="6" s="1"/>
  <c r="D36" i="6"/>
  <c r="D57" i="9"/>
  <c r="D71" i="9"/>
  <c r="D62" i="6" l="1"/>
  <c r="D53" i="9"/>
  <c r="D44" i="6"/>
  <c r="D47" i="9"/>
  <c r="D34" i="9"/>
  <c r="D73" i="9"/>
  <c r="D70" i="6" l="1"/>
  <c r="D75" i="6" s="1"/>
  <c r="D49" i="6"/>
  <c r="D35" i="6"/>
  <c r="D35" i="9"/>
  <c r="E14" i="9" l="1"/>
  <c r="E17" i="9"/>
  <c r="E19" i="9"/>
  <c r="E11" i="9"/>
  <c r="E10" i="9"/>
  <c r="E84" i="9"/>
  <c r="E83" i="9"/>
  <c r="E24" i="9"/>
  <c r="D61" i="6"/>
  <c r="D86" i="6" s="1"/>
  <c r="D95" i="6"/>
  <c r="E85" i="9" l="1"/>
  <c r="E51" i="9"/>
  <c r="E86" i="9"/>
  <c r="E42" i="9"/>
  <c r="E39" i="9"/>
  <c r="E53" i="9"/>
  <c r="E36" i="9"/>
  <c r="E59" i="9"/>
  <c r="E20" i="9"/>
  <c r="E38" i="9"/>
  <c r="E52" i="9"/>
  <c r="E18" i="9"/>
  <c r="E60" i="9"/>
  <c r="E41" i="9"/>
  <c r="E82" i="9"/>
  <c r="E54" i="9"/>
  <c r="E37" i="9"/>
  <c r="E40" i="9"/>
  <c r="D100" i="6"/>
  <c r="E33" i="6"/>
  <c r="E23" i="9"/>
  <c r="E22" i="9"/>
  <c r="E139" i="6"/>
  <c r="E89" i="9"/>
  <c r="E34" i="6"/>
  <c r="E21" i="9"/>
  <c r="E43" i="9"/>
  <c r="E40" i="6"/>
  <c r="E49" i="9"/>
  <c r="E66" i="9"/>
  <c r="E56" i="9"/>
  <c r="E34" i="9"/>
  <c r="E16" i="9"/>
  <c r="E7" i="9"/>
  <c r="D7" i="9"/>
  <c r="F17" i="9" l="1"/>
  <c r="E138" i="6"/>
  <c r="E88" i="9"/>
  <c r="E31" i="6"/>
  <c r="E13" i="9"/>
  <c r="E47" i="6"/>
  <c r="E58" i="9"/>
  <c r="E143" i="6"/>
  <c r="E93" i="9"/>
  <c r="E36" i="6"/>
  <c r="E57" i="9"/>
  <c r="E45" i="6"/>
  <c r="E9" i="9"/>
  <c r="E44" i="6"/>
  <c r="E50" i="9"/>
  <c r="E60" i="6"/>
  <c r="E91" i="9"/>
  <c r="E141" i="6"/>
  <c r="E35" i="6"/>
  <c r="E35" i="9"/>
  <c r="D32" i="6"/>
  <c r="D8" i="9"/>
  <c r="E46" i="6"/>
  <c r="E66" i="6"/>
  <c r="E59" i="6"/>
  <c r="F40" i="6"/>
  <c r="F66" i="6" s="1"/>
  <c r="F43" i="9"/>
  <c r="E137" i="6"/>
  <c r="E87" i="9"/>
  <c r="E92" i="9"/>
  <c r="E142" i="6"/>
  <c r="E32" i="6"/>
  <c r="E58" i="6" s="1"/>
  <c r="E8" i="9"/>
  <c r="E48" i="6"/>
  <c r="E67" i="9"/>
  <c r="E90" i="9"/>
  <c r="E140" i="6"/>
  <c r="E27" i="9"/>
  <c r="F59" i="9" l="1"/>
  <c r="F24" i="9"/>
  <c r="F86" i="9"/>
  <c r="F11" i="9"/>
  <c r="F54" i="9"/>
  <c r="F84" i="9"/>
  <c r="F85" i="9"/>
  <c r="F38" i="9"/>
  <c r="F36" i="9"/>
  <c r="F53" i="9"/>
  <c r="G11" i="9"/>
  <c r="F10" i="9"/>
  <c r="F40" i="9"/>
  <c r="F39" i="9"/>
  <c r="F82" i="9"/>
  <c r="F20" i="9"/>
  <c r="F83" i="9"/>
  <c r="F51" i="9"/>
  <c r="F37" i="9"/>
  <c r="F41" i="9"/>
  <c r="F60" i="9"/>
  <c r="F18" i="9"/>
  <c r="F14" i="9"/>
  <c r="F19" i="9"/>
  <c r="F42" i="9"/>
  <c r="F52" i="9"/>
  <c r="E70" i="6"/>
  <c r="E72" i="6"/>
  <c r="E61" i="6"/>
  <c r="E71" i="6"/>
  <c r="D58" i="6"/>
  <c r="E62" i="6"/>
  <c r="E73" i="6"/>
  <c r="F87" i="9"/>
  <c r="F137" i="6"/>
  <c r="E74" i="6"/>
  <c r="E57" i="6"/>
  <c r="E28" i="9"/>
  <c r="F49" i="9"/>
  <c r="F66" i="9"/>
  <c r="F56" i="9"/>
  <c r="F34" i="9"/>
  <c r="F16" i="9"/>
  <c r="F7" i="9"/>
  <c r="G18" i="9" l="1"/>
  <c r="G24" i="9"/>
  <c r="G10" i="9"/>
  <c r="G17" i="9"/>
  <c r="H83" i="9"/>
  <c r="F50" i="9"/>
  <c r="F44" i="6"/>
  <c r="F13" i="9"/>
  <c r="F31" i="6"/>
  <c r="F8" i="9"/>
  <c r="F32" i="6"/>
  <c r="F91" i="9"/>
  <c r="F141" i="6"/>
  <c r="F35" i="9"/>
  <c r="F35" i="6"/>
  <c r="E84" i="6"/>
  <c r="F57" i="9"/>
  <c r="F36" i="6"/>
  <c r="G40" i="6"/>
  <c r="G43" i="9"/>
  <c r="F34" i="6"/>
  <c r="F21" i="9"/>
  <c r="D87" i="6"/>
  <c r="F22" i="9"/>
  <c r="F46" i="6"/>
  <c r="F45" i="6"/>
  <c r="F9" i="9"/>
  <c r="F48" i="6"/>
  <c r="F67" i="9"/>
  <c r="F139" i="6"/>
  <c r="F89" i="9"/>
  <c r="F92" i="9"/>
  <c r="F142" i="6"/>
  <c r="F143" i="6"/>
  <c r="F93" i="9"/>
  <c r="E87" i="6"/>
  <c r="F47" i="6"/>
  <c r="F58" i="9"/>
  <c r="E48" i="9"/>
  <c r="E85" i="6"/>
  <c r="F140" i="6"/>
  <c r="F90" i="9"/>
  <c r="F23" i="9"/>
  <c r="F33" i="6"/>
  <c r="F88" i="9"/>
  <c r="F138" i="6"/>
  <c r="F27" i="9"/>
  <c r="E26" i="9"/>
  <c r="E73" i="9"/>
  <c r="E47" i="9"/>
  <c r="E43" i="6" l="1"/>
  <c r="E69" i="6" s="1"/>
  <c r="G53" i="9"/>
  <c r="H19" i="9"/>
  <c r="G38" i="9"/>
  <c r="G82" i="9"/>
  <c r="G37" i="9"/>
  <c r="G86" i="9"/>
  <c r="G40" i="9"/>
  <c r="H24" i="9"/>
  <c r="G59" i="9"/>
  <c r="G41" i="9"/>
  <c r="G54" i="9"/>
  <c r="G83" i="9"/>
  <c r="G14" i="9"/>
  <c r="G52" i="9"/>
  <c r="G42" i="9"/>
  <c r="G39" i="9"/>
  <c r="G60" i="9"/>
  <c r="G84" i="9"/>
  <c r="G20" i="9"/>
  <c r="G51" i="9"/>
  <c r="G36" i="9"/>
  <c r="G85" i="9"/>
  <c r="G19" i="9"/>
  <c r="F59" i="6"/>
  <c r="G66" i="6"/>
  <c r="F62" i="6"/>
  <c r="E49" i="6"/>
  <c r="F60" i="6"/>
  <c r="H43" i="9"/>
  <c r="H40" i="6"/>
  <c r="H66" i="6" s="1"/>
  <c r="F61" i="6"/>
  <c r="F73" i="6"/>
  <c r="F58" i="6"/>
  <c r="F57" i="6"/>
  <c r="F70" i="6"/>
  <c r="G22" i="9"/>
  <c r="G46" i="6"/>
  <c r="G72" i="6" s="1"/>
  <c r="F74" i="6"/>
  <c r="G31" i="6"/>
  <c r="G13" i="9"/>
  <c r="G23" i="9"/>
  <c r="G33" i="6"/>
  <c r="G59" i="6" s="1"/>
  <c r="F71" i="6"/>
  <c r="G92" i="9"/>
  <c r="G142" i="6"/>
  <c r="F72" i="6"/>
  <c r="F28" i="9"/>
  <c r="G66" i="9"/>
  <c r="G56" i="9"/>
  <c r="G34" i="9"/>
  <c r="G16" i="9"/>
  <c r="G7" i="9"/>
  <c r="E71" i="9"/>
  <c r="H42" i="9" l="1"/>
  <c r="F48" i="9"/>
  <c r="G34" i="6"/>
  <c r="G21" i="9"/>
  <c r="G89" i="9"/>
  <c r="G139" i="6"/>
  <c r="E75" i="6"/>
  <c r="E86" i="6"/>
  <c r="G50" i="9"/>
  <c r="G44" i="6"/>
  <c r="F84" i="6"/>
  <c r="G8" i="9"/>
  <c r="G32" i="6"/>
  <c r="G67" i="9"/>
  <c r="G48" i="6"/>
  <c r="G143" i="6"/>
  <c r="G93" i="9"/>
  <c r="G57" i="6"/>
  <c r="F85" i="6"/>
  <c r="G140" i="6"/>
  <c r="G90" i="9"/>
  <c r="H13" i="9"/>
  <c r="G9" i="9"/>
  <c r="G45" i="6"/>
  <c r="G36" i="6"/>
  <c r="G57" i="9"/>
  <c r="G141" i="6"/>
  <c r="G91" i="9"/>
  <c r="G137" i="6"/>
  <c r="G87" i="9"/>
  <c r="G35" i="6"/>
  <c r="G35" i="9"/>
  <c r="G88" i="9"/>
  <c r="G138" i="6"/>
  <c r="F87" i="6"/>
  <c r="G47" i="6"/>
  <c r="G58" i="9"/>
  <c r="H23" i="9"/>
  <c r="H33" i="6"/>
  <c r="G27" i="9"/>
  <c r="F26" i="9"/>
  <c r="F73" i="9"/>
  <c r="F47" i="9"/>
  <c r="F43" i="6" l="1"/>
  <c r="H52" i="9"/>
  <c r="I24" i="9"/>
  <c r="H86" i="9"/>
  <c r="H20" i="9"/>
  <c r="H18" i="9"/>
  <c r="H82" i="9"/>
  <c r="H39" i="9"/>
  <c r="H36" i="9"/>
  <c r="H59" i="9"/>
  <c r="H41" i="9"/>
  <c r="H51" i="9"/>
  <c r="H38" i="9"/>
  <c r="H84" i="9"/>
  <c r="H10" i="9"/>
  <c r="F49" i="6"/>
  <c r="F69" i="6"/>
  <c r="G58" i="6"/>
  <c r="G71" i="6"/>
  <c r="H59" i="6"/>
  <c r="E95" i="6"/>
  <c r="G60" i="6"/>
  <c r="G70" i="6"/>
  <c r="G74" i="6"/>
  <c r="G62" i="6"/>
  <c r="H21" i="9"/>
  <c r="G73" i="6"/>
  <c r="H22" i="9"/>
  <c r="G61" i="6"/>
  <c r="H58" i="9"/>
  <c r="H141" i="6"/>
  <c r="H91" i="9"/>
  <c r="G49" i="9"/>
  <c r="H49" i="9"/>
  <c r="G87" i="6" l="1"/>
  <c r="H46" i="6"/>
  <c r="H72" i="6" s="1"/>
  <c r="H11" i="9"/>
  <c r="H40" i="9"/>
  <c r="H53" i="9"/>
  <c r="H37" i="9"/>
  <c r="H85" i="9"/>
  <c r="H60" i="9"/>
  <c r="H9" i="9"/>
  <c r="H45" i="6"/>
  <c r="H90" i="9"/>
  <c r="H140" i="6"/>
  <c r="H139" i="6"/>
  <c r="H89" i="9"/>
  <c r="E100" i="6"/>
  <c r="H57" i="9"/>
  <c r="H36" i="6"/>
  <c r="G85" i="6"/>
  <c r="H88" i="9"/>
  <c r="H138" i="6"/>
  <c r="F75" i="6"/>
  <c r="F86" i="6"/>
  <c r="H35" i="9"/>
  <c r="G84" i="6"/>
  <c r="G28" i="9"/>
  <c r="H66" i="9"/>
  <c r="H56" i="9"/>
  <c r="H34" i="9"/>
  <c r="H16" i="9"/>
  <c r="H7" i="9"/>
  <c r="F71" i="9"/>
  <c r="I14" i="9" l="1"/>
  <c r="G48" i="9"/>
  <c r="H62" i="6"/>
  <c r="H143" i="6"/>
  <c r="H93" i="9"/>
  <c r="H71" i="6"/>
  <c r="H84" i="6" s="1"/>
  <c r="H14" i="9"/>
  <c r="H31" i="6"/>
  <c r="H32" i="6"/>
  <c r="H8" i="9"/>
  <c r="H44" i="6"/>
  <c r="H50" i="9"/>
  <c r="H17" i="9"/>
  <c r="H34" i="6"/>
  <c r="H35" i="6"/>
  <c r="H54" i="9"/>
  <c r="H47" i="6"/>
  <c r="H137" i="6"/>
  <c r="H87" i="9"/>
  <c r="F95" i="6"/>
  <c r="H92" i="9"/>
  <c r="H142" i="6"/>
  <c r="I43" i="9"/>
  <c r="I40" i="6"/>
  <c r="H67" i="9"/>
  <c r="H48" i="6"/>
  <c r="G73" i="9"/>
  <c r="H27" i="9"/>
  <c r="G26" i="9"/>
  <c r="I18" i="9" l="1"/>
  <c r="I83" i="9"/>
  <c r="I41" i="9"/>
  <c r="I19" i="9"/>
  <c r="I20" i="9"/>
  <c r="I17" i="9"/>
  <c r="I11" i="9"/>
  <c r="I36" i="9"/>
  <c r="I82" i="9"/>
  <c r="I51" i="9"/>
  <c r="I59" i="9"/>
  <c r="I42" i="9"/>
  <c r="I85" i="9"/>
  <c r="I52" i="9"/>
  <c r="I39" i="9"/>
  <c r="I54" i="9"/>
  <c r="I37" i="9"/>
  <c r="I38" i="9"/>
  <c r="I10" i="9"/>
  <c r="I86" i="9"/>
  <c r="I84" i="9"/>
  <c r="I53" i="9"/>
  <c r="I60" i="9"/>
  <c r="I40" i="9"/>
  <c r="H58" i="6"/>
  <c r="H61" i="6"/>
  <c r="H73" i="6"/>
  <c r="H57" i="6"/>
  <c r="H60" i="6"/>
  <c r="G43" i="6"/>
  <c r="I141" i="6"/>
  <c r="I91" i="9"/>
  <c r="I9" i="9"/>
  <c r="H74" i="6"/>
  <c r="H70" i="6"/>
  <c r="H48" i="9"/>
  <c r="I66" i="6"/>
  <c r="I89" i="9"/>
  <c r="I139" i="6"/>
  <c r="I22" i="9"/>
  <c r="I46" i="6"/>
  <c r="I72" i="6" s="1"/>
  <c r="F100" i="6"/>
  <c r="I21" i="9"/>
  <c r="H73" i="9"/>
  <c r="H28" i="9"/>
  <c r="I66" i="9"/>
  <c r="I56" i="9"/>
  <c r="I34" i="9"/>
  <c r="I16" i="9"/>
  <c r="I7" i="9"/>
  <c r="I45" i="6" l="1"/>
  <c r="I71" i="6" s="1"/>
  <c r="I84" i="6" s="1"/>
  <c r="I34" i="6"/>
  <c r="I60" i="6" s="1"/>
  <c r="J42" i="9"/>
  <c r="J10" i="9"/>
  <c r="J19" i="9"/>
  <c r="J39" i="9"/>
  <c r="J14" i="9"/>
  <c r="J24" i="9"/>
  <c r="J20" i="9"/>
  <c r="J51" i="9"/>
  <c r="J54" i="9"/>
  <c r="J37" i="9"/>
  <c r="J60" i="9"/>
  <c r="J38" i="9"/>
  <c r="J53" i="9"/>
  <c r="J84" i="9"/>
  <c r="J40" i="9"/>
  <c r="J17" i="9"/>
  <c r="J52" i="9"/>
  <c r="J83" i="9"/>
  <c r="J82" i="9"/>
  <c r="J18" i="9"/>
  <c r="J36" i="9"/>
  <c r="J11" i="9"/>
  <c r="J59" i="9"/>
  <c r="J85" i="9"/>
  <c r="J86" i="9"/>
  <c r="J41" i="9"/>
  <c r="I44" i="6"/>
  <c r="I70" i="6" s="1"/>
  <c r="I50" i="9"/>
  <c r="I67" i="9"/>
  <c r="I48" i="6"/>
  <c r="I74" i="6" s="1"/>
  <c r="I85" i="6" s="1"/>
  <c r="H85" i="6"/>
  <c r="I47" i="6"/>
  <c r="I73" i="6" s="1"/>
  <c r="I58" i="9"/>
  <c r="I13" i="9"/>
  <c r="I31" i="6"/>
  <c r="G49" i="6"/>
  <c r="G69" i="6"/>
  <c r="I138" i="6"/>
  <c r="I88" i="9"/>
  <c r="I143" i="6"/>
  <c r="I93" i="9"/>
  <c r="J43" i="9"/>
  <c r="J40" i="6"/>
  <c r="J66" i="6" s="1"/>
  <c r="H87" i="6"/>
  <c r="I35" i="9"/>
  <c r="I35" i="6"/>
  <c r="I61" i="6" s="1"/>
  <c r="I90" i="9"/>
  <c r="I140" i="6"/>
  <c r="I92" i="9"/>
  <c r="I142" i="6"/>
  <c r="I87" i="9"/>
  <c r="I137" i="6"/>
  <c r="I57" i="9"/>
  <c r="I36" i="6"/>
  <c r="I62" i="6" s="1"/>
  <c r="I8" i="9"/>
  <c r="I32" i="6"/>
  <c r="I33" i="6"/>
  <c r="I23" i="9"/>
  <c r="I27" i="9"/>
  <c r="I28" i="9"/>
  <c r="I49" i="9"/>
  <c r="J66" i="9"/>
  <c r="J56" i="9"/>
  <c r="J34" i="9"/>
  <c r="J16" i="9"/>
  <c r="J7" i="9"/>
  <c r="K37" i="9" l="1"/>
  <c r="K84" i="9"/>
  <c r="K40" i="9"/>
  <c r="K86" i="9"/>
  <c r="K14" i="9"/>
  <c r="G75" i="6"/>
  <c r="G86" i="6"/>
  <c r="H26" i="9"/>
  <c r="H43" i="6"/>
  <c r="I57" i="6"/>
  <c r="J46" i="6"/>
  <c r="J72" i="6" s="1"/>
  <c r="J22" i="9"/>
  <c r="K22" i="9"/>
  <c r="J45" i="6"/>
  <c r="J71" i="6" s="1"/>
  <c r="J9" i="9"/>
  <c r="I59" i="6"/>
  <c r="I58" i="6"/>
  <c r="J88" i="9"/>
  <c r="J138" i="6"/>
  <c r="K40" i="6"/>
  <c r="K66" i="6" s="1"/>
  <c r="K43" i="9"/>
  <c r="J31" i="6"/>
  <c r="J13" i="9"/>
  <c r="J142" i="6"/>
  <c r="J92" i="9"/>
  <c r="J44" i="6"/>
  <c r="J70" i="6" s="1"/>
  <c r="J50" i="9"/>
  <c r="J67" i="9"/>
  <c r="J48" i="6"/>
  <c r="J74" i="6" s="1"/>
  <c r="J85" i="6" s="1"/>
  <c r="J141" i="6"/>
  <c r="J91" i="9"/>
  <c r="J21" i="9"/>
  <c r="J34" i="6"/>
  <c r="J60" i="6" s="1"/>
  <c r="J89" i="9"/>
  <c r="J139" i="6"/>
  <c r="J90" i="9"/>
  <c r="J140" i="6"/>
  <c r="J58" i="9"/>
  <c r="J47" i="6"/>
  <c r="J73" i="6" s="1"/>
  <c r="J35" i="9"/>
  <c r="J35" i="6"/>
  <c r="J61" i="6" s="1"/>
  <c r="J8" i="9"/>
  <c r="J32" i="6"/>
  <c r="J58" i="6" s="1"/>
  <c r="J23" i="9"/>
  <c r="J33" i="6"/>
  <c r="J59" i="6" s="1"/>
  <c r="I48" i="9"/>
  <c r="J57" i="9"/>
  <c r="J36" i="6"/>
  <c r="J62" i="6" s="1"/>
  <c r="J143" i="6"/>
  <c r="J93" i="9"/>
  <c r="J48" i="9"/>
  <c r="J137" i="6"/>
  <c r="J87" i="9"/>
  <c r="J27" i="9"/>
  <c r="I26" i="9"/>
  <c r="J28" i="9"/>
  <c r="I73" i="9"/>
  <c r="I43" i="6" l="1"/>
  <c r="J84" i="6"/>
  <c r="K17" i="9"/>
  <c r="K82" i="9"/>
  <c r="K60" i="9"/>
  <c r="K20" i="9"/>
  <c r="K52" i="9"/>
  <c r="K39" i="9"/>
  <c r="K19" i="9"/>
  <c r="K24" i="9"/>
  <c r="K54" i="9"/>
  <c r="K53" i="9"/>
  <c r="K51" i="9"/>
  <c r="K85" i="9"/>
  <c r="K83" i="9"/>
  <c r="K11" i="9"/>
  <c r="K36" i="9"/>
  <c r="K59" i="9"/>
  <c r="K42" i="9"/>
  <c r="K38" i="9"/>
  <c r="K10" i="9"/>
  <c r="K41" i="9"/>
  <c r="I49" i="6"/>
  <c r="I69" i="6"/>
  <c r="I87" i="6"/>
  <c r="H69" i="6"/>
  <c r="H49" i="6"/>
  <c r="G95" i="6"/>
  <c r="J57" i="6"/>
  <c r="K50" i="9"/>
  <c r="K21" i="9"/>
  <c r="K34" i="6"/>
  <c r="K60" i="6" s="1"/>
  <c r="J26" i="9"/>
  <c r="K49" i="9"/>
  <c r="K66" i="9"/>
  <c r="K56" i="9"/>
  <c r="K34" i="9"/>
  <c r="K16" i="9"/>
  <c r="K7" i="9"/>
  <c r="K44" i="6" l="1"/>
  <c r="K70" i="6" s="1"/>
  <c r="L24" i="9"/>
  <c r="L11" i="9"/>
  <c r="L14" i="9"/>
  <c r="L83" i="9"/>
  <c r="L10" i="9"/>
  <c r="L19" i="9"/>
  <c r="L17" i="9"/>
  <c r="K9" i="9"/>
  <c r="K45" i="6"/>
  <c r="K71" i="6" s="1"/>
  <c r="J49" i="9"/>
  <c r="J43" i="6"/>
  <c r="K90" i="9"/>
  <c r="K140" i="6"/>
  <c r="K13" i="9"/>
  <c r="K31" i="6"/>
  <c r="K91" i="9"/>
  <c r="K141" i="6"/>
  <c r="K57" i="9"/>
  <c r="K36" i="6"/>
  <c r="K62" i="6" s="1"/>
  <c r="K58" i="9"/>
  <c r="K47" i="6"/>
  <c r="K73" i="6" s="1"/>
  <c r="K142" i="6"/>
  <c r="K92" i="9"/>
  <c r="H86" i="6"/>
  <c r="H75" i="6"/>
  <c r="K93" i="9"/>
  <c r="K143" i="6"/>
  <c r="L43" i="9"/>
  <c r="L40" i="6"/>
  <c r="L66" i="6" s="1"/>
  <c r="K48" i="6"/>
  <c r="K74" i="6" s="1"/>
  <c r="K85" i="6" s="1"/>
  <c r="K67" i="9"/>
  <c r="I86" i="6"/>
  <c r="I75" i="6"/>
  <c r="I95" i="6" s="1"/>
  <c r="K8" i="9"/>
  <c r="K32" i="6"/>
  <c r="K58" i="6" s="1"/>
  <c r="J87" i="6"/>
  <c r="K87" i="9"/>
  <c r="K137" i="6"/>
  <c r="K89" i="9"/>
  <c r="K139" i="6"/>
  <c r="K33" i="6"/>
  <c r="K59" i="6" s="1"/>
  <c r="K23" i="9"/>
  <c r="K35" i="9"/>
  <c r="K35" i="6"/>
  <c r="K61" i="6" s="1"/>
  <c r="K18" i="9"/>
  <c r="K46" i="6"/>
  <c r="K72" i="6" s="1"/>
  <c r="G100" i="6"/>
  <c r="K138" i="6"/>
  <c r="K88" i="9"/>
  <c r="J73" i="9"/>
  <c r="K27" i="9"/>
  <c r="L18" i="9" l="1"/>
  <c r="L36" i="9"/>
  <c r="K57" i="6"/>
  <c r="J49" i="6"/>
  <c r="J69" i="6"/>
  <c r="K84" i="6"/>
  <c r="I100" i="6"/>
  <c r="L31" i="6"/>
  <c r="L13" i="9"/>
  <c r="K48" i="9"/>
  <c r="L23" i="9"/>
  <c r="L33" i="6"/>
  <c r="L59" i="6" s="1"/>
  <c r="M40" i="6"/>
  <c r="M66" i="6" s="1"/>
  <c r="M43" i="9"/>
  <c r="L21" i="9"/>
  <c r="L34" i="6"/>
  <c r="L60" i="6" s="1"/>
  <c r="H95" i="6"/>
  <c r="L89" i="9"/>
  <c r="L139" i="6"/>
  <c r="K73" i="9"/>
  <c r="E72" i="9"/>
  <c r="L20" i="9" l="1"/>
  <c r="L60" i="9"/>
  <c r="L54" i="9"/>
  <c r="M24" i="9"/>
  <c r="L51" i="9"/>
  <c r="L52" i="9"/>
  <c r="L42" i="9"/>
  <c r="M10" i="9"/>
  <c r="L59" i="9"/>
  <c r="L82" i="9"/>
  <c r="L37" i="9"/>
  <c r="L85" i="9"/>
  <c r="L40" i="9"/>
  <c r="L53" i="9"/>
  <c r="L38" i="9"/>
  <c r="L41" i="9"/>
  <c r="L84" i="9"/>
  <c r="L86" i="9"/>
  <c r="L39" i="9"/>
  <c r="M17" i="9"/>
  <c r="D30" i="9"/>
  <c r="D39" i="6"/>
  <c r="H100" i="6"/>
  <c r="L57" i="6"/>
  <c r="J75" i="6"/>
  <c r="J95" i="6" s="1"/>
  <c r="J86" i="6"/>
  <c r="E30" i="9"/>
  <c r="E39" i="6"/>
  <c r="K87" i="6"/>
  <c r="L45" i="6"/>
  <c r="L71" i="6" s="1"/>
  <c r="L9" i="9"/>
  <c r="D70" i="9"/>
  <c r="E70" i="9"/>
  <c r="K28" i="9"/>
  <c r="L49" i="9"/>
  <c r="D72" i="9"/>
  <c r="L66" i="9"/>
  <c r="L56" i="9"/>
  <c r="L34" i="9"/>
  <c r="L16" i="9"/>
  <c r="L7" i="9"/>
  <c r="M59" i="9" l="1"/>
  <c r="N11" i="9"/>
  <c r="M38" i="9"/>
  <c r="L44" i="6"/>
  <c r="L70" i="6" s="1"/>
  <c r="L50" i="9"/>
  <c r="L92" i="9"/>
  <c r="L142" i="6"/>
  <c r="M13" i="9"/>
  <c r="M23" i="9"/>
  <c r="M33" i="6"/>
  <c r="M59" i="6" s="1"/>
  <c r="L48" i="6"/>
  <c r="L74" i="6" s="1"/>
  <c r="L85" i="6" s="1"/>
  <c r="L67" i="9"/>
  <c r="L46" i="6"/>
  <c r="L72" i="6" s="1"/>
  <c r="L84" i="6" s="1"/>
  <c r="L22" i="9"/>
  <c r="L91" i="9"/>
  <c r="L141" i="6"/>
  <c r="L32" i="6"/>
  <c r="L8" i="9"/>
  <c r="L90" i="9"/>
  <c r="L140" i="6"/>
  <c r="D65" i="6"/>
  <c r="D41" i="6"/>
  <c r="L93" i="9"/>
  <c r="L143" i="6"/>
  <c r="L36" i="6"/>
  <c r="L62" i="6" s="1"/>
  <c r="L57" i="9"/>
  <c r="J100" i="6"/>
  <c r="L35" i="9"/>
  <c r="L35" i="6"/>
  <c r="L61" i="6" s="1"/>
  <c r="L47" i="6"/>
  <c r="L73" i="6" s="1"/>
  <c r="L58" i="9"/>
  <c r="E65" i="6"/>
  <c r="E41" i="6"/>
  <c r="E51" i="6" s="1"/>
  <c r="L137" i="6"/>
  <c r="L87" i="9"/>
  <c r="L138" i="6"/>
  <c r="L88" i="9"/>
  <c r="L27" i="9"/>
  <c r="M39" i="9" l="1"/>
  <c r="M51" i="9"/>
  <c r="M37" i="9"/>
  <c r="K26" i="9"/>
  <c r="K43" i="6"/>
  <c r="D51" i="6"/>
  <c r="M48" i="9"/>
  <c r="M8" i="9"/>
  <c r="D88" i="6"/>
  <c r="D91" i="6" s="1"/>
  <c r="D67" i="6"/>
  <c r="L58" i="6"/>
  <c r="E88" i="6"/>
  <c r="E91" i="6" s="1"/>
  <c r="E67" i="6"/>
  <c r="M82" i="9" l="1"/>
  <c r="M83" i="9"/>
  <c r="M54" i="9"/>
  <c r="M18" i="9"/>
  <c r="M40" i="9"/>
  <c r="M42" i="9"/>
  <c r="M84" i="9"/>
  <c r="M52" i="9"/>
  <c r="M19" i="9"/>
  <c r="M20" i="9"/>
  <c r="M36" i="9"/>
  <c r="M60" i="9"/>
  <c r="M41" i="9"/>
  <c r="M85" i="9"/>
  <c r="M86" i="9"/>
  <c r="M53" i="9"/>
  <c r="L87" i="6"/>
  <c r="M50" i="9"/>
  <c r="D93" i="6"/>
  <c r="E93" i="6"/>
  <c r="E96" i="6"/>
  <c r="E77" i="6"/>
  <c r="D77" i="6"/>
  <c r="D96" i="6"/>
  <c r="K69" i="6"/>
  <c r="K49" i="6"/>
  <c r="M67" i="9"/>
  <c r="M48" i="6"/>
  <c r="M74" i="6" s="1"/>
  <c r="M85" i="6" s="1"/>
  <c r="L28" i="9"/>
  <c r="M66" i="9"/>
  <c r="M56" i="9"/>
  <c r="M34" i="9"/>
  <c r="M16" i="9"/>
  <c r="M7" i="9"/>
  <c r="N60" i="9" l="1"/>
  <c r="N10" i="9"/>
  <c r="N54" i="9"/>
  <c r="N39" i="9"/>
  <c r="N24" i="9"/>
  <c r="O83" i="9"/>
  <c r="N21" i="9"/>
  <c r="E101" i="6"/>
  <c r="E97" i="6"/>
  <c r="E102" i="6" s="1"/>
  <c r="M141" i="6"/>
  <c r="M91" i="9"/>
  <c r="M36" i="6"/>
  <c r="M62" i="6" s="1"/>
  <c r="M57" i="9"/>
  <c r="D101" i="6"/>
  <c r="D97" i="6"/>
  <c r="D102" i="6" s="1"/>
  <c r="M14" i="9"/>
  <c r="M31" i="6"/>
  <c r="M46" i="6"/>
  <c r="M72" i="6" s="1"/>
  <c r="M22" i="9"/>
  <c r="M11" i="9"/>
  <c r="M32" i="6"/>
  <c r="M58" i="6" s="1"/>
  <c r="M9" i="9"/>
  <c r="M45" i="6"/>
  <c r="M71" i="6" s="1"/>
  <c r="M88" i="9"/>
  <c r="M138" i="6"/>
  <c r="M137" i="6"/>
  <c r="M87" i="9"/>
  <c r="M143" i="6"/>
  <c r="M93" i="9"/>
  <c r="L48" i="9"/>
  <c r="M44" i="6"/>
  <c r="M70" i="6" s="1"/>
  <c r="M89" i="9"/>
  <c r="M139" i="6"/>
  <c r="N40" i="6"/>
  <c r="N66" i="6" s="1"/>
  <c r="N43" i="9"/>
  <c r="M34" i="6"/>
  <c r="M60" i="6" s="1"/>
  <c r="M21" i="9"/>
  <c r="M92" i="9"/>
  <c r="M142" i="6"/>
  <c r="M58" i="9"/>
  <c r="M47" i="6"/>
  <c r="M73" i="6" s="1"/>
  <c r="K75" i="6"/>
  <c r="K95" i="6" s="1"/>
  <c r="K86" i="6"/>
  <c r="M35" i="9"/>
  <c r="M35" i="6"/>
  <c r="M61" i="6" s="1"/>
  <c r="M90" i="9"/>
  <c r="M140" i="6"/>
  <c r="F72" i="9"/>
  <c r="L73" i="9"/>
  <c r="L26" i="9"/>
  <c r="M27" i="9"/>
  <c r="M28" i="9"/>
  <c r="M84" i="6" l="1"/>
  <c r="N19" i="9"/>
  <c r="N42" i="9"/>
  <c r="N41" i="9"/>
  <c r="N86" i="9"/>
  <c r="N36" i="9"/>
  <c r="N84" i="9"/>
  <c r="O24" i="9"/>
  <c r="N52" i="9"/>
  <c r="N82" i="9"/>
  <c r="N53" i="9"/>
  <c r="N83" i="9"/>
  <c r="N51" i="9"/>
  <c r="N18" i="9"/>
  <c r="N40" i="9"/>
  <c r="N37" i="9"/>
  <c r="N20" i="9"/>
  <c r="N38" i="9"/>
  <c r="N59" i="9"/>
  <c r="N85" i="9"/>
  <c r="N14" i="9"/>
  <c r="K100" i="6"/>
  <c r="N91" i="9"/>
  <c r="N141" i="6"/>
  <c r="M57" i="6"/>
  <c r="L43" i="6"/>
  <c r="F30" i="9"/>
  <c r="F39" i="6"/>
  <c r="N8" i="9"/>
  <c r="N32" i="6"/>
  <c r="N58" i="6" s="1"/>
  <c r="F70" i="9"/>
  <c r="M26" i="9"/>
  <c r="N66" i="9"/>
  <c r="N56" i="9"/>
  <c r="N34" i="9"/>
  <c r="N16" i="9"/>
  <c r="N7" i="9"/>
  <c r="O85" i="9" l="1"/>
  <c r="O51" i="9"/>
  <c r="O37" i="9"/>
  <c r="O11" i="9"/>
  <c r="O18" i="9"/>
  <c r="O41" i="9"/>
  <c r="O54" i="9"/>
  <c r="O38" i="9"/>
  <c r="O52" i="9"/>
  <c r="O19" i="9"/>
  <c r="O42" i="9"/>
  <c r="O59" i="9"/>
  <c r="O82" i="9"/>
  <c r="O14" i="9"/>
  <c r="O86" i="9"/>
  <c r="O53" i="9"/>
  <c r="O40" i="9"/>
  <c r="O10" i="9"/>
  <c r="O36" i="9"/>
  <c r="O39" i="9"/>
  <c r="O60" i="9"/>
  <c r="O20" i="9"/>
  <c r="O17" i="9"/>
  <c r="O84" i="9"/>
  <c r="N50" i="9"/>
  <c r="N44" i="6"/>
  <c r="N70" i="6" s="1"/>
  <c r="N17" i="9"/>
  <c r="N34" i="6"/>
  <c r="N60" i="6" s="1"/>
  <c r="N23" i="9"/>
  <c r="N33" i="6"/>
  <c r="N59" i="6" s="1"/>
  <c r="N143" i="6"/>
  <c r="N93" i="9"/>
  <c r="N57" i="9"/>
  <c r="N36" i="6"/>
  <c r="N62" i="6" s="1"/>
  <c r="M49" i="9"/>
  <c r="M43" i="6"/>
  <c r="N139" i="6"/>
  <c r="N89" i="9"/>
  <c r="N67" i="9"/>
  <c r="N48" i="6"/>
  <c r="N74" i="6" s="1"/>
  <c r="N85" i="6" s="1"/>
  <c r="N140" i="6"/>
  <c r="N90" i="9"/>
  <c r="F65" i="6"/>
  <c r="F41" i="6"/>
  <c r="L69" i="6"/>
  <c r="L49" i="6"/>
  <c r="N58" i="9"/>
  <c r="N47" i="6"/>
  <c r="N73" i="6" s="1"/>
  <c r="M87" i="6"/>
  <c r="N13" i="9"/>
  <c r="N31" i="6"/>
  <c r="O43" i="9"/>
  <c r="O40" i="6"/>
  <c r="O66" i="6" s="1"/>
  <c r="N92" i="9"/>
  <c r="N142" i="6"/>
  <c r="N138" i="6"/>
  <c r="N88" i="9"/>
  <c r="N45" i="6"/>
  <c r="N71" i="6" s="1"/>
  <c r="N9" i="9"/>
  <c r="N22" i="9"/>
  <c r="N46" i="6"/>
  <c r="N72" i="6" s="1"/>
  <c r="N87" i="9"/>
  <c r="N137" i="6"/>
  <c r="N35" i="9"/>
  <c r="N35" i="6"/>
  <c r="N61" i="6" s="1"/>
  <c r="M73" i="9"/>
  <c r="N27" i="9"/>
  <c r="N28" i="9"/>
  <c r="N49" i="9"/>
  <c r="O66" i="9"/>
  <c r="O56" i="9"/>
  <c r="O34" i="9"/>
  <c r="O16" i="9"/>
  <c r="O7" i="9"/>
  <c r="P86" i="9" l="1"/>
  <c r="P59" i="9"/>
  <c r="P85" i="9"/>
  <c r="P24" i="9"/>
  <c r="O138" i="6"/>
  <c r="O88" i="9"/>
  <c r="M49" i="6"/>
  <c r="M69" i="6"/>
  <c r="O139" i="6"/>
  <c r="O89" i="9"/>
  <c r="P40" i="6"/>
  <c r="P66" i="6" s="1"/>
  <c r="P43" i="9"/>
  <c r="N84" i="6"/>
  <c r="O90" i="9"/>
  <c r="O140" i="6"/>
  <c r="O143" i="6"/>
  <c r="O93" i="9"/>
  <c r="O35" i="9"/>
  <c r="O35" i="6"/>
  <c r="O61" i="6" s="1"/>
  <c r="N57" i="6"/>
  <c r="O45" i="6"/>
  <c r="O71" i="6" s="1"/>
  <c r="O9" i="9"/>
  <c r="O47" i="6"/>
  <c r="O73" i="6" s="1"/>
  <c r="O58" i="9"/>
  <c r="O46" i="6"/>
  <c r="O72" i="6" s="1"/>
  <c r="O22" i="9"/>
  <c r="O137" i="6"/>
  <c r="O87" i="9"/>
  <c r="O33" i="6"/>
  <c r="O59" i="6" s="1"/>
  <c r="O23" i="9"/>
  <c r="O13" i="9"/>
  <c r="O31" i="6"/>
  <c r="O32" i="6"/>
  <c r="O58" i="6" s="1"/>
  <c r="O8" i="9"/>
  <c r="G39" i="6"/>
  <c r="G30" i="9"/>
  <c r="L75" i="6"/>
  <c r="L95" i="6" s="1"/>
  <c r="L86" i="6"/>
  <c r="O92" i="9"/>
  <c r="O142" i="6"/>
  <c r="H30" i="9"/>
  <c r="H39" i="6"/>
  <c r="N48" i="9"/>
  <c r="F51" i="6"/>
  <c r="F88" i="6"/>
  <c r="F91" i="6" s="1"/>
  <c r="F67" i="6"/>
  <c r="O57" i="9"/>
  <c r="O36" i="6"/>
  <c r="O62" i="6" s="1"/>
  <c r="O34" i="6"/>
  <c r="O60" i="6" s="1"/>
  <c r="O21" i="9"/>
  <c r="O67" i="9"/>
  <c r="O48" i="6"/>
  <c r="O74" i="6" s="1"/>
  <c r="O85" i="6" s="1"/>
  <c r="O44" i="6"/>
  <c r="O70" i="6" s="1"/>
  <c r="O50" i="9"/>
  <c r="O91" i="9"/>
  <c r="O141" i="6"/>
  <c r="O27" i="9"/>
  <c r="N26" i="9"/>
  <c r="N73" i="9"/>
  <c r="Q24" i="9" l="1"/>
  <c r="P82" i="9"/>
  <c r="P39" i="9"/>
  <c r="P36" i="9"/>
  <c r="P52" i="9"/>
  <c r="P83" i="9"/>
  <c r="P20" i="9"/>
  <c r="P53" i="9"/>
  <c r="P19" i="9"/>
  <c r="P41" i="9"/>
  <c r="P17" i="9"/>
  <c r="P14" i="9"/>
  <c r="P60" i="9"/>
  <c r="P54" i="9"/>
  <c r="P11" i="9"/>
  <c r="P18" i="9"/>
  <c r="P40" i="9"/>
  <c r="P38" i="9"/>
  <c r="P51" i="9"/>
  <c r="P10" i="9"/>
  <c r="P42" i="9"/>
  <c r="P37" i="9"/>
  <c r="P84" i="9"/>
  <c r="N87" i="6"/>
  <c r="L100" i="6"/>
  <c r="M86" i="6"/>
  <c r="M75" i="6"/>
  <c r="M95" i="6" s="1"/>
  <c r="P91" i="9"/>
  <c r="P141" i="6"/>
  <c r="F93" i="6"/>
  <c r="O84" i="6"/>
  <c r="F96" i="6"/>
  <c r="F77" i="6"/>
  <c r="N43" i="6"/>
  <c r="H65" i="6"/>
  <c r="H41" i="6"/>
  <c r="H51" i="6" s="1"/>
  <c r="G65" i="6"/>
  <c r="G41" i="6"/>
  <c r="O57" i="6"/>
  <c r="O28" i="9"/>
  <c r="P49" i="9"/>
  <c r="O49" i="9"/>
  <c r="P66" i="9"/>
  <c r="P56" i="9"/>
  <c r="P34" i="9"/>
  <c r="P16" i="9"/>
  <c r="P7" i="9"/>
  <c r="Q51" i="9" l="1"/>
  <c r="I30" i="9"/>
  <c r="I39" i="6"/>
  <c r="P48" i="6"/>
  <c r="P74" i="6" s="1"/>
  <c r="P85" i="6" s="1"/>
  <c r="P67" i="9"/>
  <c r="O48" i="9"/>
  <c r="Q43" i="9"/>
  <c r="Q40" i="6"/>
  <c r="Q66" i="6" s="1"/>
  <c r="P31" i="6"/>
  <c r="P13" i="9"/>
  <c r="M100" i="6"/>
  <c r="P35" i="6"/>
  <c r="P61" i="6" s="1"/>
  <c r="P35" i="9"/>
  <c r="O87" i="6"/>
  <c r="P46" i="6"/>
  <c r="P72" i="6" s="1"/>
  <c r="P22" i="9"/>
  <c r="P32" i="6"/>
  <c r="P58" i="6" s="1"/>
  <c r="P8" i="9"/>
  <c r="P9" i="9"/>
  <c r="P45" i="6"/>
  <c r="P71" i="6" s="1"/>
  <c r="H88" i="6"/>
  <c r="H91" i="6" s="1"/>
  <c r="H67" i="6"/>
  <c r="P34" i="6"/>
  <c r="P60" i="6" s="1"/>
  <c r="P21" i="9"/>
  <c r="P143" i="6"/>
  <c r="P93" i="9"/>
  <c r="P138" i="6"/>
  <c r="P88" i="9"/>
  <c r="P36" i="6"/>
  <c r="P62" i="6" s="1"/>
  <c r="P57" i="9"/>
  <c r="G51" i="6"/>
  <c r="P47" i="6"/>
  <c r="P73" i="6" s="1"/>
  <c r="P58" i="9"/>
  <c r="P23" i="9"/>
  <c r="P33" i="6"/>
  <c r="P59" i="6" s="1"/>
  <c r="F101" i="6"/>
  <c r="F97" i="6"/>
  <c r="F102" i="6" s="1"/>
  <c r="P137" i="6"/>
  <c r="P87" i="9"/>
  <c r="G88" i="6"/>
  <c r="G91" i="6" s="1"/>
  <c r="G67" i="6"/>
  <c r="N49" i="6"/>
  <c r="N69" i="6"/>
  <c r="P44" i="6"/>
  <c r="P70" i="6" s="1"/>
  <c r="P50" i="9"/>
  <c r="P139" i="6"/>
  <c r="P89" i="9"/>
  <c r="P140" i="6"/>
  <c r="P90" i="9"/>
  <c r="P92" i="9"/>
  <c r="P142" i="6"/>
  <c r="O26" i="9"/>
  <c r="P27" i="9"/>
  <c r="O73" i="9"/>
  <c r="P84" i="6" l="1"/>
  <c r="O43" i="6"/>
  <c r="Q14" i="9"/>
  <c r="Q36" i="9"/>
  <c r="Q60" i="9"/>
  <c r="Q52" i="9"/>
  <c r="Q17" i="9"/>
  <c r="Q83" i="9"/>
  <c r="Q37" i="9"/>
  <c r="Q82" i="9"/>
  <c r="Q54" i="9"/>
  <c r="Q84" i="9"/>
  <c r="Q59" i="9"/>
  <c r="Q18" i="9"/>
  <c r="Q38" i="9"/>
  <c r="Q20" i="9"/>
  <c r="Q86" i="9"/>
  <c r="Q10" i="9"/>
  <c r="Q85" i="9"/>
  <c r="Q11" i="9"/>
  <c r="Q42" i="9"/>
  <c r="Q41" i="9"/>
  <c r="Q19" i="9"/>
  <c r="Q40" i="9"/>
  <c r="Q53" i="9"/>
  <c r="Q39" i="9"/>
  <c r="N75" i="6"/>
  <c r="N95" i="6" s="1"/>
  <c r="N86" i="6"/>
  <c r="H93" i="6"/>
  <c r="G93" i="6"/>
  <c r="P57" i="6"/>
  <c r="G96" i="6"/>
  <c r="G77" i="6"/>
  <c r="O49" i="6"/>
  <c r="O69" i="6"/>
  <c r="I65" i="6"/>
  <c r="I41" i="6"/>
  <c r="H96" i="6"/>
  <c r="H77" i="6"/>
  <c r="Q91" i="9"/>
  <c r="Q141" i="6"/>
  <c r="P28" i="9"/>
  <c r="Q66" i="9"/>
  <c r="Q56" i="9"/>
  <c r="Q34" i="9"/>
  <c r="Q16" i="9"/>
  <c r="Q7" i="9"/>
  <c r="R86" i="9" l="1"/>
  <c r="R11" i="9"/>
  <c r="R39" i="9"/>
  <c r="P87" i="6"/>
  <c r="Q50" i="9"/>
  <c r="Q44" i="6"/>
  <c r="Q70" i="6" s="1"/>
  <c r="Q46" i="6"/>
  <c r="Q72" i="6" s="1"/>
  <c r="Q22" i="9"/>
  <c r="Q142" i="6"/>
  <c r="Q92" i="9"/>
  <c r="Q36" i="6"/>
  <c r="Q62" i="6" s="1"/>
  <c r="Q57" i="9"/>
  <c r="P48" i="9"/>
  <c r="Q21" i="9"/>
  <c r="Q34" i="6"/>
  <c r="Q60" i="6" s="1"/>
  <c r="Q31" i="6"/>
  <c r="Q13" i="9"/>
  <c r="N100" i="6"/>
  <c r="H101" i="6"/>
  <c r="H97" i="6"/>
  <c r="H102" i="6" s="1"/>
  <c r="I51" i="6"/>
  <c r="Q8" i="9"/>
  <c r="Q32" i="6"/>
  <c r="Q58" i="6" s="1"/>
  <c r="R43" i="9"/>
  <c r="R40" i="6"/>
  <c r="R66" i="6" s="1"/>
  <c r="I88" i="6"/>
  <c r="I91" i="6" s="1"/>
  <c r="I67" i="6"/>
  <c r="O75" i="6"/>
  <c r="O95" i="6" s="1"/>
  <c r="O86" i="6"/>
  <c r="Q47" i="6"/>
  <c r="Q73" i="6" s="1"/>
  <c r="Q58" i="9"/>
  <c r="Q23" i="9"/>
  <c r="Q33" i="6"/>
  <c r="Q59" i="6" s="1"/>
  <c r="Q89" i="9"/>
  <c r="Q139" i="6"/>
  <c r="Q35" i="9"/>
  <c r="Q35" i="6"/>
  <c r="Q61" i="6" s="1"/>
  <c r="Q67" i="9"/>
  <c r="Q48" i="6"/>
  <c r="Q74" i="6" s="1"/>
  <c r="Q85" i="6" s="1"/>
  <c r="Q90" i="9"/>
  <c r="Q140" i="6"/>
  <c r="Q137" i="6"/>
  <c r="Q87" i="9"/>
  <c r="Q138" i="6"/>
  <c r="Q88" i="9"/>
  <c r="Q93" i="9"/>
  <c r="Q143" i="6"/>
  <c r="G101" i="6"/>
  <c r="G97" i="6"/>
  <c r="G102" i="6" s="1"/>
  <c r="Q9" i="9"/>
  <c r="Q45" i="6"/>
  <c r="Q71" i="6" s="1"/>
  <c r="P73" i="9"/>
  <c r="P26" i="9"/>
  <c r="Q27" i="9"/>
  <c r="P43" i="6" l="1"/>
  <c r="P49" i="6" s="1"/>
  <c r="R17" i="9"/>
  <c r="R84" i="9"/>
  <c r="R85" i="9"/>
  <c r="R18" i="9"/>
  <c r="R38" i="9"/>
  <c r="R10" i="9"/>
  <c r="R41" i="9"/>
  <c r="R40" i="9"/>
  <c r="R37" i="9"/>
  <c r="R14" i="9"/>
  <c r="S24" i="9"/>
  <c r="R20" i="9"/>
  <c r="R82" i="9"/>
  <c r="R51" i="9"/>
  <c r="R83" i="9"/>
  <c r="R60" i="9"/>
  <c r="R19" i="9"/>
  <c r="R36" i="9"/>
  <c r="R52" i="9"/>
  <c r="R42" i="9"/>
  <c r="R54" i="9"/>
  <c r="R24" i="9"/>
  <c r="R53" i="9"/>
  <c r="R59" i="9"/>
  <c r="I77" i="6"/>
  <c r="I96" i="6"/>
  <c r="Q48" i="9"/>
  <c r="I93" i="6"/>
  <c r="O100" i="6"/>
  <c r="R22" i="9"/>
  <c r="Q57" i="6"/>
  <c r="Q84" i="6"/>
  <c r="Q28" i="9"/>
  <c r="Q49" i="9"/>
  <c r="R66" i="9"/>
  <c r="R56" i="9"/>
  <c r="R34" i="9"/>
  <c r="R16" i="9"/>
  <c r="R7" i="9"/>
  <c r="P69" i="6" l="1"/>
  <c r="S54" i="9"/>
  <c r="S51" i="9"/>
  <c r="S18" i="9"/>
  <c r="S14" i="9"/>
  <c r="S41" i="9"/>
  <c r="S20" i="9"/>
  <c r="S11" i="9"/>
  <c r="S59" i="9"/>
  <c r="R139" i="6"/>
  <c r="R89" i="9"/>
  <c r="R92" i="9"/>
  <c r="R142" i="6"/>
  <c r="R33" i="6"/>
  <c r="R59" i="6" s="1"/>
  <c r="R23" i="9"/>
  <c r="R141" i="6"/>
  <c r="R91" i="9"/>
  <c r="R143" i="6"/>
  <c r="R93" i="9"/>
  <c r="I101" i="6"/>
  <c r="I97" i="6"/>
  <c r="I102" i="6" s="1"/>
  <c r="R21" i="9"/>
  <c r="R34" i="6"/>
  <c r="R60" i="6" s="1"/>
  <c r="P86" i="6"/>
  <c r="P75" i="6"/>
  <c r="P95" i="6" s="1"/>
  <c r="R36" i="6"/>
  <c r="R62" i="6" s="1"/>
  <c r="R57" i="9"/>
  <c r="R48" i="6"/>
  <c r="R74" i="6" s="1"/>
  <c r="R85" i="6" s="1"/>
  <c r="R67" i="9"/>
  <c r="R138" i="6"/>
  <c r="R88" i="9"/>
  <c r="Q87" i="6"/>
  <c r="R46" i="6"/>
  <c r="R72" i="6" s="1"/>
  <c r="R58" i="9"/>
  <c r="R47" i="6"/>
  <c r="R73" i="6" s="1"/>
  <c r="R50" i="9"/>
  <c r="R44" i="6"/>
  <c r="R70" i="6" s="1"/>
  <c r="R35" i="6"/>
  <c r="R61" i="6" s="1"/>
  <c r="R35" i="9"/>
  <c r="R87" i="9"/>
  <c r="R137" i="6"/>
  <c r="J30" i="9"/>
  <c r="J39" i="6"/>
  <c r="K30" i="9"/>
  <c r="K39" i="6"/>
  <c r="S43" i="9"/>
  <c r="S40" i="6"/>
  <c r="S66" i="6" s="1"/>
  <c r="R13" i="9"/>
  <c r="R31" i="6"/>
  <c r="R8" i="9"/>
  <c r="R32" i="6"/>
  <c r="R58" i="6" s="1"/>
  <c r="R45" i="6"/>
  <c r="R71" i="6" s="1"/>
  <c r="R9" i="9"/>
  <c r="R90" i="9"/>
  <c r="R140" i="6"/>
  <c r="Q73" i="9"/>
  <c r="R27" i="9"/>
  <c r="R49" i="9"/>
  <c r="R84" i="6" l="1"/>
  <c r="S17" i="9"/>
  <c r="S40" i="9"/>
  <c r="S39" i="9"/>
  <c r="S42" i="9"/>
  <c r="S53" i="9"/>
  <c r="S60" i="9"/>
  <c r="S84" i="9"/>
  <c r="S37" i="9"/>
  <c r="S82" i="9"/>
  <c r="S38" i="9"/>
  <c r="S10" i="9"/>
  <c r="T24" i="9"/>
  <c r="S85" i="9"/>
  <c r="S36" i="9"/>
  <c r="S83" i="9"/>
  <c r="S19" i="9"/>
  <c r="S86" i="9"/>
  <c r="S52" i="9"/>
  <c r="R57" i="6"/>
  <c r="P100" i="6"/>
  <c r="K65" i="6"/>
  <c r="K41" i="6"/>
  <c r="K51" i="6" s="1"/>
  <c r="S89" i="9"/>
  <c r="S139" i="6"/>
  <c r="Q26" i="9"/>
  <c r="Q43" i="6"/>
  <c r="S92" i="9"/>
  <c r="S142" i="6"/>
  <c r="J65" i="6"/>
  <c r="J41" i="6"/>
  <c r="S35" i="9"/>
  <c r="R28" i="9"/>
  <c r="S66" i="9"/>
  <c r="S56" i="9"/>
  <c r="S34" i="9"/>
  <c r="S16" i="9"/>
  <c r="S7" i="9"/>
  <c r="S35" i="6" l="1"/>
  <c r="S61" i="6" s="1"/>
  <c r="T10" i="9"/>
  <c r="L30" i="9"/>
  <c r="L39" i="6"/>
  <c r="S141" i="6"/>
  <c r="S91" i="9"/>
  <c r="S9" i="9"/>
  <c r="S45" i="6"/>
  <c r="S71" i="6" s="1"/>
  <c r="R48" i="9"/>
  <c r="S46" i="6"/>
  <c r="S72" i="6" s="1"/>
  <c r="S22" i="9"/>
  <c r="J51" i="6"/>
  <c r="J88" i="6"/>
  <c r="J91" i="6" s="1"/>
  <c r="J67" i="6"/>
  <c r="S21" i="9"/>
  <c r="S34" i="6"/>
  <c r="S60" i="6" s="1"/>
  <c r="S88" i="9"/>
  <c r="S138" i="6"/>
  <c r="T40" i="6"/>
  <c r="T66" i="6" s="1"/>
  <c r="T43" i="9"/>
  <c r="S31" i="6"/>
  <c r="S13" i="9"/>
  <c r="Q49" i="6"/>
  <c r="Q69" i="6"/>
  <c r="S57" i="9"/>
  <c r="S36" i="6"/>
  <c r="S62" i="6" s="1"/>
  <c r="S58" i="9"/>
  <c r="S47" i="6"/>
  <c r="S73" i="6" s="1"/>
  <c r="K88" i="6"/>
  <c r="K91" i="6" s="1"/>
  <c r="K67" i="6"/>
  <c r="S23" i="9"/>
  <c r="S33" i="6"/>
  <c r="S59" i="6" s="1"/>
  <c r="S143" i="6"/>
  <c r="S93" i="9"/>
  <c r="S8" i="9"/>
  <c r="S32" i="6"/>
  <c r="S58" i="6" s="1"/>
  <c r="S87" i="9"/>
  <c r="S137" i="6"/>
  <c r="R87" i="6"/>
  <c r="S50" i="9"/>
  <c r="S44" i="6"/>
  <c r="S70" i="6" s="1"/>
  <c r="S67" i="9"/>
  <c r="S48" i="6"/>
  <c r="S74" i="6" s="1"/>
  <c r="S85" i="6" s="1"/>
  <c r="S140" i="6"/>
  <c r="S90" i="9"/>
  <c r="R73" i="9"/>
  <c r="R26" i="9"/>
  <c r="S27" i="9"/>
  <c r="T52" i="9" l="1"/>
  <c r="T59" i="9"/>
  <c r="T18" i="9"/>
  <c r="J96" i="6"/>
  <c r="J77" i="6"/>
  <c r="L65" i="6"/>
  <c r="L41" i="6"/>
  <c r="L51" i="6" s="1"/>
  <c r="Q75" i="6"/>
  <c r="Q95" i="6" s="1"/>
  <c r="Q86" i="6"/>
  <c r="J93" i="6"/>
  <c r="K93" i="6"/>
  <c r="R43" i="6"/>
  <c r="S57" i="6"/>
  <c r="S84" i="6"/>
  <c r="K77" i="6"/>
  <c r="K96" i="6"/>
  <c r="T13" i="9"/>
  <c r="T41" i="9" l="1"/>
  <c r="T60" i="9"/>
  <c r="T53" i="9"/>
  <c r="T42" i="9"/>
  <c r="T39" i="9"/>
  <c r="T17" i="9"/>
  <c r="T54" i="9"/>
  <c r="T84" i="9"/>
  <c r="T38" i="9"/>
  <c r="T83" i="9"/>
  <c r="T86" i="9"/>
  <c r="T37" i="9"/>
  <c r="T51" i="9"/>
  <c r="T19" i="9"/>
  <c r="T82" i="9"/>
  <c r="T11" i="9"/>
  <c r="T36" i="9"/>
  <c r="T40" i="9"/>
  <c r="T85" i="9"/>
  <c r="T20" i="9"/>
  <c r="S87" i="6"/>
  <c r="J101" i="6"/>
  <c r="J97" i="6"/>
  <c r="J102" i="6" s="1"/>
  <c r="K101" i="6"/>
  <c r="K97" i="6"/>
  <c r="K102" i="6" s="1"/>
  <c r="Q100" i="6"/>
  <c r="L88" i="6"/>
  <c r="L91" i="6" s="1"/>
  <c r="L93" i="6" s="1"/>
  <c r="L67" i="6"/>
  <c r="R69" i="6"/>
  <c r="R49" i="6"/>
  <c r="S28" i="9"/>
  <c r="S49" i="9"/>
  <c r="T66" i="9"/>
  <c r="T56" i="9"/>
  <c r="T34" i="9"/>
  <c r="T16" i="9"/>
  <c r="T7" i="9"/>
  <c r="U24" i="9" l="1"/>
  <c r="U59" i="9"/>
  <c r="U37" i="9"/>
  <c r="U40" i="9"/>
  <c r="U20" i="9"/>
  <c r="U14" i="9"/>
  <c r="U17" i="9"/>
  <c r="U51" i="9"/>
  <c r="T48" i="9"/>
  <c r="T142" i="6"/>
  <c r="T92" i="9"/>
  <c r="L77" i="6"/>
  <c r="L96" i="6"/>
  <c r="T139" i="6"/>
  <c r="T89" i="9"/>
  <c r="T35" i="9"/>
  <c r="T35" i="6"/>
  <c r="T61" i="6" s="1"/>
  <c r="T23" i="9"/>
  <c r="T33" i="6"/>
  <c r="T59" i="6" s="1"/>
  <c r="T137" i="6"/>
  <c r="T87" i="9"/>
  <c r="S48" i="9"/>
  <c r="T93" i="9"/>
  <c r="T143" i="6"/>
  <c r="U23" i="9"/>
  <c r="U33" i="6"/>
  <c r="U59" i="6" s="1"/>
  <c r="T9" i="9"/>
  <c r="T45" i="6"/>
  <c r="T71" i="6" s="1"/>
  <c r="T67" i="9"/>
  <c r="T48" i="6"/>
  <c r="T74" i="6" s="1"/>
  <c r="T85" i="6" s="1"/>
  <c r="T21" i="9"/>
  <c r="T34" i="6"/>
  <c r="T60" i="6" s="1"/>
  <c r="T58" i="9"/>
  <c r="T47" i="6"/>
  <c r="T73" i="6" s="1"/>
  <c r="T140" i="6"/>
  <c r="T90" i="9"/>
  <c r="T138" i="6"/>
  <c r="T88" i="9"/>
  <c r="T46" i="6"/>
  <c r="T72" i="6" s="1"/>
  <c r="T22" i="9"/>
  <c r="U40" i="6"/>
  <c r="U66" i="6" s="1"/>
  <c r="U43" i="9"/>
  <c r="T8" i="9"/>
  <c r="T32" i="6"/>
  <c r="T58" i="6" s="1"/>
  <c r="R75" i="6"/>
  <c r="R95" i="6" s="1"/>
  <c r="R86" i="6"/>
  <c r="M30" i="9"/>
  <c r="M39" i="6"/>
  <c r="T14" i="9"/>
  <c r="T31" i="6"/>
  <c r="T57" i="9"/>
  <c r="T36" i="6"/>
  <c r="T62" i="6" s="1"/>
  <c r="T91" i="9"/>
  <c r="T141" i="6"/>
  <c r="T50" i="9"/>
  <c r="T44" i="6"/>
  <c r="T70" i="6" s="1"/>
  <c r="S26" i="9"/>
  <c r="T27" i="9"/>
  <c r="T28" i="9"/>
  <c r="S73" i="9"/>
  <c r="S43" i="6" l="1"/>
  <c r="U52" i="9"/>
  <c r="U84" i="9"/>
  <c r="T57" i="6"/>
  <c r="M65" i="6"/>
  <c r="M41" i="6"/>
  <c r="M51" i="6" s="1"/>
  <c r="U22" i="9"/>
  <c r="L101" i="6"/>
  <c r="L97" i="6"/>
  <c r="L102" i="6" s="1"/>
  <c r="R100" i="6"/>
  <c r="S49" i="6"/>
  <c r="S69" i="6"/>
  <c r="T84" i="6"/>
  <c r="U90" i="9"/>
  <c r="U140" i="6"/>
  <c r="U92" i="9"/>
  <c r="U142" i="6"/>
  <c r="U21" i="9"/>
  <c r="T26" i="9"/>
  <c r="U82" i="9" l="1"/>
  <c r="U54" i="9"/>
  <c r="U36" i="9"/>
  <c r="U85" i="9"/>
  <c r="U39" i="9"/>
  <c r="U38" i="9"/>
  <c r="U10" i="9"/>
  <c r="U86" i="9"/>
  <c r="U60" i="9"/>
  <c r="U42" i="9"/>
  <c r="U11" i="9"/>
  <c r="U53" i="9"/>
  <c r="U83" i="9"/>
  <c r="U41" i="9"/>
  <c r="S75" i="6"/>
  <c r="S95" i="6" s="1"/>
  <c r="S86" i="6"/>
  <c r="M88" i="6"/>
  <c r="M91" i="6" s="1"/>
  <c r="M93" i="6" s="1"/>
  <c r="M67" i="6"/>
  <c r="U58" i="9"/>
  <c r="U47" i="6"/>
  <c r="U73" i="6" s="1"/>
  <c r="T87" i="6"/>
  <c r="U66" i="9"/>
  <c r="U56" i="9"/>
  <c r="U34" i="9"/>
  <c r="U16" i="9"/>
  <c r="U7" i="9"/>
  <c r="V18" i="9" l="1"/>
  <c r="W10" i="9"/>
  <c r="V11" i="9"/>
  <c r="W39" i="9"/>
  <c r="V85" i="9"/>
  <c r="V10" i="9"/>
  <c r="V82" i="9"/>
  <c r="V20" i="9"/>
  <c r="V14" i="9"/>
  <c r="V36" i="9"/>
  <c r="V41" i="9"/>
  <c r="W86" i="9"/>
  <c r="W82" i="9"/>
  <c r="V60" i="9"/>
  <c r="W38" i="9"/>
  <c r="W59" i="9"/>
  <c r="V38" i="9"/>
  <c r="S100" i="6"/>
  <c r="U48" i="6"/>
  <c r="U74" i="6" s="1"/>
  <c r="U85" i="6" s="1"/>
  <c r="U67" i="9"/>
  <c r="U13" i="9"/>
  <c r="U31" i="6"/>
  <c r="U50" i="9"/>
  <c r="U44" i="6"/>
  <c r="U70" i="6" s="1"/>
  <c r="U93" i="9"/>
  <c r="U143" i="6"/>
  <c r="U91" i="9"/>
  <c r="U141" i="6"/>
  <c r="U89" i="9"/>
  <c r="U139" i="6"/>
  <c r="U45" i="6"/>
  <c r="U71" i="6" s="1"/>
  <c r="U9" i="9"/>
  <c r="U19" i="9"/>
  <c r="U34" i="6"/>
  <c r="U60" i="6" s="1"/>
  <c r="U88" i="9"/>
  <c r="U138" i="6"/>
  <c r="T49" i="9"/>
  <c r="T43" i="6"/>
  <c r="U137" i="6"/>
  <c r="U87" i="9"/>
  <c r="V43" i="9"/>
  <c r="V40" i="6"/>
  <c r="V66" i="6" s="1"/>
  <c r="U36" i="6"/>
  <c r="U62" i="6" s="1"/>
  <c r="U57" i="9"/>
  <c r="N30" i="9"/>
  <c r="N39" i="6"/>
  <c r="U32" i="6"/>
  <c r="U58" i="6" s="1"/>
  <c r="U8" i="9"/>
  <c r="M77" i="6"/>
  <c r="M96" i="6"/>
  <c r="U35" i="6"/>
  <c r="U61" i="6" s="1"/>
  <c r="U35" i="9"/>
  <c r="U18" i="9"/>
  <c r="U46" i="6"/>
  <c r="U72" i="6" s="1"/>
  <c r="T73" i="9"/>
  <c r="U27" i="9"/>
  <c r="U84" i="6" l="1"/>
  <c r="V42" i="9"/>
  <c r="V40" i="9"/>
  <c r="V24" i="9"/>
  <c r="W60" i="9"/>
  <c r="V52" i="9"/>
  <c r="V54" i="9"/>
  <c r="V86" i="9"/>
  <c r="V37" i="9"/>
  <c r="V84" i="9"/>
  <c r="V53" i="9"/>
  <c r="V19" i="9"/>
  <c r="V83" i="9"/>
  <c r="V17" i="9"/>
  <c r="W53" i="9"/>
  <c r="V51" i="9"/>
  <c r="V59" i="9"/>
  <c r="W24" i="9"/>
  <c r="V39" i="9"/>
  <c r="V137" i="6"/>
  <c r="V87" i="9"/>
  <c r="V141" i="6"/>
  <c r="V91" i="9"/>
  <c r="T49" i="6"/>
  <c r="T69" i="6"/>
  <c r="V50" i="9"/>
  <c r="V92" i="9"/>
  <c r="V142" i="6"/>
  <c r="U48" i="9"/>
  <c r="V47" i="6"/>
  <c r="V73" i="6" s="1"/>
  <c r="V58" i="9"/>
  <c r="M101" i="6"/>
  <c r="M97" i="6"/>
  <c r="M102" i="6" s="1"/>
  <c r="V32" i="6"/>
  <c r="V58" i="6" s="1"/>
  <c r="V8" i="9"/>
  <c r="V13" i="9"/>
  <c r="V31" i="6"/>
  <c r="U57" i="6"/>
  <c r="V57" i="9"/>
  <c r="V46" i="6"/>
  <c r="V72" i="6" s="1"/>
  <c r="V22" i="9"/>
  <c r="V23" i="9"/>
  <c r="V33" i="6"/>
  <c r="V59" i="6" s="1"/>
  <c r="N65" i="6"/>
  <c r="N41" i="6"/>
  <c r="N51" i="6" s="1"/>
  <c r="U28" i="9"/>
  <c r="U49" i="9"/>
  <c r="V49" i="9"/>
  <c r="V66" i="9"/>
  <c r="V56" i="9"/>
  <c r="V34" i="9"/>
  <c r="V16" i="9"/>
  <c r="V7" i="9"/>
  <c r="V36" i="6" l="1"/>
  <c r="V62" i="6" s="1"/>
  <c r="X83" i="9"/>
  <c r="W43" i="9"/>
  <c r="W40" i="6"/>
  <c r="W66" i="6" s="1"/>
  <c r="V93" i="9"/>
  <c r="V143" i="6"/>
  <c r="W91" i="9"/>
  <c r="W141" i="6"/>
  <c r="C141" i="6" s="1"/>
  <c r="U87" i="6"/>
  <c r="V57" i="6"/>
  <c r="V88" i="9"/>
  <c r="V138" i="6"/>
  <c r="W8" i="9"/>
  <c r="V9" i="9"/>
  <c r="V45" i="6"/>
  <c r="V71" i="6" s="1"/>
  <c r="V84" i="6" s="1"/>
  <c r="V67" i="9"/>
  <c r="V48" i="6"/>
  <c r="V74" i="6" s="1"/>
  <c r="V85" i="6" s="1"/>
  <c r="W92" i="9"/>
  <c r="W142" i="6"/>
  <c r="C142" i="6" s="1"/>
  <c r="V89" i="9"/>
  <c r="V139" i="6"/>
  <c r="V44" i="6"/>
  <c r="V70" i="6" s="1"/>
  <c r="T75" i="6"/>
  <c r="T95" i="6" s="1"/>
  <c r="T86" i="6"/>
  <c r="W33" i="6"/>
  <c r="W59" i="6" s="1"/>
  <c r="W23" i="9"/>
  <c r="W45" i="6"/>
  <c r="W71" i="6" s="1"/>
  <c r="W9" i="9"/>
  <c r="V90" i="9"/>
  <c r="V140" i="6"/>
  <c r="V35" i="6"/>
  <c r="V61" i="6" s="1"/>
  <c r="V35" i="9"/>
  <c r="O30" i="9"/>
  <c r="O39" i="6"/>
  <c r="N88" i="6"/>
  <c r="N91" i="6" s="1"/>
  <c r="N93" i="6" s="1"/>
  <c r="N67" i="6"/>
  <c r="V21" i="9"/>
  <c r="V34" i="6"/>
  <c r="V60" i="6" s="1"/>
  <c r="U73" i="9"/>
  <c r="V27" i="9"/>
  <c r="W14" i="9" l="1"/>
  <c r="W37" i="9"/>
  <c r="X18" i="9"/>
  <c r="X17" i="9"/>
  <c r="X42" i="9"/>
  <c r="X59" i="9"/>
  <c r="W19" i="9"/>
  <c r="X14" i="9"/>
  <c r="X84" i="9"/>
  <c r="W41" i="9"/>
  <c r="X37" i="9"/>
  <c r="W17" i="9"/>
  <c r="W84" i="9"/>
  <c r="W51" i="9"/>
  <c r="X52" i="9"/>
  <c r="W40" i="9"/>
  <c r="X54" i="9"/>
  <c r="W52" i="9"/>
  <c r="X11" i="9"/>
  <c r="X24" i="9"/>
  <c r="X60" i="9"/>
  <c r="W85" i="9"/>
  <c r="X38" i="9"/>
  <c r="X85" i="9"/>
  <c r="X36" i="9"/>
  <c r="X53" i="9"/>
  <c r="W20" i="9"/>
  <c r="X40" i="9"/>
  <c r="X19" i="9"/>
  <c r="X82" i="9"/>
  <c r="X41" i="9"/>
  <c r="X51" i="9"/>
  <c r="X20" i="9"/>
  <c r="X39" i="9"/>
  <c r="W42" i="9"/>
  <c r="X10" i="9"/>
  <c r="W54" i="9"/>
  <c r="W83" i="9"/>
  <c r="W18" i="9"/>
  <c r="X86" i="9"/>
  <c r="W36" i="9"/>
  <c r="U26" i="9"/>
  <c r="U43" i="6"/>
  <c r="V87" i="6"/>
  <c r="T100" i="6"/>
  <c r="N77" i="6"/>
  <c r="N96" i="6"/>
  <c r="O65" i="6"/>
  <c r="O41" i="6"/>
  <c r="O51" i="6" s="1"/>
  <c r="V28" i="9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W22" i="9" l="1"/>
  <c r="W46" i="6"/>
  <c r="W72" i="6" s="1"/>
  <c r="W84" i="6" s="1"/>
  <c r="X89" i="9"/>
  <c r="X139" i="6"/>
  <c r="V48" i="9"/>
  <c r="W137" i="6"/>
  <c r="C137" i="6" s="1"/>
  <c r="W87" i="9"/>
  <c r="W140" i="6"/>
  <c r="C140" i="6" s="1"/>
  <c r="W90" i="9"/>
  <c r="P39" i="6"/>
  <c r="P30" i="9"/>
  <c r="W34" i="6"/>
  <c r="W60" i="6" s="1"/>
  <c r="W21" i="9"/>
  <c r="W89" i="9"/>
  <c r="W139" i="6"/>
  <c r="C139" i="6" s="1"/>
  <c r="X32" i="6"/>
  <c r="X8" i="9"/>
  <c r="X40" i="6"/>
  <c r="X43" i="9"/>
  <c r="O88" i="6"/>
  <c r="O91" i="6" s="1"/>
  <c r="O93" i="6" s="1"/>
  <c r="O67" i="6"/>
  <c r="X34" i="6"/>
  <c r="X21" i="9"/>
  <c r="X140" i="6"/>
  <c r="X90" i="9"/>
  <c r="N101" i="6"/>
  <c r="N97" i="6"/>
  <c r="N102" i="6" s="1"/>
  <c r="X50" i="9"/>
  <c r="X44" i="6"/>
  <c r="W58" i="9"/>
  <c r="W47" i="6"/>
  <c r="W73" i="6" s="1"/>
  <c r="W36" i="6"/>
  <c r="W62" i="6" s="1"/>
  <c r="W57" i="9"/>
  <c r="X47" i="6"/>
  <c r="X58" i="9"/>
  <c r="X9" i="9"/>
  <c r="X45" i="6"/>
  <c r="X87" i="9"/>
  <c r="X137" i="6"/>
  <c r="X35" i="9"/>
  <c r="X35" i="6"/>
  <c r="U69" i="6"/>
  <c r="U49" i="6"/>
  <c r="X93" i="9"/>
  <c r="X143" i="6"/>
  <c r="W13" i="9"/>
  <c r="W31" i="6"/>
  <c r="W143" i="6"/>
  <c r="C143" i="6" s="1"/>
  <c r="W93" i="9"/>
  <c r="X57" i="9"/>
  <c r="X36" i="6"/>
  <c r="X23" i="9"/>
  <c r="X33" i="6"/>
  <c r="W50" i="9"/>
  <c r="W44" i="6"/>
  <c r="W70" i="6" s="1"/>
  <c r="X46" i="6"/>
  <c r="X22" i="9"/>
  <c r="W48" i="6"/>
  <c r="W67" i="9"/>
  <c r="X141" i="6"/>
  <c r="X91" i="9"/>
  <c r="X138" i="6"/>
  <c r="X88" i="9"/>
  <c r="W35" i="6"/>
  <c r="W61" i="6" s="1"/>
  <c r="W35" i="9"/>
  <c r="X92" i="9"/>
  <c r="X142" i="6"/>
  <c r="W11" i="9"/>
  <c r="W32" i="6"/>
  <c r="W58" i="6" s="1"/>
  <c r="W138" i="6"/>
  <c r="C138" i="6" s="1"/>
  <c r="W88" i="9"/>
  <c r="V73" i="9"/>
  <c r="V26" i="9"/>
  <c r="C43" i="9"/>
  <c r="W27" i="9"/>
  <c r="W28" i="9"/>
  <c r="X62" i="6" l="1"/>
  <c r="C62" i="6" s="1"/>
  <c r="C36" i="6"/>
  <c r="X60" i="6"/>
  <c r="C60" i="6" s="1"/>
  <c r="C34" i="6"/>
  <c r="O77" i="6"/>
  <c r="O96" i="6"/>
  <c r="W57" i="6"/>
  <c r="X66" i="6"/>
  <c r="C66" i="6" s="1"/>
  <c r="C40" i="6"/>
  <c r="X58" i="6"/>
  <c r="C58" i="6" s="1"/>
  <c r="C32" i="6"/>
  <c r="U86" i="6"/>
  <c r="U75" i="6"/>
  <c r="U95" i="6" s="1"/>
  <c r="X61" i="6"/>
  <c r="C61" i="6" s="1"/>
  <c r="C35" i="6"/>
  <c r="P65" i="6"/>
  <c r="P41" i="6"/>
  <c r="P51" i="6" s="1"/>
  <c r="X71" i="6"/>
  <c r="C45" i="6"/>
  <c r="X73" i="6"/>
  <c r="C73" i="6" s="1"/>
  <c r="C47" i="6"/>
  <c r="W48" i="9"/>
  <c r="V43" i="6"/>
  <c r="X59" i="6"/>
  <c r="C59" i="6" s="1"/>
  <c r="C33" i="6"/>
  <c r="W74" i="6"/>
  <c r="C48" i="6"/>
  <c r="X70" i="6"/>
  <c r="C70" i="6" s="1"/>
  <c r="C44" i="6"/>
  <c r="X72" i="6"/>
  <c r="C72" i="6" s="1"/>
  <c r="C46" i="6"/>
  <c r="W26" i="9"/>
  <c r="W49" i="9"/>
  <c r="X7" i="9"/>
  <c r="C13" i="9"/>
  <c r="X66" i="9"/>
  <c r="X34" i="9"/>
  <c r="C93" i="9"/>
  <c r="C67" i="9"/>
  <c r="C56" i="9"/>
  <c r="W43" i="6" l="1"/>
  <c r="W49" i="6" s="1"/>
  <c r="X84" i="6"/>
  <c r="C71" i="6"/>
  <c r="P88" i="6"/>
  <c r="P91" i="6" s="1"/>
  <c r="P93" i="6" s="1"/>
  <c r="P67" i="6"/>
  <c r="U100" i="6"/>
  <c r="W87" i="6"/>
  <c r="V49" i="6"/>
  <c r="V69" i="6"/>
  <c r="O101" i="6"/>
  <c r="O97" i="6"/>
  <c r="O102" i="6" s="1"/>
  <c r="Q30" i="9"/>
  <c r="Q39" i="6"/>
  <c r="W85" i="6"/>
  <c r="C74" i="6"/>
  <c r="X13" i="9"/>
  <c r="X31" i="6"/>
  <c r="W73" i="9"/>
  <c r="C66" i="9"/>
  <c r="X27" i="9"/>
  <c r="X28" i="9"/>
  <c r="X49" i="9"/>
  <c r="C34" i="9"/>
  <c r="C7" i="9"/>
  <c r="W69" i="6" l="1"/>
  <c r="X57" i="6"/>
  <c r="X41" i="6"/>
  <c r="C31" i="6"/>
  <c r="R39" i="6"/>
  <c r="R30" i="9"/>
  <c r="C85" i="6"/>
  <c r="Q65" i="6"/>
  <c r="Q41" i="6"/>
  <c r="Q51" i="6" s="1"/>
  <c r="V75" i="6"/>
  <c r="V95" i="6" s="1"/>
  <c r="V86" i="6"/>
  <c r="P77" i="6"/>
  <c r="P96" i="6"/>
  <c r="Y84" i="6"/>
  <c r="Z84" i="6" s="1"/>
  <c r="AA84" i="6" s="1"/>
  <c r="AB84" i="6" s="1"/>
  <c r="AC84" i="6" s="1"/>
  <c r="C84" i="6" s="1"/>
  <c r="X48" i="9"/>
  <c r="W86" i="6"/>
  <c r="W75" i="6"/>
  <c r="W95" i="6" s="1"/>
  <c r="C27" i="9"/>
  <c r="C28" i="9"/>
  <c r="X26" i="9"/>
  <c r="C49" i="9"/>
  <c r="C48" i="9"/>
  <c r="X73" i="9"/>
  <c r="C16" i="9"/>
  <c r="W100" i="6" l="1"/>
  <c r="X43" i="6"/>
  <c r="P101" i="6"/>
  <c r="P97" i="6"/>
  <c r="P102" i="6" s="1"/>
  <c r="V100" i="6"/>
  <c r="Q88" i="6"/>
  <c r="Q91" i="6" s="1"/>
  <c r="Q93" i="6" s="1"/>
  <c r="Q67" i="6"/>
  <c r="S39" i="6"/>
  <c r="S30" i="9"/>
  <c r="R65" i="6"/>
  <c r="R41" i="6"/>
  <c r="R51" i="6" s="1"/>
  <c r="X87" i="6"/>
  <c r="Y87" i="6" s="1"/>
  <c r="Z87" i="6" s="1"/>
  <c r="AA87" i="6" s="1"/>
  <c r="AB87" i="6" s="1"/>
  <c r="AC87" i="6" s="1"/>
  <c r="C87" i="6" s="1"/>
  <c r="X67" i="6"/>
  <c r="C57" i="6"/>
  <c r="C73" i="9"/>
  <c r="C26" i="9"/>
  <c r="T30" i="9" l="1"/>
  <c r="T39" i="6"/>
  <c r="Q77" i="6"/>
  <c r="Q96" i="6"/>
  <c r="X49" i="6"/>
  <c r="X69" i="6"/>
  <c r="C43" i="6"/>
  <c r="X96" i="6"/>
  <c r="S65" i="6"/>
  <c r="S41" i="6"/>
  <c r="R88" i="6"/>
  <c r="R91" i="6" s="1"/>
  <c r="R93" i="6" s="1"/>
  <c r="R67" i="6"/>
  <c r="U39" i="6" l="1"/>
  <c r="U30" i="9"/>
  <c r="S51" i="6"/>
  <c r="C49" i="6"/>
  <c r="X51" i="6"/>
  <c r="R77" i="6"/>
  <c r="R96" i="6"/>
  <c r="S88" i="6"/>
  <c r="S91" i="6" s="1"/>
  <c r="S93" i="6" s="1"/>
  <c r="S67" i="6"/>
  <c r="X101" i="6"/>
  <c r="Y96" i="6"/>
  <c r="X86" i="6"/>
  <c r="X75" i="6"/>
  <c r="C69" i="6"/>
  <c r="Q101" i="6"/>
  <c r="Q97" i="6"/>
  <c r="Q102" i="6" s="1"/>
  <c r="T65" i="6"/>
  <c r="T41" i="6"/>
  <c r="T51" i="6" s="1"/>
  <c r="V30" i="9" l="1"/>
  <c r="V39" i="6"/>
  <c r="Z96" i="6"/>
  <c r="Y101" i="6"/>
  <c r="T88" i="6"/>
  <c r="T91" i="6" s="1"/>
  <c r="T93" i="6" s="1"/>
  <c r="T67" i="6"/>
  <c r="X95" i="6"/>
  <c r="C75" i="6"/>
  <c r="C95" i="6" s="1"/>
  <c r="X77" i="6"/>
  <c r="Y86" i="6"/>
  <c r="Z86" i="6" s="1"/>
  <c r="AA86" i="6" s="1"/>
  <c r="AB86" i="6" s="1"/>
  <c r="AC86" i="6" s="1"/>
  <c r="C86" i="6" s="1"/>
  <c r="X91" i="6"/>
  <c r="S77" i="6"/>
  <c r="S96" i="6"/>
  <c r="R101" i="6"/>
  <c r="R97" i="6"/>
  <c r="R102" i="6" s="1"/>
  <c r="U65" i="6"/>
  <c r="U41" i="6"/>
  <c r="U51" i="6" s="1"/>
  <c r="S101" i="6" l="1"/>
  <c r="S97" i="6"/>
  <c r="S102" i="6" s="1"/>
  <c r="Y95" i="6"/>
  <c r="X100" i="6"/>
  <c r="X97" i="6"/>
  <c r="Y91" i="6"/>
  <c r="V65" i="6"/>
  <c r="V41" i="6"/>
  <c r="V51" i="6" s="1"/>
  <c r="U88" i="6"/>
  <c r="U91" i="6" s="1"/>
  <c r="U93" i="6" s="1"/>
  <c r="U67" i="6"/>
  <c r="C100" i="6"/>
  <c r="T77" i="6"/>
  <c r="T96" i="6"/>
  <c r="AA96" i="6"/>
  <c r="Z101" i="6"/>
  <c r="Z95" i="6" l="1"/>
  <c r="Y100" i="6"/>
  <c r="AB96" i="6"/>
  <c r="AA101" i="6"/>
  <c r="T101" i="6"/>
  <c r="T97" i="6"/>
  <c r="T102" i="6" s="1"/>
  <c r="U77" i="6"/>
  <c r="U96" i="6"/>
  <c r="V88" i="6"/>
  <c r="V91" i="6" s="1"/>
  <c r="V93" i="6" s="1"/>
  <c r="V67" i="6"/>
  <c r="Z91" i="6"/>
  <c r="Y97" i="6"/>
  <c r="X102" i="6"/>
  <c r="W39" i="6" l="1"/>
  <c r="W30" i="9"/>
  <c r="V77" i="6"/>
  <c r="V96" i="6"/>
  <c r="Z97" i="6"/>
  <c r="Y102" i="6"/>
  <c r="AA91" i="6"/>
  <c r="U101" i="6"/>
  <c r="U97" i="6"/>
  <c r="U102" i="6" s="1"/>
  <c r="AC96" i="6"/>
  <c r="AC101" i="6" s="1"/>
  <c r="AB101" i="6"/>
  <c r="AA95" i="6"/>
  <c r="Z100" i="6"/>
  <c r="C30" i="9"/>
  <c r="AB95" i="6" l="1"/>
  <c r="AA100" i="6"/>
  <c r="AB91" i="6"/>
  <c r="AC91" i="6" s="1"/>
  <c r="AA97" i="6"/>
  <c r="Z102" i="6"/>
  <c r="V101" i="6"/>
  <c r="V97" i="6"/>
  <c r="V102" i="6" s="1"/>
  <c r="W65" i="6"/>
  <c r="C39" i="6"/>
  <c r="W41" i="6"/>
  <c r="G72" i="9"/>
  <c r="W51" i="6" l="1"/>
  <c r="C41" i="6"/>
  <c r="W88" i="6"/>
  <c r="C65" i="6"/>
  <c r="W67" i="6"/>
  <c r="AB97" i="6"/>
  <c r="AA102" i="6"/>
  <c r="AC95" i="6"/>
  <c r="AC100" i="6" s="1"/>
  <c r="AB100" i="6"/>
  <c r="G47" i="9"/>
  <c r="G71" i="9"/>
  <c r="AC97" i="6" l="1"/>
  <c r="AC102" i="6" s="1"/>
  <c r="AB102" i="6"/>
  <c r="C88" i="6"/>
  <c r="C91" i="6" s="1"/>
  <c r="W91" i="6"/>
  <c r="W96" i="6"/>
  <c r="W77" i="6"/>
  <c r="C77" i="6" s="1"/>
  <c r="C79" i="6" s="1"/>
  <c r="C67" i="6"/>
  <c r="C96" i="6" s="1"/>
  <c r="G70" i="9"/>
  <c r="H71" i="9"/>
  <c r="C101" i="6" l="1"/>
  <c r="C97" i="6"/>
  <c r="C102" i="6" s="1"/>
  <c r="AB93" i="6"/>
  <c r="W93" i="6"/>
  <c r="Y93" i="6"/>
  <c r="Z93" i="6"/>
  <c r="X93" i="6"/>
  <c r="AA93" i="6"/>
  <c r="AC93" i="6"/>
  <c r="W101" i="6"/>
  <c r="W97" i="6"/>
  <c r="W102" i="6" s="1"/>
  <c r="L47" i="9"/>
  <c r="K47" i="9"/>
  <c r="K72" i="9"/>
  <c r="J71" i="9"/>
  <c r="K70" i="9" l="1"/>
  <c r="L70" i="9"/>
  <c r="L72" i="9"/>
  <c r="M47" i="9"/>
  <c r="I71" i="9"/>
  <c r="K71" i="9"/>
  <c r="M70" i="9" l="1"/>
  <c r="M72" i="9"/>
  <c r="N47" i="9"/>
  <c r="L71" i="9"/>
  <c r="N70" i="9" l="1"/>
  <c r="N72" i="9"/>
  <c r="O47" i="9"/>
  <c r="M71" i="9"/>
  <c r="O70" i="9" l="1"/>
  <c r="O72" i="9"/>
  <c r="P47" i="9"/>
  <c r="N71" i="9"/>
  <c r="P70" i="9" l="1"/>
  <c r="P72" i="9"/>
  <c r="Q47" i="9"/>
  <c r="O71" i="9"/>
  <c r="Q70" i="9" l="1"/>
  <c r="Q72" i="9"/>
  <c r="R47" i="9"/>
  <c r="P71" i="9"/>
  <c r="R70" i="9" l="1"/>
  <c r="R72" i="9"/>
  <c r="Q71" i="9"/>
  <c r="S72" i="9" l="1"/>
  <c r="T72" i="9" l="1"/>
  <c r="S47" i="9"/>
  <c r="T47" i="9"/>
  <c r="S71" i="9"/>
  <c r="T70" i="9" l="1"/>
  <c r="S70" i="9"/>
  <c r="U72" i="9"/>
  <c r="U47" i="9"/>
  <c r="R71" i="9"/>
  <c r="T71" i="9"/>
  <c r="U70" i="9" l="1"/>
  <c r="X72" i="9"/>
  <c r="W71" i="9"/>
  <c r="V71" i="9"/>
  <c r="U71" i="9"/>
  <c r="X47" i="9" l="1"/>
  <c r="X71" i="9"/>
  <c r="X70" i="9" l="1"/>
  <c r="C71" i="9"/>
  <c r="J72" i="9" l="1"/>
  <c r="J47" i="9"/>
  <c r="J70" i="9" l="1"/>
  <c r="W47" i="9"/>
  <c r="H47" i="9"/>
  <c r="I47" i="9"/>
  <c r="V47" i="9"/>
  <c r="V70" i="9" l="1"/>
  <c r="W70" i="9"/>
  <c r="I70" i="9"/>
  <c r="W72" i="9"/>
  <c r="I72" i="9"/>
  <c r="H72" i="9"/>
  <c r="V72" i="9"/>
  <c r="C47" i="9"/>
  <c r="H70" i="9" l="1"/>
  <c r="C72" i="9"/>
  <c r="C75" i="9"/>
  <c r="C70" i="9" l="1"/>
  <c r="C51" i="6"/>
  <c r="C53" i="6" s="1"/>
  <c r="C78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<sst xmlns="http://schemas.openxmlformats.org/spreadsheetml/2006/main" count="351" uniqueCount="121">
  <si>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</si>
  <si>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</si>
  <si>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</si>
  <si>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</si>
  <si>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</si>
  <si>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</si>
  <si>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</si>
  <si>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</si>
  <si>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</si>
  <si>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</si>
  <si>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</si>
  <si>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</si>
  <si>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</si>
  <si>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</si>
  <si>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</si>
  <si>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</si>
  <si>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</si>
  <si>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</si>
  <si>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</si>
  <si>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</si>
  <si>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</si>
  <si>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</si>
  <si>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</si>
  <si>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</si>
  <si>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</si>
  <si>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</si>
  <si>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</si>
  <si>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</si>
  <si>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</si>
  <si>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</si>
  <si>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</si>
  <si>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</si>
  <si>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</si>
  <si>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</si>
  <si>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</si>
  <si>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</si>
  <si>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</si>
  <si>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</si>
  <si>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</si>
  <si>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</si>
  <si>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</si>
  <si>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</si>
  <si>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</si>
  <si>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</si>
  <si>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</si>
  <si>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</si>
  <si>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</si>
  <si>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</si>
  <si>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</si>
  <si>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</si>
  <si>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</si>
  <si>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</si>
  <si>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</si>
  <si>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</si>
  <si>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</si>
  <si>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</si>
  <si>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</si>
  <si>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</si>
  <si>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</si>
  <si>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</si>
  <si>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</si>
  <si>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</si>
  <si>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</si>
  <si>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</si>
  <si>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</si>
  <si>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</si>
  <si>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</si>
  <si>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</si>
  <si>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</si>
  <si>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</si>
  <si>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</si>
  <si>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</si>
  <si>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</si>
  <si>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</si>
  <si>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</si>
  <si>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</si>
  <si>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</si>
  <si>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</si>
  <si>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</si>
  <si>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</si>
  <si>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</si>
  <si>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</si>
  <si>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</si>
  <si>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</si>
  <si>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</si>
  <si>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</si>
  <si>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</si>
  <si>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</si>
  <si>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</si>
  <si>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</si>
  <si>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</si>
  <si>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</si>
  <si>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</si>
  <si>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</si>
  <si>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</si>
  <si>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</si>
  <si>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</si>
  <si>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</si>
  <si>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</si>
  <si>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</si>
  <si>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</si>
  <si>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</si>
  <si>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</si>
  <si>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</si>
  <si>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</si>
  <si>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</si>
  <si>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</si>
  <si>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</si>
  <si>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</si>
  <si>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</si>
  <si>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</si>
  <si>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</si>
  <si>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</si>
  <si>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</si>
  <si>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</si>
  <si>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</si>
  <si>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</si>
  <si>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-25I.LP.ST.r21.NoCLPost32.EP.2409MN.Integrated.159106 (LT. 159106 - 175714) v106.3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</si>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</sst>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3.4357896083747619E-8</c:v>
                </c:pt>
                <c:pt idx="1">
                  <c:v>0.68865009500558472</c:v>
                </c:pt>
                <c:pt idx="2">
                  <c:v>5.4242614229767696</c:v>
                </c:pt>
                <c:pt idx="3">
                  <c:v>4.7134936414896913</c:v>
                </c:pt>
                <c:pt idx="4">
                  <c:v>2.5398154166256006</c:v>
                </c:pt>
                <c:pt idx="5">
                  <c:v>-109.39181019986125</c:v>
                </c:pt>
                <c:pt idx="6">
                  <c:v>-160.04075872426515</c:v>
                </c:pt>
                <c:pt idx="7">
                  <c:v>-212.70011018310652</c:v>
                </c:pt>
                <c:pt idx="8">
                  <c:v>-214.57041656672453</c:v>
                </c:pt>
                <c:pt idx="9">
                  <c:v>-272.57254567668122</c:v>
                </c:pt>
                <c:pt idx="10">
                  <c:v>-241.69956530064948</c:v>
                </c:pt>
                <c:pt idx="11">
                  <c:v>-245.34307572892871</c:v>
                </c:pt>
                <c:pt idx="12">
                  <c:v>-240.75948137604053</c:v>
                </c:pt>
                <c:pt idx="13">
                  <c:v>-292.11037637597809</c:v>
                </c:pt>
                <c:pt idx="14">
                  <c:v>-292.16790122470667</c:v>
                </c:pt>
                <c:pt idx="15">
                  <c:v>-251.1013224013775</c:v>
                </c:pt>
                <c:pt idx="16">
                  <c:v>-271.92158570177781</c:v>
                </c:pt>
                <c:pt idx="17">
                  <c:v>-305.19928863081816</c:v>
                </c:pt>
                <c:pt idx="18">
                  <c:v>-74.802770142606505</c:v>
                </c:pt>
                <c:pt idx="19">
                  <c:v>-62.653946243160675</c:v>
                </c:pt>
                <c:pt idx="20">
                  <c:v>-23.424612414613591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-1.0298689932346266</c:v>
                </c:pt>
                <c:pt idx="1">
                  <c:v>-2.3809786897291358</c:v>
                </c:pt>
                <c:pt idx="2">
                  <c:v>-1.9296489767696814</c:v>
                </c:pt>
                <c:pt idx="3">
                  <c:v>-2.0275436899973629</c:v>
                </c:pt>
                <c:pt idx="4">
                  <c:v>14.169459394263621</c:v>
                </c:pt>
                <c:pt idx="5">
                  <c:v>359.83043436861044</c:v>
                </c:pt>
                <c:pt idx="6">
                  <c:v>388.64294844928156</c:v>
                </c:pt>
                <c:pt idx="7">
                  <c:v>365.15836862473537</c:v>
                </c:pt>
                <c:pt idx="8">
                  <c:v>303.68766490208139</c:v>
                </c:pt>
                <c:pt idx="9">
                  <c:v>356.79690731760542</c:v>
                </c:pt>
                <c:pt idx="10">
                  <c:v>367.86937161393689</c:v>
                </c:pt>
                <c:pt idx="11">
                  <c:v>368.43558271537125</c:v>
                </c:pt>
                <c:pt idx="12">
                  <c:v>285.36131632123784</c:v>
                </c:pt>
                <c:pt idx="13">
                  <c:v>355.01806210472267</c:v>
                </c:pt>
                <c:pt idx="14">
                  <c:v>353.20075135057425</c:v>
                </c:pt>
                <c:pt idx="15">
                  <c:v>510.94560702354926</c:v>
                </c:pt>
                <c:pt idx="16">
                  <c:v>424.16712899757442</c:v>
                </c:pt>
                <c:pt idx="17">
                  <c:v>-136.95486676935218</c:v>
                </c:pt>
                <c:pt idx="18">
                  <c:v>-137.37482594348219</c:v>
                </c:pt>
                <c:pt idx="19">
                  <c:v>-141.25436316538332</c:v>
                </c:pt>
                <c:pt idx="20">
                  <c:v>-109.61973972419369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2.5360549633269613E-2</c:v>
                </c:pt>
                <c:pt idx="1">
                  <c:v>3.7840164639191789</c:v>
                </c:pt>
                <c:pt idx="2">
                  <c:v>0.54530294581932948</c:v>
                </c:pt>
                <c:pt idx="3">
                  <c:v>0.81324438184131509</c:v>
                </c:pt>
                <c:pt idx="4">
                  <c:v>8.5045048689182039</c:v>
                </c:pt>
                <c:pt idx="5">
                  <c:v>-1482.5296640021909</c:v>
                </c:pt>
                <c:pt idx="6">
                  <c:v>15.296884474097823</c:v>
                </c:pt>
                <c:pt idx="7">
                  <c:v>64.627836632623342</c:v>
                </c:pt>
                <c:pt idx="8">
                  <c:v>11.79820066160249</c:v>
                </c:pt>
                <c:pt idx="9">
                  <c:v>0.73618040840344179</c:v>
                </c:pt>
                <c:pt idx="10">
                  <c:v>-3.0763217774439648</c:v>
                </c:pt>
                <c:pt idx="11">
                  <c:v>-16.496754706380784</c:v>
                </c:pt>
                <c:pt idx="12">
                  <c:v>-22.918145999932449</c:v>
                </c:pt>
                <c:pt idx="13">
                  <c:v>-21.004633749457923</c:v>
                </c:pt>
                <c:pt idx="14">
                  <c:v>-66.294350048283761</c:v>
                </c:pt>
                <c:pt idx="15">
                  <c:v>228.80206631578793</c:v>
                </c:pt>
                <c:pt idx="16">
                  <c:v>144.39253945814676</c:v>
                </c:pt>
                <c:pt idx="17">
                  <c:v>155.44070956606834</c:v>
                </c:pt>
                <c:pt idx="18">
                  <c:v>183.63131823319918</c:v>
                </c:pt>
                <c:pt idx="19">
                  <c:v>242.16593492126754</c:v>
                </c:pt>
                <c:pt idx="20">
                  <c:v>149.19675659744496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-0.2811844477565284</c:v>
                </c:pt>
                <c:pt idx="1">
                  <c:v>-9.9639612633074748E-2</c:v>
                </c:pt>
                <c:pt idx="2">
                  <c:v>-4.0703886293064429E-2</c:v>
                </c:pt>
                <c:pt idx="3">
                  <c:v>1.9436722698889852E-2</c:v>
                </c:pt>
                <c:pt idx="4">
                  <c:v>1.5723405168450014E-2</c:v>
                </c:pt>
                <c:pt idx="5">
                  <c:v>3.2928971693826101</c:v>
                </c:pt>
                <c:pt idx="6">
                  <c:v>2.0935326986414196</c:v>
                </c:pt>
                <c:pt idx="7">
                  <c:v>3.6128834345635297</c:v>
                </c:pt>
                <c:pt idx="8">
                  <c:v>2.6570939085881702</c:v>
                </c:pt>
                <c:pt idx="9">
                  <c:v>2.4116331053428004</c:v>
                </c:pt>
                <c:pt idx="10">
                  <c:v>2.5283130311788398</c:v>
                </c:pt>
                <c:pt idx="11">
                  <c:v>2.6890914393990504</c:v>
                </c:pt>
                <c:pt idx="12">
                  <c:v>2.4622049540097302</c:v>
                </c:pt>
                <c:pt idx="13">
                  <c:v>1.8823775209482101</c:v>
                </c:pt>
                <c:pt idx="14">
                  <c:v>1.9168736935331798</c:v>
                </c:pt>
                <c:pt idx="15">
                  <c:v>0.27897864671506001</c:v>
                </c:pt>
                <c:pt idx="16">
                  <c:v>9.7205859435039996E-2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-2.7377712036978892</c:v>
                </c:pt>
                <c:pt idx="1">
                  <c:v>-1.1153289633409074</c:v>
                </c:pt>
                <c:pt idx="2">
                  <c:v>-1.8094513240855576</c:v>
                </c:pt>
                <c:pt idx="3">
                  <c:v>-2.6431389499494742</c:v>
                </c:pt>
                <c:pt idx="4">
                  <c:v>-0.68524338223733139</c:v>
                </c:pt>
                <c:pt idx="5">
                  <c:v>124.50496505138179</c:v>
                </c:pt>
                <c:pt idx="6">
                  <c:v>146.50913291137127</c:v>
                </c:pt>
                <c:pt idx="7">
                  <c:v>185.20481332584731</c:v>
                </c:pt>
                <c:pt idx="8">
                  <c:v>181.79083003075118</c:v>
                </c:pt>
                <c:pt idx="9">
                  <c:v>181.65511592744673</c:v>
                </c:pt>
                <c:pt idx="10">
                  <c:v>175.97625431135032</c:v>
                </c:pt>
                <c:pt idx="11">
                  <c:v>169.2780500249782</c:v>
                </c:pt>
                <c:pt idx="12">
                  <c:v>184.48025923815288</c:v>
                </c:pt>
                <c:pt idx="13">
                  <c:v>224.6642505432647</c:v>
                </c:pt>
                <c:pt idx="14">
                  <c:v>281.03800477388722</c:v>
                </c:pt>
                <c:pt idx="15">
                  <c:v>124.9967287396086</c:v>
                </c:pt>
                <c:pt idx="16">
                  <c:v>154.92431718449356</c:v>
                </c:pt>
                <c:pt idx="17">
                  <c:v>143.71672192555286</c:v>
                </c:pt>
                <c:pt idx="18">
                  <c:v>145.998085520735</c:v>
                </c:pt>
                <c:pt idx="19">
                  <c:v>150.28132077152338</c:v>
                </c:pt>
                <c:pt idx="20">
                  <c:v>191.7359610733709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2.9881028767734961</c:v>
                </c:pt>
                <c:pt idx="13">
                  <c:v>3.053243280505626</c:v>
                </c:pt>
                <c:pt idx="14">
                  <c:v>3.1198041093273332</c:v>
                </c:pt>
                <c:pt idx="15">
                  <c:v>3.1878157739973858</c:v>
                </c:pt>
                <c:pt idx="16">
                  <c:v>3.2573103000219419</c:v>
                </c:pt>
                <c:pt idx="17">
                  <c:v>3.3283194437766213</c:v>
                </c:pt>
                <c:pt idx="18">
                  <c:v>3.400876845486124</c:v>
                </c:pt>
                <c:pt idx="19">
                  <c:v>74.966611825905403</c:v>
                </c:pt>
                <c:pt idx="20">
                  <c:v>75.600884494359718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5.8920961598998431</c:v>
                </c:pt>
                <c:pt idx="1">
                  <c:v>5.3372699459764448</c:v>
                </c:pt>
                <c:pt idx="2">
                  <c:v>5.8772344809169752</c:v>
                </c:pt>
                <c:pt idx="3">
                  <c:v>6.3889862347992086</c:v>
                </c:pt>
                <c:pt idx="4">
                  <c:v>4.9366953901470154</c:v>
                </c:pt>
                <c:pt idx="5">
                  <c:v>20.599277058769129</c:v>
                </c:pt>
                <c:pt idx="6">
                  <c:v>24.202651957674941</c:v>
                </c:pt>
                <c:pt idx="7">
                  <c:v>16.724794722768888</c:v>
                </c:pt>
                <c:pt idx="8">
                  <c:v>19.607530110925417</c:v>
                </c:pt>
                <c:pt idx="9">
                  <c:v>17.162763672349779</c:v>
                </c:pt>
                <c:pt idx="10">
                  <c:v>20.198449559211987</c:v>
                </c:pt>
                <c:pt idx="11">
                  <c:v>67.289995602236175</c:v>
                </c:pt>
                <c:pt idx="12">
                  <c:v>54.140486652702521</c:v>
                </c:pt>
                <c:pt idx="13">
                  <c:v>83.973652861888041</c:v>
                </c:pt>
                <c:pt idx="14">
                  <c:v>76.199264539228551</c:v>
                </c:pt>
                <c:pt idx="15">
                  <c:v>68.806776403200018</c:v>
                </c:pt>
                <c:pt idx="16">
                  <c:v>97.012811017969469</c:v>
                </c:pt>
                <c:pt idx="17">
                  <c:v>117.45948838422476</c:v>
                </c:pt>
                <c:pt idx="18">
                  <c:v>118.83338706250957</c:v>
                </c:pt>
                <c:pt idx="19">
                  <c:v>88.893590581116683</c:v>
                </c:pt>
                <c:pt idx="20">
                  <c:v>130.08465186338304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1.8686320992019647</c:v>
                </c:pt>
                <c:pt idx="1">
                  <c:v>6.2139892391980904</c:v>
                </c:pt>
                <c:pt idx="2">
                  <c:v>8.0669946625647704</c:v>
                </c:pt>
                <c:pt idx="3">
                  <c:v>7.2644783408822677</c:v>
                </c:pt>
                <c:pt idx="4">
                  <c:v>29.480955092885559</c:v>
                </c:pt>
                <c:pt idx="5">
                  <c:v>-1083.6939005539084</c:v>
                </c:pt>
                <c:pt idx="6">
                  <c:v>416.70439176680185</c:v>
                </c:pt>
                <c:pt idx="7">
                  <c:v>422.6285865574319</c:v>
                </c:pt>
                <c:pt idx="8">
                  <c:v>304.97090304722411</c:v>
                </c:pt>
                <c:pt idx="9">
                  <c:v>286.19005475446698</c:v>
                </c:pt>
                <c:pt idx="10">
                  <c:v>321.79650143758465</c:v>
                </c:pt>
                <c:pt idx="11">
                  <c:v>345.85288934667511</c:v>
                </c:pt>
                <c:pt idx="12">
                  <c:v>265.7547426669035</c:v>
                </c:pt>
                <c:pt idx="13">
                  <c:v>355.47657618589324</c:v>
                </c:pt>
                <c:pt idx="14">
                  <c:v>357.01244719356009</c:v>
                </c:pt>
                <c:pt idx="15">
                  <c:v>685.91665050148083</c:v>
                </c:pt>
                <c:pt idx="16">
                  <c:v>551.92972711586344</c:v>
                </c:pt>
                <c:pt idx="17">
                  <c:v>-22.208916080547738</c:v>
                </c:pt>
                <c:pt idx="18">
                  <c:v>239.6860715758412</c:v>
                </c:pt>
                <c:pt idx="19">
                  <c:v>352.39914869126903</c:v>
                </c:pt>
                <c:pt idx="20">
                  <c:v>413.57390188975131</c:v>
                </c:pt>
                <c:pt idx="21">
                  <c:v>413.57390188975131</c:v>
                </c:pt>
                <c:pt idx="22">
                  <c:v>413.57390188975131</c:v>
                </c:pt>
                <c:pt idx="23">
                  <c:v>413.57390188975131</c:v>
                </c:pt>
                <c:pt idx="24">
                  <c:v>413.57390188975131</c:v>
                </c:pt>
                <c:pt idx="25">
                  <c:v>413.57390188975131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8.7962962962962965E-2"/>
                  <c:y val="-5.208333333333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64-471A-BC05-9E5B4E87A2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-1.8686320992019647</c:v>
                </c:pt>
                <c:pt idx="1">
                  <c:v>7.247551739823777</c:v>
                </c:pt>
                <c:pt idx="2">
                  <c:v>13.948431292757597</c:v>
                </c:pt>
                <c:pt idx="3">
                  <c:v>19.620800481010708</c:v>
                </c:pt>
                <c:pt idx="4">
                  <c:v>41.260021329145175</c:v>
                </c:pt>
                <c:pt idx="5">
                  <c:v>-706.47326297645009</c:v>
                </c:pt>
                <c:pt idx="6">
                  <c:v>-436.19683178311686</c:v>
                </c:pt>
                <c:pt idx="7">
                  <c:v>-178.51785844440985</c:v>
                </c:pt>
                <c:pt idx="8">
                  <c:v>-3.7270738226312776</c:v>
                </c:pt>
                <c:pt idx="9">
                  <c:v>150.46238278022236</c:v>
                </c:pt>
                <c:pt idx="10">
                  <c:v>313.43756388601878</c:v>
                </c:pt>
                <c:pt idx="11">
                  <c:v>478.09129499791351</c:v>
                </c:pt>
                <c:pt idx="12">
                  <c:v>597.02397516707913</c:v>
                </c:pt>
                <c:pt idx="13">
                  <c:v>746.56872989136104</c:v>
                </c:pt>
                <c:pt idx="14">
                  <c:v>887.7521077199815</c:v>
                </c:pt>
                <c:pt idx="15">
                  <c:v>1142.735309189944</c:v>
                </c:pt>
                <c:pt idx="16">
                  <c:v>1335.6050177362865</c:v>
                </c:pt>
                <c:pt idx="17">
                  <c:v>1328.309642824536</c:v>
                </c:pt>
                <c:pt idx="18">
                  <c:v>1402.3218002187482</c:v>
                </c:pt>
                <c:pt idx="19">
                  <c:v>1504.6122600463752</c:v>
                </c:pt>
                <c:pt idx="20">
                  <c:v>1617.4601439269848</c:v>
                </c:pt>
                <c:pt idx="21">
                  <c:v>1723.5401250142281</c:v>
                </c:pt>
                <c:pt idx="22">
                  <c:v>1823.2580993395179</c:v>
                </c:pt>
                <c:pt idx="23">
                  <c:v>1916.995619855865</c:v>
                </c:pt>
                <c:pt idx="24">
                  <c:v>2005.1113563818537</c:v>
                </c:pt>
                <c:pt idx="25">
                  <c:v>2087.9424679874082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92979-631E-4CB3-86C9-31525D25546A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EBD47C22-8AA9-4E3E-ADD2-BC5360A7AA74}"/>
    <hyperlink ref="A2" location="'Delta'!A1" display="Delta" xr:uid="{271524E1-AC26-4F6E-A4F4-25B51BDE8605}"/>
    <hyperlink ref="A3" location="'Change'!A1" display="Change" xr:uid="{CA017DF2-7897-4DC7-BC6A-3E258EA8229F}"/>
    <hyperlink ref="A4" location="'Base'!A1" display="Base" xr:uid="{D40A9F43-24B2-42E1-8748-5CB9CA7B9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>
      <selection activeCell="C140" sqref="C140"/>
    </sheetView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-25I.LP.ST.r21.NoCLPost32.EP.2409MN.Integrated.159106 (LT. 159106 - 175714) v106.3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2860.5777668634</v>
      </c>
      <c r="D5" s="17">
        <f ca="1">IF(ISNUMBER($Z5),SUM(OFFSET(Change!D$1,$Z5-1,0,$AA5,1)),0)+IF(ISNUMBER($AB5),SUM(OFFSET(Change!D$1,$AB5-1,0,$AC5,1)),0)</f>
        <v>659.55144749800036</v>
      </c>
      <c r="E5" s="17">
        <f ca="1">IF(ISNUMBER($Z5),SUM(OFFSET(Change!E$1,$Z5-1,0,$AA5,1)),0)+IF(ISNUMBER($AB5),SUM(OFFSET(Change!E$1,$AB5-1,0,$AC5,1)),0)</f>
        <v>616.56122517552819</v>
      </c>
      <c r="F5" s="17">
        <f ca="1">IF(ISNUMBER($Z5),SUM(OFFSET(Change!F$1,$Z5-1,0,$AA5,1)),0)+IF(ISNUMBER($AB5),SUM(OFFSET(Change!F$1,$AB5-1,0,$AC5,1)),0)</f>
        <v>649.11730280000722</v>
      </c>
      <c r="G5" s="17">
        <f ca="1">IF(ISNUMBER($Z5),SUM(OFFSET(Change!G$1,$Z5-1,0,$AA5,1)),0)+IF(ISNUMBER($AB5),SUM(OFFSET(Change!G$1,$AB5-1,0,$AC5,1)),0)</f>
        <v>691.33699777514187</v>
      </c>
      <c r="H5" s="17">
        <f ca="1">IF(ISNUMBER($Z5),SUM(OFFSET(Change!H$1,$Z5-1,0,$AA5,1)),0)+IF(ISNUMBER($AB5),SUM(OFFSET(Change!H$1,$AB5-1,0,$AC5,1)),0)</f>
        <v>694.33769414139704</v>
      </c>
      <c r="I5" s="17">
        <f ca="1">IF(ISNUMBER($Z5),SUM(OFFSET(Change!I$1,$Z5-1,0,$AA5,1)),0)+IF(ISNUMBER($AB5),SUM(OFFSET(Change!I$1,$AB5-1,0,$AC5,1)),0)</f>
        <v>76.654221964618728</v>
      </c>
      <c r="J5" s="17">
        <f ca="1">IF(ISNUMBER($Z5),SUM(OFFSET(Change!J$1,$Z5-1,0,$AA5,1)),0)+IF(ISNUMBER($AB5),SUM(OFFSET(Change!J$1,$AB5-1,0,$AC5,1)),0)</f>
        <v>79.919605266377701</v>
      </c>
      <c r="K5" s="17">
        <f ca="1">IF(ISNUMBER($Z5),SUM(OFFSET(Change!K$1,$Z5-1,0,$AA5,1)),0)+IF(ISNUMBER($AB5),SUM(OFFSET(Change!K$1,$AB5-1,0,$AC5,1)),0)</f>
        <v>0.36373130819369015</v>
      </c>
      <c r="L5" s="17">
        <f ca="1">IF(ISNUMBER($Z5),SUM(OFFSET(Change!L$1,$Z5-1,0,$AA5,1)),0)+IF(ISNUMBER($AB5),SUM(OFFSET(Change!L$1,$AB5-1,0,$AC5,1)),0)</f>
        <v>0.37052676972797971</v>
      </c>
      <c r="M5" s="17">
        <f ca="1">IF(ISNUMBER($Z5),SUM(OFFSET(Change!M$1,$Z5-1,0,$AA5,1)),0)+IF(ISNUMBER($AB5),SUM(OFFSET(Change!M$1,$AB5-1,0,$AC5,1)),0)</f>
        <v>0.38000181122287918</v>
      </c>
      <c r="N5" s="17">
        <f ca="1">IF(ISNUMBER($Z5),SUM(OFFSET(Change!N$1,$Z5-1,0,$AA5,1)),0)+IF(ISNUMBER($AB5),SUM(OFFSET(Change!N$1,$AB5-1,0,$AC5,1)),0)</f>
        <v>0.38312431452751988</v>
      </c>
      <c r="O5" s="17">
        <f ca="1">IF(ISNUMBER($Z5),SUM(OFFSET(Change!O$1,$Z5-1,0,$AA5,1)),0)+IF(ISNUMBER($AB5),SUM(OFFSET(Change!O$1,$AB5-1,0,$AC5,1)),0)</f>
        <v>0.38981325828198987</v>
      </c>
      <c r="P5" s="17">
        <f ca="1">IF(ISNUMBER($Z5),SUM(OFFSET(Change!P$1,$Z5-1,0,$AA5,1)),0)+IF(ISNUMBER($AB5),SUM(OFFSET(Change!P$1,$AB5-1,0,$AC5,1)),0)</f>
        <v>0.40843807353560047</v>
      </c>
      <c r="Q5" s="17">
        <f ca="1">IF(ISNUMBER($Z5),SUM(OFFSET(Change!Q$1,$Z5-1,0,$AA5,1)),0)+IF(ISNUMBER($AB5),SUM(OFFSET(Change!Q$1,$AB5-1,0,$AC5,1)),0)</f>
        <v>0.42794913197864953</v>
      </c>
      <c r="R5" s="17">
        <f ca="1">IF(ISNUMBER($Z5),SUM(OFFSET(Change!R$1,$Z5-1,0,$AA5,1)),0)+IF(ISNUMBER($AB5),SUM(OFFSET(Change!R$1,$AB5-1,0,$AC5,1)),0)</f>
        <v>0.45240444152805043</v>
      </c>
      <c r="S5" s="17">
        <f ca="1">IF(ISNUMBER($Z5),SUM(OFFSET(Change!S$1,$Z5-1,0,$AA5,1)),0)+IF(ISNUMBER($AB5),SUM(OFFSET(Change!S$1,$AB5-1,0,$AC5,1)),0)</f>
        <v>0.45532486017551077</v>
      </c>
      <c r="T5" s="17">
        <f ca="1">IF(ISNUMBER($Z5),SUM(OFFSET(Change!T$1,$Z5-1,0,$AA5,1)),0)+IF(ISNUMBER($AB5),SUM(OFFSET(Change!T$1,$AB5-1,0,$AC5,1)),0)</f>
        <v>0.47464850334700059</v>
      </c>
      <c r="U5" s="17">
        <f ca="1">IF(ISNUMBER($Z5),SUM(OFFSET(Change!U$1,$Z5-1,0,$AA5,1)),0)+IF(ISNUMBER($AB5),SUM(OFFSET(Change!U$1,$AB5-1,0,$AC5,1)),0)</f>
        <v>0.46514413228848056</v>
      </c>
      <c r="V5" s="17">
        <f ca="1">IF(ISNUMBER($Z5),SUM(OFFSET(Change!V$1,$Z5-1,0,$AA5,1)),0)+IF(ISNUMBER($AB5),SUM(OFFSET(Change!V$1,$AB5-1,0,$AC5,1)),0)</f>
        <v>0.48497064273909912</v>
      </c>
      <c r="W5" s="17">
        <f ca="1">IF(ISNUMBER($Z5),SUM(OFFSET(Change!W$1,$Z5-1,0,$AA5,1)),0)+IF(ISNUMBER($AB5),SUM(OFFSET(Change!W$1,$AB5-1,0,$AC5,1)),0)</f>
        <v>0.28394110058343996</v>
      </c>
      <c r="X5" s="17">
        <f ca="1">IF(ISNUMBER($Z5),SUM(OFFSET(Change!X$1,$Z5-1,0,$AA5,1)),0)+IF(ISNUMBER($AB5),SUM(OFFSET(Change!X$1,$AB5-1,0,$AC5,1)),0)</f>
        <v>0.32902155783892012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175.51803654368609</v>
      </c>
      <c r="D6" s="17">
        <f ca="1">IF(ISNUMBER($Z6),SUM(OFFSET(Change!D$1,$Z6-1,0,$AA6,1)),0)+IF(ISNUMBER($AB6),SUM(OFFSET(Change!D$1,$AB6-1,0,$AC6,1)),0)</f>
        <v>40.03332784591182</v>
      </c>
      <c r="E6" s="17">
        <f ca="1">IF(ISNUMBER($Z6),SUM(OFFSET(Change!E$1,$Z6-1,0,$AA6,1)),0)+IF(ISNUMBER($AB6),SUM(OFFSET(Change!E$1,$AB6-1,0,$AC6,1)),0)</f>
        <v>38.40929294040464</v>
      </c>
      <c r="F6" s="17">
        <f ca="1">IF(ISNUMBER($Z6),SUM(OFFSET(Change!F$1,$Z6-1,0,$AA6,1)),0)+IF(ISNUMBER($AB6),SUM(OFFSET(Change!F$1,$AB6-1,0,$AC6,1)),0)</f>
        <v>40.836639392260693</v>
      </c>
      <c r="G6" s="17">
        <f ca="1">IF(ISNUMBER($Z6),SUM(OFFSET(Change!G$1,$Z6-1,0,$AA6,1)),0)+IF(ISNUMBER($AB6),SUM(OFFSET(Change!G$1,$AB6-1,0,$AC6,1)),0)</f>
        <v>42.345125997661654</v>
      </c>
      <c r="H6" s="17">
        <f ca="1">IF(ISNUMBER($Z6),SUM(OFFSET(Change!H$1,$Z6-1,0,$AA6,1)),0)+IF(ISNUMBER($AB6),SUM(OFFSET(Change!H$1,$AB6-1,0,$AC6,1)),0)</f>
        <v>42.65921824025331</v>
      </c>
      <c r="I6" s="17">
        <f ca="1">IF(ISNUMBER($Z6),SUM(OFFSET(Change!I$1,$Z6-1,0,$AA6,1)),0)+IF(ISNUMBER($AB6),SUM(OFFSET(Change!I$1,$AB6-1,0,$AC6,1)),0)</f>
        <v>6.9691836878044731</v>
      </c>
      <c r="J6" s="17">
        <f ca="1">IF(ISNUMBER($Z6),SUM(OFFSET(Change!J$1,$Z6-1,0,$AA6,1)),0)+IF(ISNUMBER($AB6),SUM(OFFSET(Change!J$1,$AB6-1,0,$AC6,1)),0)</f>
        <v>7.3657705528374473</v>
      </c>
      <c r="K6" s="17">
        <f ca="1">IF(ISNUMBER($Z6),SUM(OFFSET(Change!K$1,$Z6-1,0,$AA6,1)),0)+IF(ISNUMBER($AB6),SUM(OFFSET(Change!K$1,$AB6-1,0,$AC6,1)),0)</f>
        <v>-0.69756052844446004</v>
      </c>
      <c r="L6" s="17">
        <f ca="1">IF(ISNUMBER($Z6),SUM(OFFSET(Change!L$1,$Z6-1,0,$AA6,1)),0)+IF(ISNUMBER($AB6),SUM(OFFSET(Change!L$1,$AB6-1,0,$AC6,1)),0)</f>
        <v>-0.70742130029917005</v>
      </c>
      <c r="M6" s="17">
        <f ca="1">IF(ISNUMBER($Z6),SUM(OFFSET(Change!M$1,$Z6-1,0,$AA6,1)),0)+IF(ISNUMBER($AB6),SUM(OFFSET(Change!M$1,$AB6-1,0,$AC6,1)),0)</f>
        <v>-0.7181468577806196</v>
      </c>
      <c r="N6" s="17">
        <f ca="1">IF(ISNUMBER($Z6),SUM(OFFSET(Change!N$1,$Z6-1,0,$AA6,1)),0)+IF(ISNUMBER($AB6),SUM(OFFSET(Change!N$1,$AB6-1,0,$AC6,1)),0)</f>
        <v>-0.7293873877489303</v>
      </c>
      <c r="O6" s="17">
        <f ca="1">IF(ISNUMBER($Z6),SUM(OFFSET(Change!O$1,$Z6-1,0,$AA6,1)),0)+IF(ISNUMBER($AB6),SUM(OFFSET(Change!O$1,$AB6-1,0,$AC6,1)),0)</f>
        <v>-0.7402880493549997</v>
      </c>
      <c r="P6" s="17">
        <f ca="1">IF(ISNUMBER($Z6),SUM(OFFSET(Change!P$1,$Z6-1,0,$AA6,1)),0)+IF(ISNUMBER($AB6),SUM(OFFSET(Change!P$1,$AB6-1,0,$AC6,1)),0)</f>
        <v>-0.76756571851721989</v>
      </c>
      <c r="Q6" s="17">
        <f ca="1">IF(ISNUMBER($Z6),SUM(OFFSET(Change!Q$1,$Z6-1,0,$AA6,1)),0)+IF(ISNUMBER($AB6),SUM(OFFSET(Change!Q$1,$AB6-1,0,$AC6,1)),0)</f>
        <v>-0.77905073172164951</v>
      </c>
      <c r="R6" s="17">
        <f ca="1">IF(ISNUMBER($Z6),SUM(OFFSET(Change!R$1,$Z6-1,0,$AA6,1)),0)+IF(ISNUMBER($AB6),SUM(OFFSET(Change!R$1,$AB6-1,0,$AC6,1)),0)</f>
        <v>-0.7888715402611195</v>
      </c>
      <c r="S6" s="17">
        <f ca="1">IF(ISNUMBER($Z6),SUM(OFFSET(Change!S$1,$Z6-1,0,$AA6,1)),0)+IF(ISNUMBER($AB6),SUM(OFFSET(Change!S$1,$AB6-1,0,$AC6,1)),0)</f>
        <v>-0.82362601541786051</v>
      </c>
      <c r="T6" s="17">
        <f ca="1">IF(ISNUMBER($Z6),SUM(OFFSET(Change!T$1,$Z6-1,0,$AA6,1)),0)+IF(ISNUMBER($AB6),SUM(OFFSET(Change!T$1,$AB6-1,0,$AC6,1)),0)</f>
        <v>-0.83494874317773049</v>
      </c>
      <c r="U6" s="17">
        <f ca="1">IF(ISNUMBER($Z6),SUM(OFFSET(Change!U$1,$Z6-1,0,$AA6,1)),0)+IF(ISNUMBER($AB6),SUM(OFFSET(Change!U$1,$AB6-1,0,$AC6,1)),0)</f>
        <v>-0.65177191327669159</v>
      </c>
      <c r="V6" s="17">
        <f ca="1">IF(ISNUMBER($Z6),SUM(OFFSET(Change!V$1,$Z6-1,0,$AA6,1)),0)+IF(ISNUMBER($AB6),SUM(OFFSET(Change!V$1,$AB6-1,0,$AC6,1)),0)</f>
        <v>-0.69324370210078146</v>
      </c>
      <c r="W6" s="17">
        <f ca="1">IF(ISNUMBER($Z6),SUM(OFFSET(Change!W$1,$Z6-1,0,$AA6,1)),0)+IF(ISNUMBER($AB6),SUM(OFFSET(Change!W$1,$AB6-1,0,$AC6,1)),0)</f>
        <v>1.6793216503280001E-2</v>
      </c>
      <c r="X6" s="17">
        <f ca="1">IF(ISNUMBER($Z6),SUM(OFFSET(Change!X$1,$Z6-1,0,$AA6,1)),0)+IF(ISNUMBER($AB6),SUM(OFFSET(Change!X$1,$AB6-1,0,$AC6,1)),0)</f>
        <v>1.9298341082839999E-2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4758.223825281977</v>
      </c>
      <c r="D7" s="17">
        <f ca="1">IF(ISNUMBER($Z7),SUM(OFFSET(Change!D$1,$Z7-1,0,$AA7,1)),0)+IF(ISNUMBER($AB7),SUM(OFFSET(Change!D$1,$AB7-1,0,$AC7,1)),0)</f>
        <v>319.23937085107656</v>
      </c>
      <c r="E7" s="17">
        <f ca="1">IF(ISNUMBER($Z7),SUM(OFFSET(Change!E$1,$Z7-1,0,$AA7,1)),0)+IF(ISNUMBER($AB7),SUM(OFFSET(Change!E$1,$AB7-1,0,$AC7,1)),0)</f>
        <v>337.88814535130496</v>
      </c>
      <c r="F7" s="17">
        <f ca="1">IF(ISNUMBER($Z7),SUM(OFFSET(Change!F$1,$Z7-1,0,$AA7,1)),0)+IF(ISNUMBER($AB7),SUM(OFFSET(Change!F$1,$AB7-1,0,$AC7,1)),0)</f>
        <v>322.61709652617861</v>
      </c>
      <c r="G7" s="17">
        <f ca="1">IF(ISNUMBER($Z7),SUM(OFFSET(Change!G$1,$Z7-1,0,$AA7,1)),0)+IF(ISNUMBER($AB7),SUM(OFFSET(Change!G$1,$AB7-1,0,$AC7,1)),0)</f>
        <v>313.83397457843415</v>
      </c>
      <c r="H7" s="17">
        <f ca="1">IF(ISNUMBER($Z7),SUM(OFFSET(Change!H$1,$Z7-1,0,$AA7,1)),0)+IF(ISNUMBER($AB7),SUM(OFFSET(Change!H$1,$AB7-1,0,$AC7,1)),0)</f>
        <v>262.49965257405819</v>
      </c>
      <c r="I7" s="17">
        <f ca="1">IF(ISNUMBER($Z7),SUM(OFFSET(Change!I$1,$Z7-1,0,$AA7,1)),0)+IF(ISNUMBER($AB7),SUM(OFFSET(Change!I$1,$AB7-1,0,$AC7,1)),0)</f>
        <v>388.51839613866508</v>
      </c>
      <c r="J7" s="17">
        <f ca="1">IF(ISNUMBER($Z7),SUM(OFFSET(Change!J$1,$Z7-1,0,$AA7,1)),0)+IF(ISNUMBER($AB7),SUM(OFFSET(Change!J$1,$AB7-1,0,$AC7,1)),0)</f>
        <v>390.18177843848139</v>
      </c>
      <c r="K7" s="17">
        <f ca="1">IF(ISNUMBER($Z7),SUM(OFFSET(Change!K$1,$Z7-1,0,$AA7,1)),0)+IF(ISNUMBER($AB7),SUM(OFFSET(Change!K$1,$AB7-1,0,$AC7,1)),0)</f>
        <v>378.99003382149124</v>
      </c>
      <c r="L7" s="17">
        <f ca="1">IF(ISNUMBER($Z7),SUM(OFFSET(Change!L$1,$Z7-1,0,$AA7,1)),0)+IF(ISNUMBER($AB7),SUM(OFFSET(Change!L$1,$AB7-1,0,$AC7,1)),0)</f>
        <v>383.26791952175529</v>
      </c>
      <c r="M7" s="17">
        <f ca="1">IF(ISNUMBER($Z7),SUM(OFFSET(Change!M$1,$Z7-1,0,$AA7,1)),0)+IF(ISNUMBER($AB7),SUM(OFFSET(Change!M$1,$AB7-1,0,$AC7,1)),0)</f>
        <v>375.89508015552934</v>
      </c>
      <c r="N7" s="17">
        <f ca="1">IF(ISNUMBER($Z7),SUM(OFFSET(Change!N$1,$Z7-1,0,$AA7,1)),0)+IF(ISNUMBER($AB7),SUM(OFFSET(Change!N$1,$AB7-1,0,$AC7,1)),0)</f>
        <v>368.34994219997407</v>
      </c>
      <c r="O7" s="17">
        <f ca="1">IF(ISNUMBER($Z7),SUM(OFFSET(Change!O$1,$Z7-1,0,$AA7,1)),0)+IF(ISNUMBER($AB7),SUM(OFFSET(Change!O$1,$AB7-1,0,$AC7,1)),0)</f>
        <v>357.02936382470324</v>
      </c>
      <c r="P7" s="17">
        <f ca="1">IF(ISNUMBER($Z7),SUM(OFFSET(Change!P$1,$Z7-1,0,$AA7,1)),0)+IF(ISNUMBER($AB7),SUM(OFFSET(Change!P$1,$AB7-1,0,$AC7,1)),0)</f>
        <v>374.43545264542331</v>
      </c>
      <c r="Q7" s="17">
        <f ca="1">IF(ISNUMBER($Z7),SUM(OFFSET(Change!Q$1,$Z7-1,0,$AA7,1)),0)+IF(ISNUMBER($AB7),SUM(OFFSET(Change!Q$1,$AB7-1,0,$AC7,1)),0)</f>
        <v>421.97733851677503</v>
      </c>
      <c r="R7" s="17">
        <f ca="1">IF(ISNUMBER($Z7),SUM(OFFSET(Change!R$1,$Z7-1,0,$AA7,1)),0)+IF(ISNUMBER($AB7),SUM(OFFSET(Change!R$1,$AB7-1,0,$AC7,1)),0)</f>
        <v>496.71573494128614</v>
      </c>
      <c r="S7" s="17">
        <f ca="1">IF(ISNUMBER($Z7),SUM(OFFSET(Change!S$1,$Z7-1,0,$AA7,1)),0)+IF(ISNUMBER($AB7),SUM(OFFSET(Change!S$1,$AB7-1,0,$AC7,1)),0)</f>
        <v>614.46245310289737</v>
      </c>
      <c r="T7" s="17">
        <f ca="1">IF(ISNUMBER($Z7),SUM(OFFSET(Change!T$1,$Z7-1,0,$AA7,1)),0)+IF(ISNUMBER($AB7),SUM(OFFSET(Change!T$1,$AB7-1,0,$AC7,1)),0)</f>
        <v>672.27050865522278</v>
      </c>
      <c r="U7" s="17">
        <f ca="1">IF(ISNUMBER($Z7),SUM(OFFSET(Change!U$1,$Z7-1,0,$AA7,1)),0)+IF(ISNUMBER($AB7),SUM(OFFSET(Change!U$1,$AB7-1,0,$AC7,1)),0)</f>
        <v>655.89641902500057</v>
      </c>
      <c r="V7" s="17">
        <f ca="1">IF(ISNUMBER($Z7),SUM(OFFSET(Change!V$1,$Z7-1,0,$AA7,1)),0)+IF(ISNUMBER($AB7),SUM(OFFSET(Change!V$1,$AB7-1,0,$AC7,1)),0)</f>
        <v>727.52439893845826</v>
      </c>
      <c r="W7" s="17">
        <f ca="1">IF(ISNUMBER($Z7),SUM(OFFSET(Change!W$1,$Z7-1,0,$AA7,1)),0)+IF(ISNUMBER($AB7),SUM(OFFSET(Change!W$1,$AB7-1,0,$AC7,1)),0)</f>
        <v>805.57204623945836</v>
      </c>
      <c r="X7" s="17">
        <f ca="1">IF(ISNUMBER($Z7),SUM(OFFSET(Change!X$1,$Z7-1,0,$AA7,1)),0)+IF(ISNUMBER($AB7),SUM(OFFSET(Change!X$1,$AB7-1,0,$AC7,1)),0)</f>
        <v>894.63591399131451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82.031549587235617</v>
      </c>
      <c r="D8" s="17">
        <f ca="1">IF(ISNUMBER($Z8),SUM(OFFSET(Change!D$1,$Z8-1,0,$AA8,1)),0)+IF(ISNUMBER($AB8),SUM(OFFSET(Change!D$1,$AB8-1,0,$AC8,1)),0)+Change!D21</f>
        <v>6.8253837025275326</v>
      </c>
      <c r="E8" s="17">
        <f ca="1">IF(ISNUMBER($Z8),SUM(OFFSET(Change!E$1,$Z8-1,0,$AA8,1)),0)+IF(ISNUMBER($AB8),SUM(OFFSET(Change!E$1,$AB8-1,0,$AC8,1)),0)+Change!E21</f>
        <v>6.7486923563721728</v>
      </c>
      <c r="F8" s="17">
        <f ca="1">IF(ISNUMBER($Z8),SUM(OFFSET(Change!F$1,$Z8-1,0,$AA8,1)),0)+IF(ISNUMBER($AB8),SUM(OFFSET(Change!F$1,$AB8-1,0,$AC8,1)),0)+Change!F21</f>
        <v>6.4589628760242093</v>
      </c>
      <c r="G8" s="17">
        <f ca="1">IF(ISNUMBER($Z8),SUM(OFFSET(Change!G$1,$Z8-1,0,$AA8,1)),0)+IF(ISNUMBER($AB8),SUM(OFFSET(Change!G$1,$AB8-1,0,$AC8,1)),0)+Change!G21</f>
        <v>5.6360906392366408</v>
      </c>
      <c r="H8" s="17">
        <f ca="1">IF(ISNUMBER($Z8),SUM(OFFSET(Change!H$1,$Z8-1,0,$AA8,1)),0)+IF(ISNUMBER($AB8),SUM(OFFSET(Change!H$1,$AB8-1,0,$AC8,1)),0)+Change!H21</f>
        <v>4.4641163521358811</v>
      </c>
      <c r="I8" s="17">
        <f ca="1">IF(ISNUMBER($Z8),SUM(OFFSET(Change!I$1,$Z8-1,0,$AA8,1)),0)+IF(ISNUMBER($AB8),SUM(OFFSET(Change!I$1,$AB8-1,0,$AC8,1)),0)+Change!I21</f>
        <v>7.1587645642733087</v>
      </c>
      <c r="J8" s="17">
        <f ca="1">IF(ISNUMBER($Z8),SUM(OFFSET(Change!J$1,$Z8-1,0,$AA8,1)),0)+IF(ISNUMBER($AB8),SUM(OFFSET(Change!J$1,$AB8-1,0,$AC8,1)),0)+Change!J21</f>
        <v>7.2195809013315504</v>
      </c>
      <c r="K8" s="17">
        <f ca="1">IF(ISNUMBER($Z8),SUM(OFFSET(Change!K$1,$Z8-1,0,$AA8,1)),0)+IF(ISNUMBER($AB8),SUM(OFFSET(Change!K$1,$AB8-1,0,$AC8,1)),0)+Change!K21</f>
        <v>7.1685340906122024</v>
      </c>
      <c r="L8" s="17">
        <f ca="1">IF(ISNUMBER($Z8),SUM(OFFSET(Change!L$1,$Z8-1,0,$AA8,1)),0)+IF(ISNUMBER($AB8),SUM(OFFSET(Change!L$1,$AB8-1,0,$AC8,1)),0)+Change!L21</f>
        <v>7.1130966799460031</v>
      </c>
      <c r="M8" s="17">
        <f ca="1">IF(ISNUMBER($Z8),SUM(OFFSET(Change!M$1,$Z8-1,0,$AA8,1)),0)+IF(ISNUMBER($AB8),SUM(OFFSET(Change!M$1,$AB8-1,0,$AC8,1)),0)+Change!M21</f>
        <v>6.8307279112074335</v>
      </c>
      <c r="N8" s="17">
        <f ca="1">IF(ISNUMBER($Z8),SUM(OFFSET(Change!N$1,$Z8-1,0,$AA8,1)),0)+IF(ISNUMBER($AB8),SUM(OFFSET(Change!N$1,$AB8-1,0,$AC8,1)),0)+Change!N21</f>
        <v>6.5794451026427883</v>
      </c>
      <c r="O8" s="17">
        <f ca="1">IF(ISNUMBER($Z8),SUM(OFFSET(Change!O$1,$Z8-1,0,$AA8,1)),0)+IF(ISNUMBER($AB8),SUM(OFFSET(Change!O$1,$AB8-1,0,$AC8,1)),0)+Change!O21</f>
        <v>6.358417243252978</v>
      </c>
      <c r="P8" s="17">
        <f ca="1">IF(ISNUMBER($Z8),SUM(OFFSET(Change!P$1,$Z8-1,0,$AA8,1)),0)+IF(ISNUMBER($AB8),SUM(OFFSET(Change!P$1,$AB8-1,0,$AC8,1)),0)+Change!P21</f>
        <v>6.5102664182118515</v>
      </c>
      <c r="Q8" s="17">
        <f ca="1">IF(ISNUMBER($Z8),SUM(OFFSET(Change!Q$1,$Z8-1,0,$AA8,1)),0)+IF(ISNUMBER($AB8),SUM(OFFSET(Change!Q$1,$AB8-1,0,$AC8,1)),0)+Change!Q21</f>
        <v>7.367575850419092</v>
      </c>
      <c r="R8" s="17">
        <f ca="1">IF(ISNUMBER($Z8),SUM(OFFSET(Change!R$1,$Z8-1,0,$AA8,1)),0)+IF(ISNUMBER($AB8),SUM(OFFSET(Change!R$1,$AB8-1,0,$AC8,1)),0)+Change!R21</f>
        <v>8.7084094903400011</v>
      </c>
      <c r="S8" s="17">
        <f ca="1">IF(ISNUMBER($Z8),SUM(OFFSET(Change!S$1,$Z8-1,0,$AA8,1)),0)+IF(ISNUMBER($AB8),SUM(OFFSET(Change!S$1,$AB8-1,0,$AC8,1)),0)+Change!S21</f>
        <v>8.8752171563245881</v>
      </c>
      <c r="T8" s="17">
        <f ca="1">IF(ISNUMBER($Z8),SUM(OFFSET(Change!T$1,$Z8-1,0,$AA8,1)),0)+IF(ISNUMBER($AB8),SUM(OFFSET(Change!T$1,$AB8-1,0,$AC8,1)),0)+Change!T21</f>
        <v>9.6568937188967787</v>
      </c>
      <c r="U8" s="17">
        <f ca="1">IF(ISNUMBER($Z8),SUM(OFFSET(Change!U$1,$Z8-1,0,$AA8,1)),0)+IF(ISNUMBER($AB8),SUM(OFFSET(Change!U$1,$AB8-1,0,$AC8,1)),0)+Change!U21</f>
        <v>8.9752986057231983</v>
      </c>
      <c r="V8" s="17">
        <f ca="1">IF(ISNUMBER($Z8),SUM(OFFSET(Change!V$1,$Z8-1,0,$AA8,1)),0)+IF(ISNUMBER($AB8),SUM(OFFSET(Change!V$1,$AB8-1,0,$AC8,1)),0)+Change!V21</f>
        <v>9.9329224079718124</v>
      </c>
      <c r="W8" s="17">
        <f ca="1">IF(ISNUMBER($Z8),SUM(OFFSET(Change!W$1,$Z8-1,0,$AA8,1)),0)+IF(ISNUMBER($AB8),SUM(OFFSET(Change!W$1,$AB8-1,0,$AC8,1)),0)+Change!W21</f>
        <v>10.831440903711187</v>
      </c>
      <c r="X8" s="17">
        <f ca="1">IF(ISNUMBER($Z8),SUM(OFFSET(Change!X$1,$Z8-1,0,$AA8,1)),0)+IF(ISNUMBER($AB8),SUM(OFFSET(Change!X$1,$AB8-1,0,$AC8,1)),0)+Change!X21</f>
        <v>11.764801974237853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-8491.2808396244327</v>
      </c>
      <c r="D9" s="17">
        <f ca="1">IF(ISNUMBER($Z9),SUM(OFFSET(Change!D$1,$Z9-1,0,$AA9,1)),0)+IF(ISNUMBER($AB9),SUM(OFFSET(Change!D$1,$AB9-1,0,$AC9,1)),0)</f>
        <v>-223.24271560649834</v>
      </c>
      <c r="E9" s="17">
        <f ca="1">IF(ISNUMBER($Z9),SUM(OFFSET(Change!E$1,$Z9-1,0,$AA9,1)),0)+IF(ISNUMBER($AB9),SUM(OFFSET(Change!E$1,$AB9-1,0,$AC9,1)),0)</f>
        <v>-353.65642856232512</v>
      </c>
      <c r="F9" s="17">
        <f ca="1">IF(ISNUMBER($Z9),SUM(OFFSET(Change!F$1,$Z9-1,0,$AA9,1)),0)+IF(ISNUMBER($AB9),SUM(OFFSET(Change!F$1,$AB9-1,0,$AC9,1)),0)</f>
        <v>-397.90535891937787</v>
      </c>
      <c r="G9" s="17">
        <f ca="1">IF(ISNUMBER($Z9),SUM(OFFSET(Change!G$1,$Z9-1,0,$AA9,1)),0)+IF(ISNUMBER($AB9),SUM(OFFSET(Change!G$1,$AB9-1,0,$AC9,1)),0)</f>
        <v>-455.82693279680728</v>
      </c>
      <c r="H9" s="17">
        <f ca="1">IF(ISNUMBER($Z9),SUM(OFFSET(Change!H$1,$Z9-1,0,$AA9,1)),0)+IF(ISNUMBER($AB9),SUM(OFFSET(Change!H$1,$AB9-1,0,$AC9,1)),0)</f>
        <v>-567.49388993628588</v>
      </c>
      <c r="I9" s="17">
        <f ca="1">IF(ISNUMBER($Z9),SUM(OFFSET(Change!I$1,$Z9-1,0,$AA9,1)),0)+IF(ISNUMBER($AB9),SUM(OFFSET(Change!I$1,$AB9-1,0,$AC9,1)),0)</f>
        <v>-1139.2519683524283</v>
      </c>
      <c r="J9" s="17">
        <f ca="1">IF(ISNUMBER($Z9),SUM(OFFSET(Change!J$1,$Z9-1,0,$AA9,1)),0)+IF(ISNUMBER($AB9),SUM(OFFSET(Change!J$1,$AB9-1,0,$AC9,1)),0)</f>
        <v>-980.19603082935748</v>
      </c>
      <c r="K9" s="17">
        <f ca="1">IF(ISNUMBER($Z9),SUM(OFFSET(Change!K$1,$Z9-1,0,$AA9,1)),0)+IF(ISNUMBER($AB9),SUM(OFFSET(Change!K$1,$AB9-1,0,$AC9,1)),0)</f>
        <v>-1212.7809287082077</v>
      </c>
      <c r="L9" s="17">
        <f ca="1">IF(ISNUMBER($Z9),SUM(OFFSET(Change!L$1,$Z9-1,0,$AA9,1)),0)+IF(ISNUMBER($AB9),SUM(OFFSET(Change!L$1,$AB9-1,0,$AC9,1)),0)</f>
        <v>-1300.9610399102335</v>
      </c>
      <c r="M9" s="17">
        <f ca="1">IF(ISNUMBER($Z9),SUM(OFFSET(Change!M$1,$Z9-1,0,$AA9,1)),0)+IF(ISNUMBER($AB9),SUM(OFFSET(Change!M$1,$AB9-1,0,$AC9,1)),0)</f>
        <v>-1414.8264775968905</v>
      </c>
      <c r="N9" s="17">
        <f ca="1">IF(ISNUMBER($Z9),SUM(OFFSET(Change!N$1,$Z9-1,0,$AA9,1)),0)+IF(ISNUMBER($AB9),SUM(OFFSET(Change!N$1,$AB9-1,0,$AC9,1)),0)</f>
        <v>-1231.3703034139892</v>
      </c>
      <c r="O9" s="17">
        <f ca="1">IF(ISNUMBER($Z9),SUM(OFFSET(Change!O$1,$Z9-1,0,$AA9,1)),0)+IF(ISNUMBER($AB9),SUM(OFFSET(Change!O$1,$AB9-1,0,$AC9,1)),0)</f>
        <v>-1214.1440116437661</v>
      </c>
      <c r="P9" s="17">
        <f ca="1">IF(ISNUMBER($Z9),SUM(OFFSET(Change!P$1,$Z9-1,0,$AA9,1)),0)+IF(ISNUMBER($AB9),SUM(OFFSET(Change!P$1,$AB9-1,0,$AC9,1)),0)</f>
        <v>-1292.6636703661745</v>
      </c>
      <c r="Q9" s="17">
        <f ca="1">IF(ISNUMBER($Z9),SUM(OFFSET(Change!Q$1,$Z9-1,0,$AA9,1)),0)+IF(ISNUMBER($AB9),SUM(OFFSET(Change!Q$1,$AB9-1,0,$AC9,1)),0)</f>
        <v>-1336.2570675200582</v>
      </c>
      <c r="R9" s="17">
        <f ca="1">IF(ISNUMBER($Z9),SUM(OFFSET(Change!R$1,$Z9-1,0,$AA9,1)),0)+IF(ISNUMBER($AB9),SUM(OFFSET(Change!R$1,$AB9-1,0,$AC9,1)),0)</f>
        <v>-1318.810027611087</v>
      </c>
      <c r="S9" s="17">
        <f ca="1">IF(ISNUMBER($Z9),SUM(OFFSET(Change!S$1,$Z9-1,0,$AA9,1)),0)+IF(ISNUMBER($AB9),SUM(OFFSET(Change!S$1,$AB9-1,0,$AC9,1)),0)</f>
        <v>-650.03241800170986</v>
      </c>
      <c r="T9" s="17">
        <f ca="1">IF(ISNUMBER($Z9),SUM(OFFSET(Change!T$1,$Z9-1,0,$AA9,1)),0)+IF(ISNUMBER($AB9),SUM(OFFSET(Change!T$1,$AB9-1,0,$AC9,1)),0)</f>
        <v>-434.62771690098458</v>
      </c>
      <c r="U9" s="17">
        <f ca="1">IF(ISNUMBER($Z9),SUM(OFFSET(Change!U$1,$Z9-1,0,$AA9,1)),0)+IF(ISNUMBER($AB9),SUM(OFFSET(Change!U$1,$AB9-1,0,$AC9,1)),0)</f>
        <v>-113.95764106285792</v>
      </c>
      <c r="V9" s="17">
        <f ca="1">IF(ISNUMBER($Z9),SUM(OFFSET(Change!V$1,$Z9-1,0,$AA9,1)),0)+IF(ISNUMBER($AB9),SUM(OFFSET(Change!V$1,$AB9-1,0,$AC9,1)),0)</f>
        <v>23.60440141832699</v>
      </c>
      <c r="W9" s="17">
        <f ca="1">IF(ISNUMBER($Z9),SUM(OFFSET(Change!W$1,$Z9-1,0,$AA9,1)),0)+IF(ISNUMBER($AB9),SUM(OFFSET(Change!W$1,$AB9-1,0,$AC9,1)),0)</f>
        <v>125.47379218853288</v>
      </c>
      <c r="X9" s="17">
        <f ca="1">IF(ISNUMBER($Z9),SUM(OFFSET(Change!X$1,$Z9-1,0,$AA9,1)),0)+IF(ISNUMBER($AB9),SUM(OFFSET(Change!X$1,$AB9-1,0,$AC9,1)),0)</f>
        <v>199.09743166323193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2265.2256192714435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37.832177200072401</v>
      </c>
      <c r="G10" s="17">
        <f ca="1">IF(ISNUMBER($Z10),SUM(OFFSET(Change!G$1,$Z10-1,0,$AA10,1)),0)+IF(ISNUMBER($AB10),SUM(OFFSET(Change!G$1,$AB10-1,0,$AC10,1)),0)</f>
        <v>56.811307034269021</v>
      </c>
      <c r="H10" s="17">
        <f ca="1">IF(ISNUMBER($Z10),SUM(OFFSET(Change!H$1,$Z10-1,0,$AA10,1)),0)+IF(ISNUMBER($AB10),SUM(OFFSET(Change!H$1,$AB10-1,0,$AC10,1)),0)</f>
        <v>77.331109409667022</v>
      </c>
      <c r="I10" s="17">
        <f ca="1">IF(ISNUMBER($Z10),SUM(OFFSET(Change!I$1,$Z10-1,0,$AA10,1)),0)+IF(ISNUMBER($AB10),SUM(OFFSET(Change!I$1,$AB10-1,0,$AC10,1)),0)</f>
        <v>99.957148698523199</v>
      </c>
      <c r="J10" s="17">
        <f ca="1">IF(ISNUMBER($Z10),SUM(OFFSET(Change!J$1,$Z10-1,0,$AA10,1)),0)+IF(ISNUMBER($AB10),SUM(OFFSET(Change!J$1,$AB10-1,0,$AC10,1)),0)</f>
        <v>117.21249912373175</v>
      </c>
      <c r="K10" s="17">
        <f ca="1">IF(ISNUMBER($Z10),SUM(OFFSET(Change!K$1,$Z10-1,0,$AA10,1)),0)+IF(ISNUMBER($AB10),SUM(OFFSET(Change!K$1,$AB10-1,0,$AC10,1)),0)</f>
        <v>149.69551819457752</v>
      </c>
      <c r="L10" s="17">
        <f ca="1">IF(ISNUMBER($Z10),SUM(OFFSET(Change!L$1,$Z10-1,0,$AA10,1)),0)+IF(ISNUMBER($AB10),SUM(OFFSET(Change!L$1,$AB10-1,0,$AC10,1)),0)</f>
        <v>185.28643735823991</v>
      </c>
      <c r="M10" s="17">
        <f ca="1">IF(ISNUMBER($Z10),SUM(OFFSET(Change!M$1,$Z10-1,0,$AA10,1)),0)+IF(ISNUMBER($AB10),SUM(OFFSET(Change!M$1,$AB10-1,0,$AC10,1)),0)</f>
        <v>219.8689525197432</v>
      </c>
      <c r="N10" s="17">
        <f ca="1">IF(ISNUMBER($Z10),SUM(OFFSET(Change!N$1,$Z10-1,0,$AA10,1)),0)+IF(ISNUMBER($AB10),SUM(OFFSET(Change!N$1,$AB10-1,0,$AC10,1)),0)</f>
        <v>255.23326051961138</v>
      </c>
      <c r="O10" s="17">
        <f ca="1">IF(ISNUMBER($Z10),SUM(OFFSET(Change!O$1,$Z10-1,0,$AA10,1)),0)+IF(ISNUMBER($AB10),SUM(OFFSET(Change!O$1,$AB10-1,0,$AC10,1)),0)</f>
        <v>288.84604468227633</v>
      </c>
      <c r="P10" s="17">
        <f ca="1">IF(ISNUMBER($Z10),SUM(OFFSET(Change!P$1,$Z10-1,0,$AA10,1)),0)+IF(ISNUMBER($AB10),SUM(OFFSET(Change!P$1,$AB10-1,0,$AC10,1)),0)</f>
        <v>313.72471547125025</v>
      </c>
      <c r="Q10" s="17">
        <f ca="1">IF(ISNUMBER($Z10),SUM(OFFSET(Change!Q$1,$Z10-1,0,$AA10,1)),0)+IF(ISNUMBER($AB10),SUM(OFFSET(Change!Q$1,$AB10-1,0,$AC10,1)),0)</f>
        <v>352.44156005657015</v>
      </c>
      <c r="R10" s="17">
        <f ca="1">IF(ISNUMBER($Z10),SUM(OFFSET(Change!R$1,$Z10-1,0,$AA10,1)),0)+IF(ISNUMBER($AB10),SUM(OFFSET(Change!R$1,$AB10-1,0,$AC10,1)),0)</f>
        <v>385.49092477348574</v>
      </c>
      <c r="S10" s="17">
        <f ca="1">IF(ISNUMBER($Z10),SUM(OFFSET(Change!S$1,$Z10-1,0,$AA10,1)),0)+IF(ISNUMBER($AB10),SUM(OFFSET(Change!S$1,$AB10-1,0,$AC10,1)),0)</f>
        <v>419.96005735832063</v>
      </c>
      <c r="T10" s="17">
        <f ca="1">IF(ISNUMBER($Z10),SUM(OFFSET(Change!T$1,$Z10-1,0,$AA10,1)),0)+IF(ISNUMBER($AB10),SUM(OFFSET(Change!T$1,$AB10-1,0,$AC10,1)),0)</f>
        <v>463.13064682165765</v>
      </c>
      <c r="U10" s="17">
        <f ca="1">IF(ISNUMBER($Z10),SUM(OFFSET(Change!U$1,$Z10-1,0,$AA10,1)),0)+IF(ISNUMBER($AB10),SUM(OFFSET(Change!U$1,$AB10-1,0,$AC10,1)),0)</f>
        <v>462.50552052626279</v>
      </c>
      <c r="V10" s="17">
        <f ca="1">IF(ISNUMBER($Z10),SUM(OFFSET(Change!V$1,$Z10-1,0,$AA10,1)),0)+IF(ISNUMBER($AB10),SUM(OFFSET(Change!V$1,$AB10-1,0,$AC10,1)),0)</f>
        <v>500.54627067593475</v>
      </c>
      <c r="W10" s="17">
        <f ca="1">IF(ISNUMBER($Z10),SUM(OFFSET(Change!W$1,$Z10-1,0,$AA10,1)),0)+IF(ISNUMBER($AB10),SUM(OFFSET(Change!W$1,$AB10-1,0,$AC10,1)),0)</f>
        <v>536.30720238508968</v>
      </c>
      <c r="X10" s="17">
        <f ca="1">IF(ISNUMBER($Z10),SUM(OFFSET(Change!X$1,$Z10-1,0,$AA10,1)),0)+IF(ISNUMBER($AB10),SUM(OFFSET(Change!X$1,$AB10-1,0,$AC10,1)),0)</f>
        <v>574.47556058047996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2831.1840687231033</v>
      </c>
      <c r="D11" s="17">
        <f ca="1">IF(ISNUMBER($Z11),SUM(OFFSET(Change!D$1,$Z11-1,0,$AA11,1)),0)+IF(ISNUMBER($AB11),SUM(OFFSET(Change!D$1,$AB11-1,0,$AC11,1)),0)</f>
        <v>75.346497590639316</v>
      </c>
      <c r="E11" s="17">
        <f ca="1">IF(ISNUMBER($Z11),SUM(OFFSET(Change!E$1,$Z11-1,0,$AA11,1)),0)+IF(ISNUMBER($AB11),SUM(OFFSET(Change!E$1,$AB11-1,0,$AC11,1)),0)</f>
        <v>55.162742060950926</v>
      </c>
      <c r="F11" s="17">
        <f ca="1">IF(ISNUMBER($Z11),SUM(OFFSET(Change!F$1,$Z11-1,0,$AA11,1)),0)+IF(ISNUMBER($AB11),SUM(OFFSET(Change!F$1,$AB11-1,0,$AC11,1)),0)</f>
        <v>53.039989425860462</v>
      </c>
      <c r="G11" s="17">
        <f ca="1">IF(ISNUMBER($Z11),SUM(OFFSET(Change!G$1,$Z11-1,0,$AA11,1)),0)+IF(ISNUMBER($AB11),SUM(OFFSET(Change!G$1,$AB11-1,0,$AC11,1)),0)</f>
        <v>68.007179192158304</v>
      </c>
      <c r="H11" s="17">
        <f ca="1">IF(ISNUMBER($Z11),SUM(OFFSET(Change!H$1,$Z11-1,0,$AA11,1)),0)+IF(ISNUMBER($AB11),SUM(OFFSET(Change!H$1,$AB11-1,0,$AC11,1)),0)</f>
        <v>111.0900675017873</v>
      </c>
      <c r="I11" s="17">
        <f ca="1">IF(ISNUMBER($Z11),SUM(OFFSET(Change!I$1,$Z11-1,0,$AA11,1)),0)+IF(ISNUMBER($AB11),SUM(OFFSET(Change!I$1,$AB11-1,0,$AC11,1)),0)</f>
        <v>286.85549595636809</v>
      </c>
      <c r="J11" s="17">
        <f ca="1">IF(ISNUMBER($Z11),SUM(OFFSET(Change!J$1,$Z11-1,0,$AA11,1)),0)+IF(ISNUMBER($AB11),SUM(OFFSET(Change!J$1,$AB11-1,0,$AC11,1)),0)</f>
        <v>288.80329716068195</v>
      </c>
      <c r="K11" s="17">
        <f ca="1">IF(ISNUMBER($Z11),SUM(OFFSET(Change!K$1,$Z11-1,0,$AA11,1)),0)+IF(ISNUMBER($AB11),SUM(OFFSET(Change!K$1,$AB11-1,0,$AC11,1)),0)</f>
        <v>306.86548136886279</v>
      </c>
      <c r="L11" s="17">
        <f ca="1">IF(ISNUMBER($Z11),SUM(OFFSET(Change!L$1,$Z11-1,0,$AA11,1)),0)+IF(ISNUMBER($AB11),SUM(OFFSET(Change!L$1,$AB11-1,0,$AC11,1)),0)</f>
        <v>319.968808191547</v>
      </c>
      <c r="M11" s="17">
        <f ca="1">IF(ISNUMBER($Z11),SUM(OFFSET(Change!M$1,$Z11-1,0,$AA11,1)),0)+IF(ISNUMBER($AB11),SUM(OFFSET(Change!M$1,$AB11-1,0,$AC11,1)),0)</f>
        <v>314.78040871977328</v>
      </c>
      <c r="N11" s="17">
        <f ca="1">IF(ISNUMBER($Z11),SUM(OFFSET(Change!N$1,$Z11-1,0,$AA11,1)),0)+IF(ISNUMBER($AB11),SUM(OFFSET(Change!N$1,$AB11-1,0,$AC11,1)),0)</f>
        <v>322.48469409807797</v>
      </c>
      <c r="O11" s="17">
        <f ca="1">IF(ISNUMBER($Z11),SUM(OFFSET(Change!O$1,$Z11-1,0,$AA11,1)),0)+IF(ISNUMBER($AB11),SUM(OFFSET(Change!O$1,$AB11-1,0,$AC11,1)),0)</f>
        <v>343.38371467361543</v>
      </c>
      <c r="P11" s="17">
        <f ca="1">IF(ISNUMBER($Z11),SUM(OFFSET(Change!P$1,$Z11-1,0,$AA11,1)),0)+IF(ISNUMBER($AB11),SUM(OFFSET(Change!P$1,$AB11-1,0,$AC11,1)),0)</f>
        <v>379.45912419874173</v>
      </c>
      <c r="Q11" s="17">
        <f ca="1">IF(ISNUMBER($Z11),SUM(OFFSET(Change!Q$1,$Z11-1,0,$AA11,1)),0)+IF(ISNUMBER($AB11),SUM(OFFSET(Change!Q$1,$AB11-1,0,$AC11,1)),0)</f>
        <v>413.05134023327895</v>
      </c>
      <c r="R11" s="17">
        <f ca="1">IF(ISNUMBER($Z11),SUM(OFFSET(Change!R$1,$Z11-1,0,$AA11,1)),0)+IF(ISNUMBER($AB11),SUM(OFFSET(Change!R$1,$AB11-1,0,$AC11,1)),0)</f>
        <v>443.96217332327717</v>
      </c>
      <c r="S11" s="17">
        <f ca="1">IF(ISNUMBER($Z11),SUM(OFFSET(Change!S$1,$Z11-1,0,$AA11,1)),0)+IF(ISNUMBER($AB11),SUM(OFFSET(Change!S$1,$AB11-1,0,$AC11,1)),0)</f>
        <v>279.37409678126613</v>
      </c>
      <c r="T11" s="17">
        <f ca="1">IF(ISNUMBER($Z11),SUM(OFFSET(Change!T$1,$Z11-1,0,$AA11,1)),0)+IF(ISNUMBER($AB11),SUM(OFFSET(Change!T$1,$AB11-1,0,$AC11,1)),0)</f>
        <v>339.37755010804625</v>
      </c>
      <c r="U11" s="17">
        <f ca="1">IF(ISNUMBER($Z11),SUM(OFFSET(Change!U$1,$Z11-1,0,$AA11,1)),0)+IF(ISNUMBER($AB11),SUM(OFFSET(Change!U$1,$AB11-1,0,$AC11,1)),0)</f>
        <v>390.90797309994605</v>
      </c>
      <c r="V11" s="17">
        <f ca="1">IF(ISNUMBER($Z11),SUM(OFFSET(Change!V$1,$Z11-1,0,$AA11,1)),0)+IF(ISNUMBER($AB11),SUM(OFFSET(Change!V$1,$AB11-1,0,$AC11,1)),0)</f>
        <v>437.54407328423684</v>
      </c>
      <c r="W11" s="17">
        <f ca="1">IF(ISNUMBER($Z11),SUM(OFFSET(Change!W$1,$Z11-1,0,$AA11,1)),0)+IF(ISNUMBER($AB11),SUM(OFFSET(Change!W$1,$AB11-1,0,$AC11,1)),0)</f>
        <v>463.31568286302951</v>
      </c>
      <c r="X11" s="17">
        <f ca="1">IF(ISNUMBER($Z11),SUM(OFFSET(Change!X$1,$Z11-1,0,$AA11,1)),0)+IF(ISNUMBER($AB11),SUM(OFFSET(Change!X$1,$AB11-1,0,$AC11,1)),0)</f>
        <v>517.41271056994754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-900.9286435047992</v>
      </c>
      <c r="D12" s="17">
        <f ca="1">IF(ISNUMBER($Z12),SUM(OFFSET(Change!D$1,$Z12-1,0,$AA12,1)),0)+IF(ISNUMBER($AB12),SUM(OFFSET(Change!D$1,$AB12-1,0,$AC12,1)),0)</f>
        <v>-105.11709364424263</v>
      </c>
      <c r="E12" s="17">
        <f ca="1">IF(ISNUMBER($Z12),SUM(OFFSET(Change!E$1,$Z12-1,0,$AA12,1)),0)+IF(ISNUMBER($AB12),SUM(OFFSET(Change!E$1,$AB12-1,0,$AC12,1)),0)</f>
        <v>-112.81155440864761</v>
      </c>
      <c r="F12" s="17">
        <f ca="1">IF(ISNUMBER($Z12),SUM(OFFSET(Change!F$1,$Z12-1,0,$AA12,1)),0)+IF(ISNUMBER($AB12),SUM(OFFSET(Change!F$1,$AB12-1,0,$AC12,1)),0)</f>
        <v>-124.54559284504985</v>
      </c>
      <c r="G12" s="17">
        <f ca="1">IF(ISNUMBER($Z12),SUM(OFFSET(Change!G$1,$Z12-1,0,$AA12,1)),0)+IF(ISNUMBER($AB12),SUM(OFFSET(Change!G$1,$AB12-1,0,$AC12,1)),0)</f>
        <v>-102.30022500001833</v>
      </c>
      <c r="H12" s="17">
        <f ca="1">IF(ISNUMBER($Z12),SUM(OFFSET(Change!H$1,$Z12-1,0,$AA12,1)),0)+IF(ISNUMBER($AB12),SUM(OFFSET(Change!H$1,$AB12-1,0,$AC12,1)),0)</f>
        <v>-70.87940935553334</v>
      </c>
      <c r="I12" s="17">
        <f ca="1">IF(ISNUMBER($Z12),SUM(OFFSET(Change!I$1,$Z12-1,0,$AA12,1)),0)+IF(ISNUMBER($AB12),SUM(OFFSET(Change!I$1,$AB12-1,0,$AC12,1)),0)</f>
        <v>-55.311433237986421</v>
      </c>
      <c r="J12" s="17">
        <f ca="1">IF(ISNUMBER($Z12),SUM(OFFSET(Change!J$1,$Z12-1,0,$AA12,1)),0)+IF(ISNUMBER($AB12),SUM(OFFSET(Change!J$1,$AB12-1,0,$AC12,1)),0)</f>
        <v>-56.360273660555713</v>
      </c>
      <c r="K12" s="17">
        <f ca="1">IF(ISNUMBER($Z12),SUM(OFFSET(Change!K$1,$Z12-1,0,$AA12,1)),0)+IF(ISNUMBER($AB12),SUM(OFFSET(Change!K$1,$AB12-1,0,$AC12,1)),0)</f>
        <v>-51.255213453846039</v>
      </c>
      <c r="L12" s="17">
        <f ca="1">IF(ISNUMBER($Z12),SUM(OFFSET(Change!L$1,$Z12-1,0,$AA12,1)),0)+IF(ISNUMBER($AB12),SUM(OFFSET(Change!L$1,$AB12-1,0,$AC12,1)),0)</f>
        <v>-52.58248012064923</v>
      </c>
      <c r="M12" s="17">
        <f ca="1">IF(ISNUMBER($Z12),SUM(OFFSET(Change!M$1,$Z12-1,0,$AA12,1)),0)+IF(ISNUMBER($AB12),SUM(OFFSET(Change!M$1,$AB12-1,0,$AC12,1)),0)</f>
        <v>-57.038687433170892</v>
      </c>
      <c r="N12" s="17">
        <f ca="1">IF(ISNUMBER($Z12),SUM(OFFSET(Change!N$1,$Z12-1,0,$AA12,1)),0)+IF(ISNUMBER($AB12),SUM(OFFSET(Change!N$1,$AB12-1,0,$AC12,1)),0)</f>
        <v>-56.472796856898036</v>
      </c>
      <c r="O12" s="17">
        <f ca="1">IF(ISNUMBER($Z12),SUM(OFFSET(Change!O$1,$Z12-1,0,$AA12,1)),0)+IF(ISNUMBER($AB12),SUM(OFFSET(Change!O$1,$AB12-1,0,$AC12,1)),0)</f>
        <v>-55.137716732692198</v>
      </c>
      <c r="P12" s="17">
        <f ca="1">IF(ISNUMBER($Z12),SUM(OFFSET(Change!P$1,$Z12-1,0,$AA12,1)),0)+IF(ISNUMBER($AB12),SUM(OFFSET(Change!P$1,$AB12-1,0,$AC12,1)),0)</f>
        <v>-57.069403073977703</v>
      </c>
      <c r="Q12" s="17">
        <f ca="1">IF(ISNUMBER($Z12),SUM(OFFSET(Change!Q$1,$Z12-1,0,$AA12,1)),0)+IF(ISNUMBER($AB12),SUM(OFFSET(Change!Q$1,$AB12-1,0,$AC12,1)),0)</f>
        <v>-62.023514857188246</v>
      </c>
      <c r="R12" s="17">
        <f ca="1">IF(ISNUMBER($Z12),SUM(OFFSET(Change!R$1,$Z12-1,0,$AA12,1)),0)+IF(ISNUMBER($AB12),SUM(OFFSET(Change!R$1,$AB12-1,0,$AC12,1)),0)</f>
        <v>-73.027076540831715</v>
      </c>
      <c r="S12" s="17">
        <f ca="1">IF(ISNUMBER($Z12),SUM(OFFSET(Change!S$1,$Z12-1,0,$AA12,1)),0)+IF(ISNUMBER($AB12),SUM(OFFSET(Change!S$1,$AB12-1,0,$AC12,1)),0)</f>
        <v>-87.207462381790535</v>
      </c>
      <c r="T12" s="17">
        <f ca="1">IF(ISNUMBER($Z12),SUM(OFFSET(Change!T$1,$Z12-1,0,$AA12,1)),0)+IF(ISNUMBER($AB12),SUM(OFFSET(Change!T$1,$AB12-1,0,$AC12,1)),0)</f>
        <v>-84.618261141956111</v>
      </c>
      <c r="U12" s="17">
        <f ca="1">IF(ISNUMBER($Z12),SUM(OFFSET(Change!U$1,$Z12-1,0,$AA12,1)),0)+IF(ISNUMBER($AB12),SUM(OFFSET(Change!U$1,$AB12-1,0,$AC12,1)),0)</f>
        <v>-80.783316632809772</v>
      </c>
      <c r="V12" s="17">
        <f ca="1">IF(ISNUMBER($Z12),SUM(OFFSET(Change!V$1,$Z12-1,0,$AA12,1)),0)+IF(ISNUMBER($AB12),SUM(OFFSET(Change!V$1,$AB12-1,0,$AC12,1)),0)</f>
        <v>-82.415224808281792</v>
      </c>
      <c r="W12" s="17">
        <f ca="1">IF(ISNUMBER($Z12),SUM(OFFSET(Change!W$1,$Z12-1,0,$AA12,1)),0)+IF(ISNUMBER($AB12),SUM(OFFSET(Change!W$1,$AB12-1,0,$AC12,1)),0)</f>
        <v>-85.324563786699571</v>
      </c>
      <c r="X12" s="17">
        <f ca="1">IF(ISNUMBER($Z12),SUM(OFFSET(Change!X$1,$Z12-1,0,$AA12,1)),0)+IF(ISNUMBER($AB12),SUM(OFFSET(Change!X$1,$AB12-1,0,$AC12,1)),0)</f>
        <v>-95.759960151741808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45.366947138575227</v>
      </c>
      <c r="D13" s="17">
        <f ca="1">IF(ISNUMBER($Z13),SUM(OFFSET(Change!D$1,$Z13-1,0,$AA13,1)),0)+IF(ISNUMBER($AB13),SUM(OFFSET(Change!D$1,$AB13-1,0,$AC13,1)),0)</f>
        <v>10.988924824393383</v>
      </c>
      <c r="E13" s="17">
        <f ca="1">IF(ISNUMBER($Z13),SUM(OFFSET(Change!E$1,$Z13-1,0,$AA13,1)),0)+IF(ISNUMBER($AB13),SUM(OFFSET(Change!E$1,$AB13-1,0,$AC13,1)),0)</f>
        <v>10.050273659928436</v>
      </c>
      <c r="F13" s="17">
        <f ca="1">IF(ISNUMBER($Z13),SUM(OFFSET(Change!F$1,$Z13-1,0,$AA13,1)),0)+IF(ISNUMBER($AB13),SUM(OFFSET(Change!F$1,$AB13-1,0,$AC13,1)),0)</f>
        <v>13.309296484143724</v>
      </c>
      <c r="G13" s="17">
        <f ca="1">IF(ISNUMBER($Z13),SUM(OFFSET(Change!G$1,$Z13-1,0,$AA13,1)),0)+IF(ISNUMBER($AB13),SUM(OFFSET(Change!G$1,$AB13-1,0,$AC13,1)),0)</f>
        <v>0.68108066410978996</v>
      </c>
      <c r="H13" s="17">
        <f ca="1">IF(ISNUMBER($Z13),SUM(OFFSET(Change!H$1,$Z13-1,0,$AA13,1)),0)+IF(ISNUMBER($AB13),SUM(OFFSET(Change!H$1,$AB13-1,0,$AC13,1)),0)</f>
        <v>6.943304905742001E-2</v>
      </c>
      <c r="I13" s="17">
        <f ca="1">IF(ISNUMBER($Z13),SUM(OFFSET(Change!I$1,$Z13-1,0,$AA13,1)),0)+IF(ISNUMBER($AB13),SUM(OFFSET(Change!I$1,$AB13-1,0,$AC13,1)),0)</f>
        <v>3.2928971693826101</v>
      </c>
      <c r="J13" s="17">
        <f ca="1">IF(ISNUMBER($Z13),SUM(OFFSET(Change!J$1,$Z13-1,0,$AA13,1)),0)+IF(ISNUMBER($AB13),SUM(OFFSET(Change!J$1,$AB13-1,0,$AC13,1)),0)</f>
        <v>2.0935326986414196</v>
      </c>
      <c r="K13" s="17">
        <f ca="1">IF(ISNUMBER($Z13),SUM(OFFSET(Change!K$1,$Z13-1,0,$AA13,1)),0)+IF(ISNUMBER($AB13),SUM(OFFSET(Change!K$1,$AB13-1,0,$AC13,1)),0)</f>
        <v>3.6128834345635297</v>
      </c>
      <c r="L13" s="17">
        <f ca="1">IF(ISNUMBER($Z13),SUM(OFFSET(Change!L$1,$Z13-1,0,$AA13,1)),0)+IF(ISNUMBER($AB13),SUM(OFFSET(Change!L$1,$AB13-1,0,$AC13,1)),0)</f>
        <v>2.8382111958394303</v>
      </c>
      <c r="M13" s="17">
        <f ca="1">IF(ISNUMBER($Z13),SUM(OFFSET(Change!M$1,$Z13-1,0,$AA13,1)),0)+IF(ISNUMBER($AB13),SUM(OFFSET(Change!M$1,$AB13-1,0,$AC13,1)),0)</f>
        <v>2.4249883801988705</v>
      </c>
      <c r="N13" s="17">
        <f ca="1">IF(ISNUMBER($Z13),SUM(OFFSET(Change!N$1,$Z13-1,0,$AA13,1)),0)+IF(ISNUMBER($AB13),SUM(OFFSET(Change!N$1,$AB13-1,0,$AC13,1)),0)</f>
        <v>2.67560118627864</v>
      </c>
      <c r="O13" s="17">
        <f ca="1">IF(ISNUMBER($Z13),SUM(OFFSET(Change!O$1,$Z13-1,0,$AA13,1)),0)+IF(ISNUMBER($AB13),SUM(OFFSET(Change!O$1,$AB13-1,0,$AC13,1)),0)</f>
        <v>2.6890914393990504</v>
      </c>
      <c r="P13" s="17">
        <f ca="1">IF(ISNUMBER($Z13),SUM(OFFSET(Change!P$1,$Z13-1,0,$AA13,1)),0)+IF(ISNUMBER($AB13),SUM(OFFSET(Change!P$1,$AB13-1,0,$AC13,1)),0)</f>
        <v>2.8982034517489002</v>
      </c>
      <c r="Q13" s="17">
        <f ca="1">IF(ISNUMBER($Z13),SUM(OFFSET(Change!Q$1,$Z13-1,0,$AA13,1)),0)+IF(ISNUMBER($AB13),SUM(OFFSET(Change!Q$1,$AB13-1,0,$AC13,1)),0)</f>
        <v>1.8823775209482101</v>
      </c>
      <c r="R13" s="17">
        <f ca="1">IF(ISNUMBER($Z13),SUM(OFFSET(Change!R$1,$Z13-1,0,$AA13,1)),0)+IF(ISNUMBER($AB13),SUM(OFFSET(Change!R$1,$AB13-1,0,$AC13,1)),0)</f>
        <v>2.2509410751902399</v>
      </c>
      <c r="S13" s="17">
        <f ca="1">IF(ISNUMBER($Z13),SUM(OFFSET(Change!S$1,$Z13-1,0,$AA13,1)),0)+IF(ISNUMBER($AB13),SUM(OFFSET(Change!S$1,$AB13-1,0,$AC13,1)),0)</f>
        <v>0.27897864671506001</v>
      </c>
      <c r="T13" s="17">
        <f ca="1">IF(ISNUMBER($Z13),SUM(OFFSET(Change!T$1,$Z13-1,0,$AA13,1)),0)+IF(ISNUMBER($AB13),SUM(OFFSET(Change!T$1,$AB13-1,0,$AC13,1)),0)</f>
        <v>9.7205859435039996E-2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1.4718236009865475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0.22177769579435</v>
      </c>
      <c r="L14" s="20">
        <f ca="1">IF(ISNUMBER($Z14),SUM(OFFSET(Change!L$1,$Z14-1,0,$AA14,1)),0)+IF(ISNUMBER($AB14),SUM(OFFSET(Change!L$1,$AB14-1,0,$AC14,1)),0)</f>
        <v>0.45176788218043001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5.9663851321560005E-2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1.1889155614522</v>
      </c>
      <c r="S14" s="20">
        <f ca="1">IF(ISNUMBER($Z14),SUM(OFFSET(Change!S$1,$Z14-1,0,$AA14,1)),0)+IF(ISNUMBER($AB14),SUM(OFFSET(Change!S$1,$AB14-1,0,$AC14,1)),0)</f>
        <v>0.18799003004867001</v>
      </c>
      <c r="T14" s="20">
        <f ca="1">IF(ISNUMBER($Z14),SUM(OFFSET(Change!T$1,$Z14-1,0,$AA14,1)),0)+IF(ISNUMBER($AB14),SUM(OFFSET(Change!T$1,$AB14-1,0,$AC14,1)),0)</f>
        <v>0.4813570474619901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3627.3901538811742</v>
      </c>
      <c r="D15" s="17">
        <f ca="1">SUM(D5:D14)</f>
        <v>793.89699901585391</v>
      </c>
      <c r="E15" s="17">
        <f t="shared" ref="E15:W15" ca="1" si="1">SUM(E5:E14)</f>
        <v>618.36326236815762</v>
      </c>
      <c r="F15" s="17">
        <f t="shared" ca="1" si="1"/>
        <v>600.7605129401195</v>
      </c>
      <c r="G15" s="17">
        <f t="shared" ca="1" si="1"/>
        <v>620.52459808418575</v>
      </c>
      <c r="H15" s="17">
        <f t="shared" ca="1" si="1"/>
        <v>554.07799197653696</v>
      </c>
      <c r="I15" s="17">
        <f t="shared" ca="1" si="1"/>
        <v>-325.15729341077935</v>
      </c>
      <c r="J15" s="17">
        <f t="shared" ca="1" si="1"/>
        <v>-143.76024034783006</v>
      </c>
      <c r="K15" s="17">
        <f t="shared" ca="1" si="1"/>
        <v>-417.815742776403</v>
      </c>
      <c r="L15" s="17">
        <f t="shared" ca="1" si="1"/>
        <v>-454.95417373194573</v>
      </c>
      <c r="M15" s="17">
        <f t="shared" ca="1" si="1"/>
        <v>-552.40315239016718</v>
      </c>
      <c r="N15" s="17">
        <f t="shared" ca="1" si="1"/>
        <v>-332.80675638620221</v>
      </c>
      <c r="O15" s="17">
        <f t="shared" ca="1" si="1"/>
        <v>-271.32557130428427</v>
      </c>
      <c r="P15" s="17">
        <f t="shared" ca="1" si="1"/>
        <v>-273.06443889975782</v>
      </c>
      <c r="Q15" s="17">
        <f t="shared" ca="1" si="1"/>
        <v>-201.91149179899804</v>
      </c>
      <c r="R15" s="17">
        <f t="shared" ca="1" si="1"/>
        <v>-53.856472085620332</v>
      </c>
      <c r="S15" s="17">
        <f t="shared" ca="1" si="1"/>
        <v>585.53061153682972</v>
      </c>
      <c r="T15" s="17">
        <f t="shared" ca="1" si="1"/>
        <v>965.407883927949</v>
      </c>
      <c r="U15" s="17">
        <f t="shared" ca="1" si="1"/>
        <v>1323.3576257802767</v>
      </c>
      <c r="V15" s="17">
        <f t="shared" ca="1" si="1"/>
        <v>1616.5285688572851</v>
      </c>
      <c r="W15" s="17">
        <f t="shared" ca="1" si="1"/>
        <v>1856.4763351102085</v>
      </c>
      <c r="X15" s="17">
        <f ca="1">SUM(X5:X14)</f>
        <v>2101.9747785263917</v>
      </c>
    </row>
    <row r="17" spans="2:29" x14ac:dyDescent="0.25">
      <c r="B17" s="10" t="s">
        <v>42</v>
      </c>
      <c r="C17" s="17">
        <f t="shared" ref="C17:C23" ca="1" si="2">NPV($C$2,D17:X17)</f>
        <v>11093.96406886031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20.199869709999948</v>
      </c>
      <c r="G17" s="17">
        <f ca="1">IF(ISNUMBER($Z17),SUM(OFFSET(Change!G$1,$Z17-1,0,$AA17,1)),0)+IF(ISNUMBER($AB17),SUM(OFFSET(Change!G$1,$AB17-1,0,$AC17,1)),0)</f>
        <v>171.78282291328196</v>
      </c>
      <c r="H17" s="17">
        <f ca="1">IF(ISNUMBER($Z17),SUM(OFFSET(Change!H$1,$Z17-1,0,$AA17,1)),0)+IF(ISNUMBER($AB17),SUM(OFFSET(Change!H$1,$AB17-1,0,$AC17,1)),0)</f>
        <v>315.37737166440621</v>
      </c>
      <c r="I17" s="17">
        <f ca="1">IF(ISNUMBER($Z17),SUM(OFFSET(Change!I$1,$Z17-1,0,$AA17,1)),0)+IF(ISNUMBER($AB17),SUM(OFFSET(Change!I$1,$AB17-1,0,$AC17,1)),0)</f>
        <v>1181.3357634434083</v>
      </c>
      <c r="J17" s="17">
        <f ca="1">IF(ISNUMBER($Z17),SUM(OFFSET(Change!J$1,$Z17-1,0,$AA17,1)),0)+IF(ISNUMBER($AB17),SUM(OFFSET(Change!J$1,$AB17-1,0,$AC17,1)),0)</f>
        <v>1026.3352710700299</v>
      </c>
      <c r="K17" s="17">
        <f ca="1">IF(ISNUMBER($Z17),SUM(OFFSET(Change!K$1,$Z17-1,0,$AA17,1)),0)+IF(ISNUMBER($AB17),SUM(OFFSET(Change!K$1,$AB17-1,0,$AC17,1)),0)</f>
        <v>1153.8070934572995</v>
      </c>
      <c r="L17" s="17">
        <f ca="1">IF(ISNUMBER($Z17),SUM(OFFSET(Change!L$1,$Z17-1,0,$AA17,1)),0)+IF(ISNUMBER($AB17),SUM(OFFSET(Change!L$1,$AB17-1,0,$AC17,1)),0)</f>
        <v>1155.0472714615244</v>
      </c>
      <c r="M17" s="17">
        <f ca="1">IF(ISNUMBER($Z17),SUM(OFFSET(Change!M$1,$Z17-1,0,$AA17,1)),0)+IF(ISNUMBER($AB17),SUM(OFFSET(Change!M$1,$AB17-1,0,$AC17,1)),0)</f>
        <v>1255.5282338241425</v>
      </c>
      <c r="N17" s="17">
        <f ca="1">IF(ISNUMBER($Z17),SUM(OFFSET(Change!N$1,$Z17-1,0,$AA17,1)),0)+IF(ISNUMBER($AB17),SUM(OFFSET(Change!N$1,$AB17-1,0,$AC17,1)),0)</f>
        <v>1328.3413244941439</v>
      </c>
      <c r="O17" s="17">
        <f ca="1">IF(ISNUMBER($Z17),SUM(OFFSET(Change!O$1,$Z17-1,0,$AA17,1)),0)+IF(ISNUMBER($AB17),SUM(OFFSET(Change!O$1,$AB17-1,0,$AC17,1)),0)</f>
        <v>1384.9250549862904</v>
      </c>
      <c r="P17" s="17">
        <f ca="1">IF(ISNUMBER($Z17),SUM(OFFSET(Change!P$1,$Z17-1,0,$AA17,1)),0)+IF(ISNUMBER($AB17),SUM(OFFSET(Change!P$1,$AB17-1,0,$AC17,1)),0)</f>
        <v>1416.1040307147314</v>
      </c>
      <c r="Q17" s="17">
        <f ca="1">IF(ISNUMBER($Z17),SUM(OFFSET(Change!Q$1,$Z17-1,0,$AA17,1)),0)+IF(ISNUMBER($AB17),SUM(OFFSET(Change!Q$1,$AB17-1,0,$AC17,1)),0)</f>
        <v>1541.4817995417393</v>
      </c>
      <c r="R17" s="17">
        <f ca="1">IF(ISNUMBER($Z17),SUM(OFFSET(Change!R$1,$Z17-1,0,$AA17,1)),0)+IF(ISNUMBER($AB17),SUM(OFFSET(Change!R$1,$AB17-1,0,$AC17,1)),0)</f>
        <v>1605.8416350007469</v>
      </c>
      <c r="S17" s="17">
        <f ca="1">IF(ISNUMBER($Z17),SUM(OFFSET(Change!S$1,$Z17-1,0,$AA17,1)),0)+IF(ISNUMBER($AB17),SUM(OFFSET(Change!S$1,$AB17-1,0,$AC17,1)),0)</f>
        <v>1837.8418739048479</v>
      </c>
      <c r="T17" s="17">
        <f ca="1">IF(ISNUMBER($Z17),SUM(OFFSET(Change!T$1,$Z17-1,0,$AA17,1)),0)+IF(ISNUMBER($AB17),SUM(OFFSET(Change!T$1,$AB17-1,0,$AC17,1)),0)</f>
        <v>1908.3530465310623</v>
      </c>
      <c r="U17" s="17">
        <f ca="1">IF(ISNUMBER($Z17),SUM(OFFSET(Change!U$1,$Z17-1,0,$AA17,1)),0)+IF(ISNUMBER($AB17),SUM(OFFSET(Change!U$1,$AB17-1,0,$AC17,1)),0)</f>
        <v>1985.7195044348791</v>
      </c>
      <c r="V17" s="17">
        <f ca="1">IF(ISNUMBER($Z17),SUM(OFFSET(Change!V$1,$Z17-1,0,$AA17,1)),0)+IF(ISNUMBER($AB17),SUM(OFFSET(Change!V$1,$AB17-1,0,$AC17,1)),0)</f>
        <v>2057.4764363447621</v>
      </c>
      <c r="W17" s="17">
        <f ca="1">IF(ISNUMBER($Z17),SUM(OFFSET(Change!W$1,$Z17-1,0,$AA17,1)),0)+IF(ISNUMBER($AB17),SUM(OFFSET(Change!W$1,$AB17-1,0,$AC17,1)),0)</f>
        <v>2174.2148918314911</v>
      </c>
      <c r="X17" s="17">
        <f ca="1">IF(ISNUMBER($Z17),SUM(OFFSET(Change!X$1,$Z17-1,0,$AA17,1)),0)+IF(ISNUMBER($AB17),SUM(OFFSET(Change!X$1,$AB17-1,0,$AC17,1)),0)</f>
        <v>2272.041476478294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7715.1814924199389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406.59232061874746</v>
      </c>
      <c r="G18" s="17">
        <f ca="1">IF(ISNUMBER($Z18),SUM(OFFSET(Change!G$1,$Z18-1,0,$AA18,1)),0)+IF(ISNUMBER($AB18),SUM(OFFSET(Change!G$1,$AB18-1,0,$AC18,1)),0)</f>
        <v>468.95237358934492</v>
      </c>
      <c r="H18" s="17">
        <f ca="1">IF(ISNUMBER($Z18),SUM(OFFSET(Change!H$1,$Z18-1,0,$AA18,1)),0)+IF(ISNUMBER($AB18),SUM(OFFSET(Change!H$1,$AB18-1,0,$AC18,1)),0)</f>
        <v>509.63837449664419</v>
      </c>
      <c r="I18" s="17">
        <f ca="1">IF(ISNUMBER($Z18),SUM(OFFSET(Change!I$1,$Z18-1,0,$AA18,1)),0)+IF(ISNUMBER($AB18),SUM(OFFSET(Change!I$1,$AB18-1,0,$AC18,1)),0)</f>
        <v>667.06733384467952</v>
      </c>
      <c r="J18" s="17">
        <f ca="1">IF(ISNUMBER($Z18),SUM(OFFSET(Change!J$1,$Z18-1,0,$AA18,1)),0)+IF(ISNUMBER($AB18),SUM(OFFSET(Change!J$1,$AB18-1,0,$AC18,1)),0)</f>
        <v>663.80257652922489</v>
      </c>
      <c r="K18" s="17">
        <f ca="1">IF(ISNUMBER($Z18),SUM(OFFSET(Change!K$1,$Z18-1,0,$AA18,1)),0)+IF(ISNUMBER($AB18),SUM(OFFSET(Change!K$1,$AB18-1,0,$AC18,1)),0)</f>
        <v>698.96258813811335</v>
      </c>
      <c r="L18" s="17">
        <f ca="1">IF(ISNUMBER($Z18),SUM(OFFSET(Change!L$1,$Z18-1,0,$AA18,1)),0)+IF(ISNUMBER($AB18),SUM(OFFSET(Change!L$1,$AB18-1,0,$AC18,1)),0)</f>
        <v>729.32194787452841</v>
      </c>
      <c r="M18" s="17">
        <f ca="1">IF(ISNUMBER($Z18),SUM(OFFSET(Change!M$1,$Z18-1,0,$AA18,1)),0)+IF(ISNUMBER($AB18),SUM(OFFSET(Change!M$1,$AB18-1,0,$AC18,1)),0)</f>
        <v>777.73463737388545</v>
      </c>
      <c r="N18" s="17">
        <f ca="1">IF(ISNUMBER($Z18),SUM(OFFSET(Change!N$1,$Z18-1,0,$AA18,1)),0)+IF(ISNUMBER($AB18),SUM(OFFSET(Change!N$1,$AB18-1,0,$AC18,1)),0)</f>
        <v>814.00863799090291</v>
      </c>
      <c r="O18" s="17">
        <f ca="1">IF(ISNUMBER($Z18),SUM(OFFSET(Change!O$1,$Z18-1,0,$AA18,1)),0)+IF(ISNUMBER($AB18),SUM(OFFSET(Change!O$1,$AB18-1,0,$AC18,1)),0)</f>
        <v>793.87372775975075</v>
      </c>
      <c r="P18" s="17">
        <f ca="1">IF(ISNUMBER($Z18),SUM(OFFSET(Change!P$1,$Z18-1,0,$AA18,1)),0)+IF(ISNUMBER($AB18),SUM(OFFSET(Change!P$1,$AB18-1,0,$AC18,1)),0)</f>
        <v>823.65418813122869</v>
      </c>
      <c r="Q18" s="17">
        <f ca="1">IF(ISNUMBER($Z18),SUM(OFFSET(Change!Q$1,$Z18-1,0,$AA18,1)),0)+IF(ISNUMBER($AB18),SUM(OFFSET(Change!Q$1,$AB18-1,0,$AC18,1)),0)</f>
        <v>865.18448008561506</v>
      </c>
      <c r="R18" s="17">
        <f ca="1">IF(ISNUMBER($Z18),SUM(OFFSET(Change!R$1,$Z18-1,0,$AA18,1)),0)+IF(ISNUMBER($AB18),SUM(OFFSET(Change!R$1,$AB18-1,0,$AC18,1)),0)</f>
        <v>910.09440330704786</v>
      </c>
      <c r="S18" s="17">
        <f ca="1">IF(ISNUMBER($Z18),SUM(OFFSET(Change!S$1,$Z18-1,0,$AA18,1)),0)+IF(ISNUMBER($AB18),SUM(OFFSET(Change!S$1,$AB18-1,0,$AC18,1)),0)</f>
        <v>964.79218749257848</v>
      </c>
      <c r="T18" s="17">
        <f ca="1">IF(ISNUMBER($Z18),SUM(OFFSET(Change!T$1,$Z18-1,0,$AA18,1)),0)+IF(ISNUMBER($AB18),SUM(OFFSET(Change!T$1,$AB18-1,0,$AC18,1)),0)</f>
        <v>1007.7729920572438</v>
      </c>
      <c r="U18" s="17">
        <f ca="1">IF(ISNUMBER($Z18),SUM(OFFSET(Change!U$1,$Z18-1,0,$AA18,1)),0)+IF(ISNUMBER($AB18),SUM(OFFSET(Change!U$1,$AB18-1,0,$AC18,1)),0)</f>
        <v>1059.057283248472</v>
      </c>
      <c r="V18" s="17">
        <f ca="1">IF(ISNUMBER($Z18),SUM(OFFSET(Change!V$1,$Z18-1,0,$AA18,1)),0)+IF(ISNUMBER($AB18),SUM(OFFSET(Change!V$1,$AB18-1,0,$AC18,1)),0)</f>
        <v>1103.8706595197318</v>
      </c>
      <c r="W18" s="17">
        <f ca="1">IF(ISNUMBER($Z18),SUM(OFFSET(Change!W$1,$Z18-1,0,$AA18,1)),0)+IF(ISNUMBER($AB18),SUM(OFFSET(Change!W$1,$AB18-1,0,$AC18,1)),0)</f>
        <v>1189.801835870368</v>
      </c>
      <c r="X18" s="17">
        <f ca="1">IF(ISNUMBER($Z18),SUM(OFFSET(Change!X$1,$Z18-1,0,$AA18,1)),0)+IF(ISNUMBER($AB18),SUM(OFFSET(Change!X$1,$AB18-1,0,$AC18,1)),0)</f>
        <v>1262.3341587446603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1049.8942640342298</v>
      </c>
      <c r="D19" s="17">
        <f ca="1">IF(ISNUMBER($Z19),SUM(OFFSET(Change!D$1,$Z19-1,0,$AA19,1)),0)+IF(ISNUMBER($AB19),SUM(OFFSET(Change!D$1,$AB19-1,0,$AC19,1)),0)</f>
        <v>208.44721197611537</v>
      </c>
      <c r="E19" s="17">
        <f ca="1">IF(ISNUMBER($Z19),SUM(OFFSET(Change!E$1,$Z19-1,0,$AA19,1)),0)+IF(ISNUMBER($AB19),SUM(OFFSET(Change!E$1,$AB19-1,0,$AC19,1)),0)</f>
        <v>226.5042297406431</v>
      </c>
      <c r="F19" s="17">
        <f ca="1">IF(ISNUMBER($Z19),SUM(OFFSET(Change!F$1,$Z19-1,0,$AA19,1)),0)+IF(ISNUMBER($AB19),SUM(OFFSET(Change!F$1,$AB19-1,0,$AC19,1)),0)</f>
        <v>258.78892606187367</v>
      </c>
      <c r="G19" s="17">
        <f ca="1">IF(ISNUMBER($Z19),SUM(OFFSET(Change!G$1,$Z19-1,0,$AA19,1)),0)+IF(ISNUMBER($AB19),SUM(OFFSET(Change!G$1,$AB19-1,0,$AC19,1)),0)</f>
        <v>240.01530796390426</v>
      </c>
      <c r="H19" s="17">
        <f ca="1">IF(ISNUMBER($Z19),SUM(OFFSET(Change!H$1,$Z19-1,0,$AA19,1)),0)+IF(ISNUMBER($AB19),SUM(OFFSET(Change!H$1,$AB19-1,0,$AC19,1)),0)</f>
        <v>228.67479052151225</v>
      </c>
      <c r="I19" s="17">
        <f ca="1">IF(ISNUMBER($Z19),SUM(OFFSET(Change!I$1,$Z19-1,0,$AA19,1)),0)+IF(ISNUMBER($AB19),SUM(OFFSET(Change!I$1,$AB19-1,0,$AC19,1)),0)</f>
        <v>65.971254928724704</v>
      </c>
      <c r="J19" s="17">
        <f ca="1">IF(ISNUMBER($Z19),SUM(OFFSET(Change!J$1,$Z19-1,0,$AA19,1)),0)+IF(ISNUMBER($AB19),SUM(OFFSET(Change!J$1,$AB19-1,0,$AC19,1)),0)</f>
        <v>54.468414553487492</v>
      </c>
      <c r="K19" s="17">
        <f ca="1">IF(ISNUMBER($Z19),SUM(OFFSET(Change!K$1,$Z19-1,0,$AA19,1)),0)+IF(ISNUMBER($AB19),SUM(OFFSET(Change!K$1,$AB19-1,0,$AC19,1)),0)</f>
        <v>0.43827255076696003</v>
      </c>
      <c r="L19" s="17">
        <f ca="1">IF(ISNUMBER($Z19),SUM(OFFSET(Change!L$1,$Z19-1,0,$AA19,1)),0)+IF(ISNUMBER($AB19),SUM(OFFSET(Change!L$1,$AB19-1,0,$AC19,1)),0)</f>
        <v>0.44128714035952038</v>
      </c>
      <c r="M19" s="17">
        <f ca="1">IF(ISNUMBER($Z19),SUM(OFFSET(Change!M$1,$Z19-1,0,$AA19,1)),0)+IF(ISNUMBER($AB19),SUM(OFFSET(Change!M$1,$AB19-1,0,$AC19,1)),0)</f>
        <v>0.43661553536691977</v>
      </c>
      <c r="N19" s="17">
        <f ca="1">IF(ISNUMBER($Z19),SUM(OFFSET(Change!N$1,$Z19-1,0,$AA19,1)),0)+IF(ISNUMBER($AB19),SUM(OFFSET(Change!N$1,$AB19-1,0,$AC19,1)),0)</f>
        <v>0.44158865963575999</v>
      </c>
      <c r="O19" s="17">
        <f ca="1">IF(ISNUMBER($Z19),SUM(OFFSET(Change!O$1,$Z19-1,0,$AA19,1)),0)+IF(ISNUMBER($AB19),SUM(OFFSET(Change!O$1,$AB19-1,0,$AC19,1)),0)</f>
        <v>0.43496362427699986</v>
      </c>
      <c r="P19" s="17">
        <f ca="1">IF(ISNUMBER($Z19),SUM(OFFSET(Change!P$1,$Z19-1,0,$AA19,1)),0)+IF(ISNUMBER($AB19),SUM(OFFSET(Change!P$1,$AB19-1,0,$AC19,1)),0)</f>
        <v>0.45060432711839998</v>
      </c>
      <c r="Q19" s="17">
        <f ca="1">IF(ISNUMBER($Z19),SUM(OFFSET(Change!Q$1,$Z19-1,0,$AA19,1)),0)+IF(ISNUMBER($AB19),SUM(OFFSET(Change!Q$1,$AB19-1,0,$AC19,1)),0)</f>
        <v>0.46371067999255844</v>
      </c>
      <c r="R19" s="17">
        <f ca="1">IF(ISNUMBER($Z19),SUM(OFFSET(Change!R$1,$Z19-1,0,$AA19,1)),0)+IF(ISNUMBER($AB19),SUM(OFFSET(Change!R$1,$AB19-1,0,$AC19,1)),0)</f>
        <v>0.47567586511535886</v>
      </c>
      <c r="S19" s="17">
        <f ca="1">IF(ISNUMBER($Z19),SUM(OFFSET(Change!S$1,$Z19-1,0,$AA19,1)),0)+IF(ISNUMBER($AB19),SUM(OFFSET(Change!S$1,$AB19-1,0,$AC19,1)),0)</f>
        <v>0.46613207353440028</v>
      </c>
      <c r="T19" s="17">
        <f ca="1">IF(ISNUMBER($Z19),SUM(OFFSET(Change!T$1,$Z19-1,0,$AA19,1)),0)+IF(ISNUMBER($AB19),SUM(OFFSET(Change!T$1,$AB19-1,0,$AC19,1)),0)</f>
        <v>0.47669947196144002</v>
      </c>
      <c r="U19" s="17">
        <f ca="1">IF(ISNUMBER($Z19),SUM(OFFSET(Change!U$1,$Z19-1,0,$AA19,1)),0)+IF(ISNUMBER($AB19),SUM(OFFSET(Change!U$1,$AB19-1,0,$AC19,1)),0)</f>
        <v>0.50756227793543884</v>
      </c>
      <c r="V19" s="17">
        <f ca="1">IF(ISNUMBER($Z19),SUM(OFFSET(Change!V$1,$Z19-1,0,$AA19,1)),0)+IF(ISNUMBER($AB19),SUM(OFFSET(Change!V$1,$AB19-1,0,$AC19,1)),0)</f>
        <v>0.5130063715540405</v>
      </c>
      <c r="W19" s="17">
        <f ca="1">IF(ISNUMBER($Z19),SUM(OFFSET(Change!W$1,$Z19-1,0,$AA19,1)),0)+IF(ISNUMBER($AB19),SUM(OFFSET(Change!W$1,$AB19-1,0,$AC19,1)),0)</f>
        <v>0.50718332924531961</v>
      </c>
      <c r="X19" s="17">
        <f ca="1">IF(ISNUMBER($Z19),SUM(OFFSET(Change!X$1,$Z19-1,0,$AA19,1)),0)+IF(ISNUMBER($AB19),SUM(OFFSET(Change!X$1,$AB19-1,0,$AC19,1)),0)</f>
        <v>0.51919958862408067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3723.5641948811685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233.39438028967447</v>
      </c>
      <c r="H20" s="17">
        <f ca="1">IF(ISNUMBER($Z20),SUM(OFFSET(Change!H$1,$Z20-1,0,$AA20,1)),0)+IF(ISNUMBER($AB20),SUM(OFFSET(Change!H$1,$AB20-1,0,$AC20,1)),0)+Change!H22</f>
        <v>220.61196908355308</v>
      </c>
      <c r="I20" s="17">
        <f ca="1">IF(ISNUMBER($Z20),SUM(OFFSET(Change!I$1,$Z20-1,0,$AA20,1)),0)+IF(ISNUMBER($AB20),SUM(OFFSET(Change!I$1,$AB20-1,0,$AC20,1)),0)+Change!I22</f>
        <v>449.77028227059611</v>
      </c>
      <c r="J20" s="17">
        <f ca="1">IF(ISNUMBER($Z20),SUM(OFFSET(Change!J$1,$Z20-1,0,$AA20,1)),0)+IF(ISNUMBER($AB20),SUM(OFFSET(Change!J$1,$AB20-1,0,$AC20,1)),0)+Change!J22</f>
        <v>416.08690005960142</v>
      </c>
      <c r="K20" s="17">
        <f ca="1">IF(ISNUMBER($Z20),SUM(OFFSET(Change!K$1,$Z20-1,0,$AA20,1)),0)+IF(ISNUMBER($AB20),SUM(OFFSET(Change!K$1,$AB20-1,0,$AC20,1)),0)+Change!K22</f>
        <v>399.13538258014535</v>
      </c>
      <c r="L20" s="17">
        <f ca="1">IF(ISNUMBER($Z20),SUM(OFFSET(Change!L$1,$Z20-1,0,$AA20,1)),0)+IF(ISNUMBER($AB20),SUM(OFFSET(Change!L$1,$AB20-1,0,$AC20,1)),0)+Change!L22</f>
        <v>414.57636693709986</v>
      </c>
      <c r="M20" s="17">
        <f ca="1">IF(ISNUMBER($Z20),SUM(OFFSET(Change!M$1,$Z20-1,0,$AA20,1)),0)+IF(ISNUMBER($AB20),SUM(OFFSET(Change!M$1,$AB20-1,0,$AC20,1)),0)+Change!M22</f>
        <v>386.80777943255794</v>
      </c>
      <c r="N20" s="17">
        <f ca="1">IF(ISNUMBER($Z20),SUM(OFFSET(Change!N$1,$Z20-1,0,$AA20,1)),0)+IF(ISNUMBER($AB20),SUM(OFFSET(Change!N$1,$AB20-1,0,$AC20,1)),0)+Change!N22</f>
        <v>389.51154201663547</v>
      </c>
      <c r="O20" s="17">
        <f ca="1">IF(ISNUMBER($Z20),SUM(OFFSET(Change!O$1,$Z20-1,0,$AA20,1)),0)+IF(ISNUMBER($AB20),SUM(OFFSET(Change!O$1,$AB20-1,0,$AC20,1)),0)+Change!O22</f>
        <v>387.58006282140678</v>
      </c>
      <c r="P20" s="17">
        <f ca="1">IF(ISNUMBER($Z20),SUM(OFFSET(Change!P$1,$Z20-1,0,$AA20,1)),0)+IF(ISNUMBER($AB20),SUM(OFFSET(Change!P$1,$AB20-1,0,$AC20,1)),0)+Change!P22</f>
        <v>400.97325596884212</v>
      </c>
      <c r="Q20" s="17">
        <f ca="1">IF(ISNUMBER($Z20),SUM(OFFSET(Change!Q$1,$Z20-1,0,$AA20,1)),0)+IF(ISNUMBER($AB20),SUM(OFFSET(Change!Q$1,$AB20-1,0,$AC20,1)),0)+Change!Q22</f>
        <v>378.05235874025976</v>
      </c>
      <c r="R20" s="17">
        <f ca="1">IF(ISNUMBER($Z20),SUM(OFFSET(Change!R$1,$Z20-1,0,$AA20,1)),0)+IF(ISNUMBER($AB20),SUM(OFFSET(Change!R$1,$AB20-1,0,$AC20,1)),0)+Change!R22</f>
        <v>394.41914985932482</v>
      </c>
      <c r="S20" s="17">
        <f ca="1">IF(ISNUMBER($Z20),SUM(OFFSET(Change!S$1,$Z20-1,0,$AA20,1)),0)+IF(ISNUMBER($AB20),SUM(OFFSET(Change!S$1,$AB20-1,0,$AC20,1)),0)+Change!S22</f>
        <v>377.00695960665513</v>
      </c>
      <c r="T20" s="17">
        <f ca="1">IF(ISNUMBER($Z20),SUM(OFFSET(Change!T$1,$Z20-1,0,$AA20,1)),0)+IF(ISNUMBER($AB20),SUM(OFFSET(Change!T$1,$AB20-1,0,$AC20,1)),0)+Change!T22</f>
        <v>412.8560580316169</v>
      </c>
      <c r="U20" s="17">
        <f ca="1">IF(ISNUMBER($Z20),SUM(OFFSET(Change!U$1,$Z20-1,0,$AA20,1)),0)+IF(ISNUMBER($AB20),SUM(OFFSET(Change!U$1,$AB20-1,0,$AC20,1)),0)+Change!U22</f>
        <v>421.97697865806811</v>
      </c>
      <c r="V20" s="17">
        <f ca="1">IF(ISNUMBER($Z20),SUM(OFFSET(Change!V$1,$Z20-1,0,$AA20,1)),0)+IF(ISNUMBER($AB20),SUM(OFFSET(Change!V$1,$AB20-1,0,$AC20,1)),0)+Change!V22</f>
        <v>387.80152339298189</v>
      </c>
      <c r="W20" s="17">
        <f ca="1">IF(ISNUMBER($Z20),SUM(OFFSET(Change!W$1,$Z20-1,0,$AA20,1)),0)+IF(ISNUMBER($AB20),SUM(OFFSET(Change!W$1,$AB20-1,0,$AC20,1)),0)+Change!W22</f>
        <v>399.30459776184438</v>
      </c>
      <c r="X20" s="17">
        <f ca="1">IF(ISNUMBER($Z20),SUM(OFFSET(Change!X$1,$Z20-1,0,$AA20,1)),0)+IF(ISNUMBER($AB20),SUM(OFFSET(Change!X$1,$AB20-1,0,$AC20,1)),0)+Change!X22</f>
        <v>436.32687255815182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97.921954302987459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0.27490012980571005</v>
      </c>
      <c r="F21" s="17">
        <f ca="1">IF(ISNUMBER($Z21),SUM(OFFSET(Change!F$1,$Z21-1,0,$AA21,1)),0)+IF(ISNUMBER($AB21),SUM(OFFSET(Change!F$1,$AB21-1,0,$AC21,1)),0)</f>
        <v>0.27521646189521998</v>
      </c>
      <c r="G21" s="17">
        <f ca="1">IF(ISNUMBER($Z21),SUM(OFFSET(Change!G$1,$Z21-1,0,$AA21,1)),0)+IF(ISNUMBER($AB21),SUM(OFFSET(Change!G$1,$AB21-1,0,$AC21,1)),0)</f>
        <v>3.3178063897136019</v>
      </c>
      <c r="H21" s="17">
        <f ca="1">IF(ISNUMBER($Z21),SUM(OFFSET(Change!H$1,$Z21-1,0,$AA21,1)),0)+IF(ISNUMBER($AB21),SUM(OFFSET(Change!H$1,$AB21-1,0,$AC21,1)),0)</f>
        <v>4.2664931192320887</v>
      </c>
      <c r="I21" s="17">
        <f ca="1">IF(ISNUMBER($Z21),SUM(OFFSET(Change!I$1,$Z21-1,0,$AA21,1)),0)+IF(ISNUMBER($AB21),SUM(OFFSET(Change!I$1,$AB21-1,0,$AC21,1)),0)</f>
        <v>5.0051304838904418</v>
      </c>
      <c r="J21" s="17">
        <f ca="1">IF(ISNUMBER($Z21),SUM(OFFSET(Change!J$1,$Z21-1,0,$AA21,1)),0)+IF(ISNUMBER($AB21),SUM(OFFSET(Change!J$1,$AB21-1,0,$AC21,1)),0)</f>
        <v>4.9729517953330724</v>
      </c>
      <c r="K21" s="17">
        <f ca="1">IF(ISNUMBER($Z21),SUM(OFFSET(Change!K$1,$Z21-1,0,$AA21,1)),0)+IF(ISNUMBER($AB21),SUM(OFFSET(Change!K$1,$AB21-1,0,$AC21,1)),0)</f>
        <v>5.1982493531679408</v>
      </c>
      <c r="L21" s="17">
        <f ca="1">IF(ISNUMBER($Z21),SUM(OFFSET(Change!L$1,$Z21-1,0,$AA21,1)),0)+IF(ISNUMBER($AB21),SUM(OFFSET(Change!L$1,$AB21-1,0,$AC21,1)),0)</f>
        <v>5.2297890317362556</v>
      </c>
      <c r="M21" s="17">
        <f ca="1">IF(ISNUMBER($Z21),SUM(OFFSET(Change!M$1,$Z21-1,0,$AA21,1)),0)+IF(ISNUMBER($AB21),SUM(OFFSET(Change!M$1,$AB21-1,0,$AC21,1)),0)</f>
        <v>5.441834855730364</v>
      </c>
      <c r="N21" s="17">
        <f ca="1">IF(ISNUMBER($Z21),SUM(OFFSET(Change!N$1,$Z21-1,0,$AA21,1)),0)+IF(ISNUMBER($AB21),SUM(OFFSET(Change!N$1,$AB21-1,0,$AC21,1)),0)</f>
        <v>5.5868679401127004</v>
      </c>
      <c r="O21" s="17">
        <f ca="1">IF(ISNUMBER($Z21),SUM(OFFSET(Change!O$1,$Z21-1,0,$AA21,1)),0)+IF(ISNUMBER($AB21),SUM(OFFSET(Change!O$1,$AB21-1,0,$AC21,1)),0)</f>
        <v>6.4827369781244935</v>
      </c>
      <c r="P21" s="17">
        <f ca="1">IF(ISNUMBER($Z21),SUM(OFFSET(Change!P$1,$Z21-1,0,$AA21,1)),0)+IF(ISNUMBER($AB21),SUM(OFFSET(Change!P$1,$AB21-1,0,$AC21,1)),0)</f>
        <v>16.888698879689439</v>
      </c>
      <c r="Q21" s="17">
        <f ca="1">IF(ISNUMBER($Z21),SUM(OFFSET(Change!Q$1,$Z21-1,0,$AA21,1)),0)+IF(ISNUMBER($AB21),SUM(OFFSET(Change!Q$1,$AB21-1,0,$AC21,1)),0)</f>
        <v>17.888135594134518</v>
      </c>
      <c r="R21" s="17">
        <f ca="1">IF(ISNUMBER($Z21),SUM(OFFSET(Change!R$1,$Z21-1,0,$AA21,1)),0)+IF(ISNUMBER($AB21),SUM(OFFSET(Change!R$1,$AB21-1,0,$AC21,1)),0)</f>
        <v>18.104367826840264</v>
      </c>
      <c r="S21" s="17">
        <f ca="1">IF(ISNUMBER($Z21),SUM(OFFSET(Change!S$1,$Z21-1,0,$AA21,1)),0)+IF(ISNUMBER($AB21),SUM(OFFSET(Change!S$1,$AB21-1,0,$AC21,1)),0)</f>
        <v>20.065151688076355</v>
      </c>
      <c r="T21" s="17">
        <f ca="1">IF(ISNUMBER($Z21),SUM(OFFSET(Change!T$1,$Z21-1,0,$AA21,1)),0)+IF(ISNUMBER($AB21),SUM(OFFSET(Change!T$1,$AB21-1,0,$AC21,1)),0)</f>
        <v>20.336485572188163</v>
      </c>
      <c r="U21" s="17">
        <f ca="1">IF(ISNUMBER($Z21),SUM(OFFSET(Change!U$1,$Z21-1,0,$AA21,1)),0)+IF(ISNUMBER($AB21),SUM(OFFSET(Change!U$1,$AB21-1,0,$AC21,1)),0)</f>
        <v>25.901525301408071</v>
      </c>
      <c r="V21" s="17">
        <f ca="1">IF(ISNUMBER($Z21),SUM(OFFSET(Change!V$1,$Z21-1,0,$AA21,1)),0)+IF(ISNUMBER($AB21),SUM(OFFSET(Change!V$1,$AB21-1,0,$AC21,1)),0)</f>
        <v>27.33597001959885</v>
      </c>
      <c r="W21" s="17">
        <f ca="1">IF(ISNUMBER($Z21),SUM(OFFSET(Change!W$1,$Z21-1,0,$AA21,1)),0)+IF(ISNUMBER($AB21),SUM(OFFSET(Change!W$1,$AB21-1,0,$AC21,1)),0)</f>
        <v>27.950318535272888</v>
      </c>
      <c r="X21" s="17">
        <f ca="1">IF(ISNUMBER($Z21),SUM(OFFSET(Change!X$1,$Z21-1,0,$AA21,1)),0)+IF(ISNUMBER($AB21),SUM(OFFSET(Change!X$1,$AB21-1,0,$AC21,1)),0)</f>
        <v>29.918943238823339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1129.7956598580215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134.85448677762162</v>
      </c>
      <c r="Q22" s="20">
        <f ca="1">IF(ISNUMBER($Z22),SUM(OFFSET(Change!Q$1,$Z22-1,0,$AA22,1)),0)+IF(ISNUMBER($AB22),SUM(OFFSET(Change!Q$1,$AB22-1,0,$AC22,1)),0)</f>
        <v>137.79430380407638</v>
      </c>
      <c r="R22" s="20">
        <f ca="1">IF(ISNUMBER($Z22),SUM(OFFSET(Change!R$1,$Z22-1,0,$AA22,1)),0)+IF(ISNUMBER($AB22),SUM(OFFSET(Change!R$1,$AB22-1,0,$AC22,1)),0)</f>
        <v>201.60530407027568</v>
      </c>
      <c r="S22" s="20">
        <f ca="1">IF(ISNUMBER($Z22),SUM(OFFSET(Change!S$1,$Z22-1,0,$AA22,1)),0)+IF(ISNUMBER($AB22),SUM(OFFSET(Change!S$1,$AB22-1,0,$AC22,1)),0)</f>
        <v>206.00029550429755</v>
      </c>
      <c r="T22" s="20">
        <f ca="1">IF(ISNUMBER($Z22),SUM(OFFSET(Change!T$1,$Z22-1,0,$AA22,1)),0)+IF(ISNUMBER($AB22),SUM(OFFSET(Change!T$1,$AB22-1,0,$AC22,1)),0)</f>
        <v>210.49111113220366</v>
      </c>
      <c r="U22" s="20">
        <f ca="1">IF(ISNUMBER($Z22),SUM(OFFSET(Change!U$1,$Z22-1,0,$AA22,1)),0)+IF(ISNUMBER($AB22),SUM(OFFSET(Change!U$1,$AB22-1,0,$AC22,1)),0)</f>
        <v>215.07980308735213</v>
      </c>
      <c r="V22" s="20">
        <f ca="1">IF(ISNUMBER($Z22),SUM(OFFSET(Change!V$1,$Z22-1,0,$AA22,1)),0)+IF(ISNUMBER($AB22),SUM(OFFSET(Change!V$1,$AB22-1,0,$AC22,1)),0)</f>
        <v>219.76854523981413</v>
      </c>
      <c r="W22" s="20">
        <f ca="1">IF(ISNUMBER($Z22),SUM(OFFSET(Change!W$1,$Z22-1,0,$AA22,1)),0)+IF(ISNUMBER($AB22),SUM(OFFSET(Change!W$1,$AB22-1,0,$AC22,1)),0)</f>
        <v>296.05110714022732</v>
      </c>
      <c r="X22" s="20">
        <f ca="1">IF(ISNUMBER($Z22),SUM(OFFSET(Change!X$1,$Z22-1,0,$AA22,1)),0)+IF(ISNUMBER($AB22),SUM(OFFSET(Change!X$1,$AB22-1,0,$AC22,1)),0)</f>
        <v>302.50502337147441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24810.321634356664</v>
      </c>
      <c r="D23" s="17">
        <f ca="1">SUM(D17:D22)</f>
        <v>579.87215149757503</v>
      </c>
      <c r="E23" s="17">
        <f t="shared" ref="E23:V23" ca="1" si="3">SUM(E17:E22)</f>
        <v>793.67896093949014</v>
      </c>
      <c r="F23" s="17">
        <f t="shared" ca="1" si="3"/>
        <v>890.24631494884181</v>
      </c>
      <c r="G23" s="17">
        <f t="shared" ca="1" si="3"/>
        <v>1140.7858146429598</v>
      </c>
      <c r="H23" s="17">
        <f t="shared" ca="1" si="3"/>
        <v>1302.6135750738169</v>
      </c>
      <c r="I23" s="17">
        <f t="shared" ca="1" si="3"/>
        <v>2453.0051054694495</v>
      </c>
      <c r="J23" s="17">
        <f t="shared" ca="1" si="3"/>
        <v>2253.1342047637436</v>
      </c>
      <c r="K23" s="17">
        <f t="shared" ca="1" si="3"/>
        <v>2359.6916382230938</v>
      </c>
      <c r="L23" s="17">
        <f t="shared" ca="1" si="3"/>
        <v>2424.7053309379658</v>
      </c>
      <c r="M23" s="17">
        <f t="shared" ca="1" si="3"/>
        <v>2548.69211840959</v>
      </c>
      <c r="N23" s="17">
        <f t="shared" ca="1" si="3"/>
        <v>2663.5546477010785</v>
      </c>
      <c r="O23" s="17">
        <f t="shared" ca="1" si="3"/>
        <v>2701.7315872330114</v>
      </c>
      <c r="P23" s="17">
        <f t="shared" ca="1" si="3"/>
        <v>2792.9252647992321</v>
      </c>
      <c r="Q23" s="17">
        <f t="shared" ca="1" si="3"/>
        <v>2940.8647884458173</v>
      </c>
      <c r="R23" s="17">
        <f t="shared" ca="1" si="3"/>
        <v>3130.5405359293509</v>
      </c>
      <c r="S23" s="17">
        <f t="shared" ca="1" si="3"/>
        <v>3406.1726002699893</v>
      </c>
      <c r="T23" s="17">
        <f t="shared" ca="1" si="3"/>
        <v>3560.2863927962762</v>
      </c>
      <c r="U23" s="17">
        <f t="shared" ca="1" si="3"/>
        <v>3708.2426570081152</v>
      </c>
      <c r="V23" s="17">
        <f t="shared" ca="1" si="3"/>
        <v>3796.7661408884428</v>
      </c>
      <c r="W23" s="17">
        <f ca="1">SUM(W17:W22)</f>
        <v>4087.8299344684492</v>
      </c>
      <c r="X23" s="17">
        <f ca="1">SUM(X17:X22)</f>
        <v>4303.6456739800278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28437.711788237833</v>
      </c>
      <c r="D25" s="22">
        <f ca="1">D15+D23</f>
        <v>1373.7691505134289</v>
      </c>
      <c r="E25" s="22">
        <f t="shared" ref="E25:W25" ca="1" si="4">E15+E23</f>
        <v>1412.0422233076479</v>
      </c>
      <c r="F25" s="22">
        <f t="shared" ca="1" si="4"/>
        <v>1491.0068278889612</v>
      </c>
      <c r="G25" s="22">
        <f t="shared" ca="1" si="4"/>
        <v>1761.3104127271456</v>
      </c>
      <c r="H25" s="22">
        <f t="shared" ca="1" si="4"/>
        <v>1856.691567050354</v>
      </c>
      <c r="I25" s="22">
        <f t="shared" ca="1" si="4"/>
        <v>2127.8478120586701</v>
      </c>
      <c r="J25" s="22">
        <f t="shared" ca="1" si="4"/>
        <v>2109.3739644159136</v>
      </c>
      <c r="K25" s="22">
        <f t="shared" ca="1" si="4"/>
        <v>1941.8758954466907</v>
      </c>
      <c r="L25" s="22">
        <f t="shared" ca="1" si="4"/>
        <v>1969.75115720602</v>
      </c>
      <c r="M25" s="22">
        <f t="shared" ca="1" si="4"/>
        <v>1996.2889660194228</v>
      </c>
      <c r="N25" s="22">
        <f t="shared" ca="1" si="4"/>
        <v>2330.7478913148761</v>
      </c>
      <c r="O25" s="22">
        <f t="shared" ca="1" si="4"/>
        <v>2430.4060159287274</v>
      </c>
      <c r="P25" s="22">
        <f t="shared" ca="1" si="4"/>
        <v>2519.8608258994741</v>
      </c>
      <c r="Q25" s="22">
        <f t="shared" ca="1" si="4"/>
        <v>2738.9532966468191</v>
      </c>
      <c r="R25" s="22">
        <f t="shared" ca="1" si="4"/>
        <v>3076.6840638437307</v>
      </c>
      <c r="S25" s="22">
        <f t="shared" ca="1" si="4"/>
        <v>3991.7032118068191</v>
      </c>
      <c r="T25" s="22">
        <f t="shared" ca="1" si="4"/>
        <v>4525.6942767242253</v>
      </c>
      <c r="U25" s="22">
        <f t="shared" ca="1" si="4"/>
        <v>5031.6002827883922</v>
      </c>
      <c r="V25" s="22">
        <f t="shared" ca="1" si="4"/>
        <v>5413.2947097457281</v>
      </c>
      <c r="W25" s="22">
        <f t="shared" ca="1" si="4"/>
        <v>5944.3062695786575</v>
      </c>
      <c r="X25" s="22">
        <f t="shared" ref="X25" ca="1" si="5">X15+X23</f>
        <v>6405.6204525064195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797.40547482309364</v>
      </c>
      <c r="D26" s="23">
        <f>Change!D78</f>
        <v>30.130582262619651</v>
      </c>
      <c r="E26" s="23">
        <f>Change!E78</f>
        <v>35.987350552546346</v>
      </c>
      <c r="F26" s="23">
        <f>Change!F78</f>
        <v>24.129973624229216</v>
      </c>
      <c r="G26" s="23">
        <f>Change!G78</f>
        <v>23.182723046359904</v>
      </c>
      <c r="H26" s="23">
        <f>Change!H78</f>
        <v>23.610599514064781</v>
      </c>
      <c r="I26" s="23">
        <f>Change!I78</f>
        <v>39.338744936871642</v>
      </c>
      <c r="J26" s="23">
        <f>Change!J78</f>
        <v>48.701143273809706</v>
      </c>
      <c r="K26" s="23">
        <f>Change!K78</f>
        <v>8.8535225842533798</v>
      </c>
      <c r="L26" s="23">
        <f>Change!L78</f>
        <v>33.604705695731376</v>
      </c>
      <c r="M26" s="23">
        <f>Change!M78</f>
        <v>15.516178075028101</v>
      </c>
      <c r="N26" s="23">
        <f>Change!N78</f>
        <v>39.167113141636243</v>
      </c>
      <c r="O26" s="23">
        <f>Change!O78</f>
        <v>105.95903170947417</v>
      </c>
      <c r="P26" s="23">
        <f>Change!P78</f>
        <v>119.06107989255676</v>
      </c>
      <c r="Q26" s="23">
        <f>Change!Q78</f>
        <v>169.98726886183616</v>
      </c>
      <c r="R26" s="23">
        <f>Change!R78</f>
        <v>138.77403800220864</v>
      </c>
      <c r="S26" s="23">
        <f>Change!S78</f>
        <v>140.2186452922752</v>
      </c>
      <c r="T26" s="23">
        <f>Change!T78</f>
        <v>168.24089891080348</v>
      </c>
      <c r="U26" s="23">
        <f>Change!U78</f>
        <v>199.1600813066884</v>
      </c>
      <c r="V26" s="23">
        <f>Change!V78</f>
        <v>211.25598695526244</v>
      </c>
      <c r="W26" s="23">
        <f>Change!W78</f>
        <v>150.62747057861597</v>
      </c>
      <c r="X26" s="23">
        <f>Change!X78</f>
        <v>200.86461848152484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29235.117263060925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-2861.2963315710886</v>
      </c>
      <c r="D57" s="17">
        <f ca="1">D5-D31</f>
        <v>4.7247155374404883</v>
      </c>
      <c r="E57" s="17">
        <f t="shared" ref="E57:W57" ca="1" si="36">E5-E31</f>
        <v>8.0103329448298837</v>
      </c>
      <c r="F57" s="17">
        <f t="shared" ca="1" si="36"/>
        <v>10.021335572582529</v>
      </c>
      <c r="G57" s="17">
        <f t="shared" ca="1" si="36"/>
        <v>9.484729779013378</v>
      </c>
      <c r="H57" s="17">
        <f t="shared" ca="1" si="36"/>
        <v>17.80359195446988</v>
      </c>
      <c r="I57" s="17">
        <f t="shared" ca="1" si="36"/>
        <v>-310.94829121099474</v>
      </c>
      <c r="J57" s="17">
        <f t="shared" ca="1" si="36"/>
        <v>-300.61307610689192</v>
      </c>
      <c r="K57" s="17">
        <f t="shared" ca="1" si="36"/>
        <v>-351.8090411386695</v>
      </c>
      <c r="L57" s="17">
        <f t="shared" ca="1" si="36"/>
        <v>-337.88600776297039</v>
      </c>
      <c r="M57" s="17">
        <f t="shared" ca="1" si="36"/>
        <v>-371.28023406897</v>
      </c>
      <c r="N57" s="17">
        <f t="shared" ca="1" si="36"/>
        <v>-380.92563482179042</v>
      </c>
      <c r="O57" s="17">
        <f t="shared" ca="1" si="36"/>
        <v>-382.54258758621336</v>
      </c>
      <c r="P57" s="17">
        <f t="shared" ca="1" si="36"/>
        <v>-385.82971785578479</v>
      </c>
      <c r="Q57" s="17">
        <f t="shared" ca="1" si="36"/>
        <v>-442.58202924871028</v>
      </c>
      <c r="R57" s="17">
        <f t="shared" ca="1" si="36"/>
        <v>-499.13645386363225</v>
      </c>
      <c r="S57" s="17">
        <f t="shared" ca="1" si="36"/>
        <v>-495.79049835763931</v>
      </c>
      <c r="T57" s="17">
        <f t="shared" ca="1" si="36"/>
        <v>-528.53785938736542</v>
      </c>
      <c r="U57" s="17">
        <f t="shared" ca="1" si="36"/>
        <v>-457.81910100170325</v>
      </c>
      <c r="V57" s="17">
        <f t="shared" ca="1" si="36"/>
        <v>-449.62650822115006</v>
      </c>
      <c r="W57" s="17">
        <f t="shared" ca="1" si="36"/>
        <v>-492.59492786389171</v>
      </c>
      <c r="X57" s="17">
        <f t="shared" ref="X57" ca="1" si="37">X5-X31</f>
        <v>-554.84318563828288</v>
      </c>
    </row>
    <row r="58" spans="2:27" x14ac:dyDescent="0.25">
      <c r="B58" s="10" t="s">
        <v>67</v>
      </c>
      <c r="C58" s="17">
        <f t="shared" ca="1" si="35"/>
        <v>3427.6786966201935</v>
      </c>
      <c r="D58" s="17">
        <f t="shared" ref="D58:W59" ca="1" si="38">D6-D32</f>
        <v>0.18092354009342415</v>
      </c>
      <c r="E58" s="17">
        <f t="shared" ca="1" si="38"/>
        <v>0.2873552661836456</v>
      </c>
      <c r="F58" s="17">
        <f t="shared" ca="1" si="38"/>
        <v>0.43320499148953928</v>
      </c>
      <c r="G58" s="17">
        <f t="shared" ca="1" si="38"/>
        <v>0.34996854648447595</v>
      </c>
      <c r="H58" s="17">
        <f t="shared" ca="1" si="38"/>
        <v>0.88595172481283413</v>
      </c>
      <c r="I58" s="17">
        <f t="shared" ca="1" si="38"/>
        <v>552.76890235075086</v>
      </c>
      <c r="J58" s="17">
        <f t="shared" ca="1" si="38"/>
        <v>561.80332951002765</v>
      </c>
      <c r="K58" s="17">
        <f t="shared" ca="1" si="38"/>
        <v>564.71128071339649</v>
      </c>
      <c r="L58" s="17">
        <f t="shared" ca="1" si="38"/>
        <v>488.91841323625692</v>
      </c>
      <c r="M58" s="17">
        <f t="shared" ca="1" si="38"/>
        <v>582.84055248191316</v>
      </c>
      <c r="N58" s="17">
        <f t="shared" ca="1" si="38"/>
        <v>591.56668171144065</v>
      </c>
      <c r="O58" s="17">
        <f t="shared" ca="1" si="38"/>
        <v>599.8859045826739</v>
      </c>
      <c r="P58" s="17">
        <f t="shared" ca="1" si="38"/>
        <v>511.96957898844443</v>
      </c>
      <c r="Q58" s="17">
        <f t="shared" ca="1" si="38"/>
        <v>615.2473863835753</v>
      </c>
      <c r="R58" s="17">
        <f t="shared" ca="1" si="38"/>
        <v>622.87896417595857</v>
      </c>
      <c r="S58" s="17">
        <f t="shared" ca="1" si="38"/>
        <v>686.09677486467751</v>
      </c>
      <c r="T58" s="17">
        <f t="shared" ca="1" si="38"/>
        <v>599.03362622865006</v>
      </c>
      <c r="U58" s="17">
        <f t="shared" ca="1" si="38"/>
        <v>-31.008930869214641</v>
      </c>
      <c r="V58" s="17">
        <f t="shared" ca="1" si="38"/>
        <v>-33.4940552666258</v>
      </c>
      <c r="W58" s="17">
        <f t="shared" ca="1" si="38"/>
        <v>-36.103248162106247</v>
      </c>
      <c r="X58" s="17">
        <f t="shared" ref="X58" ca="1" si="39">X6-X32</f>
        <v>-41.037813803326529</v>
      </c>
    </row>
    <row r="59" spans="2:27" x14ac:dyDescent="0.25">
      <c r="B59" s="10" t="s">
        <v>32</v>
      </c>
      <c r="C59" s="17">
        <f t="shared" ca="1" si="35"/>
        <v>1461.5047671594275</v>
      </c>
      <c r="D59" s="17">
        <f t="shared" ca="1" si="38"/>
        <v>-5.8255621886168001</v>
      </c>
      <c r="E59" s="17">
        <f t="shared" ca="1" si="38"/>
        <v>-10.502761186658518</v>
      </c>
      <c r="F59" s="17">
        <f t="shared" ca="1" si="38"/>
        <v>-12.173513727224019</v>
      </c>
      <c r="G59" s="17">
        <f t="shared" ca="1" si="38"/>
        <v>-11.677498284017076</v>
      </c>
      <c r="H59" s="17">
        <f t="shared" ca="1" si="38"/>
        <v>-4.4902694608584852</v>
      </c>
      <c r="I59" s="17">
        <f t="shared" ca="1" si="38"/>
        <v>115.39243235922845</v>
      </c>
      <c r="J59" s="17">
        <f t="shared" ca="1" si="38"/>
        <v>124.69460909467335</v>
      </c>
      <c r="K59" s="17">
        <f t="shared" ca="1" si="38"/>
        <v>149.0018858020812</v>
      </c>
      <c r="L59" s="17">
        <f t="shared" ca="1" si="38"/>
        <v>149.5041473103287</v>
      </c>
      <c r="M59" s="17">
        <f t="shared" ca="1" si="38"/>
        <v>142.23976675551211</v>
      </c>
      <c r="N59" s="17">
        <f t="shared" ca="1" si="38"/>
        <v>154.30169806387931</v>
      </c>
      <c r="O59" s="17">
        <f t="shared" ca="1" si="38"/>
        <v>148.2389175721265</v>
      </c>
      <c r="P59" s="17">
        <f t="shared" ca="1" si="38"/>
        <v>156.41054782569066</v>
      </c>
      <c r="Q59" s="17">
        <f t="shared" ca="1" si="38"/>
        <v>178.96908586116177</v>
      </c>
      <c r="R59" s="17">
        <f t="shared" ca="1" si="38"/>
        <v>225.12355604658086</v>
      </c>
      <c r="S59" s="17">
        <f t="shared" ca="1" si="38"/>
        <v>316.71635495072354</v>
      </c>
      <c r="T59" s="17">
        <f t="shared" ca="1" si="38"/>
        <v>349.27579434961217</v>
      </c>
      <c r="U59" s="17">
        <f t="shared" ca="1" si="38"/>
        <v>348.1324792245112</v>
      </c>
      <c r="V59" s="17">
        <f t="shared" ca="1" si="38"/>
        <v>341.71537637121656</v>
      </c>
      <c r="W59" s="17">
        <f t="shared" ca="1" si="38"/>
        <v>383.09173677070731</v>
      </c>
      <c r="X59" s="17">
        <f t="shared" ref="X59" ca="1" si="40">X7-X33</f>
        <v>480.91876284492906</v>
      </c>
    </row>
    <row r="60" spans="2:27" x14ac:dyDescent="0.25">
      <c r="B60" s="10" t="s">
        <v>7</v>
      </c>
      <c r="C60" s="17">
        <f t="shared" ca="1" si="35"/>
        <v>23.824571233733558</v>
      </c>
      <c r="D60" s="17">
        <f t="shared" ref="D60:W60" ca="1" si="41">D8-D34</f>
        <v>-0.10994588215173895</v>
      </c>
      <c r="E60" s="17">
        <f t="shared" ca="1" si="41"/>
        <v>-0.17590571408414757</v>
      </c>
      <c r="F60" s="17">
        <f t="shared" ca="1" si="41"/>
        <v>-0.21067581361773069</v>
      </c>
      <c r="G60" s="17">
        <f t="shared" ca="1" si="41"/>
        <v>-0.18474373147814038</v>
      </c>
      <c r="H60" s="17">
        <f t="shared" ca="1" si="41"/>
        <v>-2.9814824160608211E-2</v>
      </c>
      <c r="I60" s="17">
        <f t="shared" ca="1" si="41"/>
        <v>2.6173908696258383</v>
      </c>
      <c r="J60" s="17">
        <f t="shared" ca="1" si="41"/>
        <v>2.7580859514724718</v>
      </c>
      <c r="K60" s="17">
        <f t="shared" ca="1" si="41"/>
        <v>3.2542432479271648</v>
      </c>
      <c r="L60" s="17">
        <f t="shared" ca="1" si="41"/>
        <v>3.1511121184662048</v>
      </c>
      <c r="M60" s="17">
        <f t="shared" ca="1" si="41"/>
        <v>2.9968221491501628</v>
      </c>
      <c r="N60" s="17">
        <f t="shared" ca="1" si="41"/>
        <v>2.9266266604073587</v>
      </c>
      <c r="O60" s="17">
        <f t="shared" ca="1" si="41"/>
        <v>2.853348146784167</v>
      </c>
      <c r="P60" s="17">
        <f t="shared" ca="1" si="41"/>
        <v>2.8109073628875114</v>
      </c>
      <c r="Q60" s="17">
        <f t="shared" ca="1" si="41"/>
        <v>3.3836191086958749</v>
      </c>
      <c r="R60" s="17">
        <f t="shared" ca="1" si="41"/>
        <v>4.3346849916670589</v>
      </c>
      <c r="S60" s="17">
        <f t="shared" ca="1" si="41"/>
        <v>3.9229755657875005</v>
      </c>
      <c r="T60" s="17">
        <f t="shared" ca="1" si="41"/>
        <v>4.3955678066775965</v>
      </c>
      <c r="U60" s="17">
        <f t="shared" ca="1" si="41"/>
        <v>3.7406858770544957</v>
      </c>
      <c r="V60" s="17">
        <f t="shared" ca="1" si="41"/>
        <v>4.0303611730771323</v>
      </c>
      <c r="W60" s="17">
        <f t="shared" ca="1" si="41"/>
        <v>4.3520760899073752</v>
      </c>
      <c r="X60" s="17">
        <f t="shared" ref="X60" ca="1" si="42">X8-X34</f>
        <v>5.3424968724866844</v>
      </c>
    </row>
    <row r="61" spans="2:27" x14ac:dyDescent="0.25">
      <c r="B61" s="10" t="s">
        <v>33</v>
      </c>
      <c r="C61" s="17">
        <f t="shared" ca="1" si="35"/>
        <v>-1372.915135968952</v>
      </c>
      <c r="D61" s="17">
        <f ca="1">D9-D35</f>
        <v>2.5604361621049065E-2</v>
      </c>
      <c r="E61" s="17">
        <f t="shared" ref="E61:W61" ca="1" si="43">E9-E35</f>
        <v>7.4473662924106065E-3</v>
      </c>
      <c r="F61" s="17">
        <f t="shared" ca="1" si="43"/>
        <v>0.31472430586325117</v>
      </c>
      <c r="G61" s="17">
        <f t="shared" ca="1" si="43"/>
        <v>1.8365664836096585E-2</v>
      </c>
      <c r="H61" s="17">
        <f t="shared" ca="1" si="43"/>
        <v>31.785319679317013</v>
      </c>
      <c r="I61" s="17">
        <f t="shared" ca="1" si="43"/>
        <v>-193.00889454590504</v>
      </c>
      <c r="J61" s="17">
        <f t="shared" ca="1" si="43"/>
        <v>-117.04767868998408</v>
      </c>
      <c r="K61" s="17">
        <f t="shared" ca="1" si="43"/>
        <v>-168.4883100946322</v>
      </c>
      <c r="L61" s="17">
        <f t="shared" ca="1" si="43"/>
        <v>-181.2551585826784</v>
      </c>
      <c r="M61" s="17">
        <f t="shared" ca="1" si="43"/>
        <v>-256.96510087138267</v>
      </c>
      <c r="N61" s="17">
        <f t="shared" ca="1" si="43"/>
        <v>-276.39208080541653</v>
      </c>
      <c r="O61" s="17">
        <f t="shared" ca="1" si="43"/>
        <v>-304.49377698601802</v>
      </c>
      <c r="P61" s="17">
        <f t="shared" ca="1" si="43"/>
        <v>-324.10710129861036</v>
      </c>
      <c r="Q61" s="17">
        <f ca="1">Q9-Q35</f>
        <v>-323.93597492738172</v>
      </c>
      <c r="R61" s="17">
        <f t="shared" ca="1" si="43"/>
        <v>-371.79500249927173</v>
      </c>
      <c r="S61" s="17">
        <f t="shared" ca="1" si="43"/>
        <v>-77.588846476280764</v>
      </c>
      <c r="T61" s="17">
        <f t="shared" ca="1" si="43"/>
        <v>-162.75576403131714</v>
      </c>
      <c r="U61" s="17">
        <f t="shared" ca="1" si="43"/>
        <v>-84.613484181668866</v>
      </c>
      <c r="V61" s="17">
        <f t="shared" ca="1" si="43"/>
        <v>-47.129422242570897</v>
      </c>
      <c r="W61" s="17">
        <f t="shared" ca="1" si="43"/>
        <v>-5.0894052486779913</v>
      </c>
      <c r="X61" s="17">
        <f t="shared" ref="X61" ca="1" si="44">X9-X35</f>
        <v>1.5883689551871782</v>
      </c>
    </row>
    <row r="62" spans="2:27" x14ac:dyDescent="0.25">
      <c r="B62" s="10" t="s">
        <v>34</v>
      </c>
      <c r="C62" s="17">
        <f t="shared" ca="1" si="35"/>
        <v>50.88919367261451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0.23054954988462839</v>
      </c>
      <c r="G62" s="17">
        <f t="shared" ca="1" si="45"/>
        <v>0.53084083190412201</v>
      </c>
      <c r="H62" s="17">
        <f t="shared" ca="1" si="45"/>
        <v>-0.28843816506987707</v>
      </c>
      <c r="I62" s="17">
        <f t="shared" ca="1" si="45"/>
        <v>-1.0748504768160672</v>
      </c>
      <c r="J62" s="17">
        <f t="shared" ca="1" si="45"/>
        <v>-0.95359757503211995</v>
      </c>
      <c r="K62" s="17">
        <f t="shared" ca="1" si="45"/>
        <v>0.49465528828793026</v>
      </c>
      <c r="L62" s="17">
        <f t="shared" ca="1" si="45"/>
        <v>2.1851054247161414</v>
      </c>
      <c r="M62" s="17">
        <f t="shared" ca="1" si="45"/>
        <v>4.0587336615205061</v>
      </c>
      <c r="N62" s="17">
        <f t="shared" ca="1" si="45"/>
        <v>6.9714399321669589</v>
      </c>
      <c r="O62" s="17">
        <f t="shared" ca="1" si="45"/>
        <v>9.0844638675001761</v>
      </c>
      <c r="P62" s="17">
        <f t="shared" ca="1" si="45"/>
        <v>9.2658791616686358</v>
      </c>
      <c r="Q62" s="17">
        <f t="shared" ca="1" si="45"/>
        <v>9.3302134376679078</v>
      </c>
      <c r="R62" s="17">
        <f t="shared" ca="1" si="45"/>
        <v>9.4054158857513812</v>
      </c>
      <c r="S62" s="17">
        <f t="shared" ca="1" si="45"/>
        <v>9.1150444774721677</v>
      </c>
      <c r="T62" s="17">
        <f t="shared" ca="1" si="45"/>
        <v>9.459915068480484</v>
      </c>
      <c r="U62" s="17">
        <f t="shared" ca="1" si="45"/>
        <v>9.1971643306386568</v>
      </c>
      <c r="V62" s="17">
        <f t="shared" ca="1" si="45"/>
        <v>13.975792692394862</v>
      </c>
      <c r="W62" s="17">
        <f t="shared" ca="1" si="45"/>
        <v>22.088424824220851</v>
      </c>
      <c r="X62" s="17">
        <f t="shared" ref="X62" ca="1" si="46">X10-X36</f>
        <v>29.412155537278409</v>
      </c>
    </row>
    <row r="63" spans="2:27" x14ac:dyDescent="0.25">
      <c r="B63" s="10" t="s">
        <v>38</v>
      </c>
      <c r="C63" s="17">
        <f t="shared" ca="1" si="35"/>
        <v>1166.2395351516741</v>
      </c>
      <c r="D63" s="17">
        <f t="shared" ref="D63:W63" ca="1" si="47">D11-D37</f>
        <v>-2.4930364180616635</v>
      </c>
      <c r="E63" s="17">
        <f t="shared" ca="1" si="47"/>
        <v>-1.0026238217492462</v>
      </c>
      <c r="F63" s="17">
        <f t="shared" ca="1" si="47"/>
        <v>-1.6382968075722033</v>
      </c>
      <c r="G63" s="17">
        <f t="shared" ca="1" si="47"/>
        <v>-2.4948007133487096</v>
      </c>
      <c r="H63" s="17">
        <f t="shared" ca="1" si="47"/>
        <v>-0.63707455008342606</v>
      </c>
      <c r="I63" s="17">
        <f t="shared" ca="1" si="47"/>
        <v>116.90309177093636</v>
      </c>
      <c r="J63" s="17">
        <f t="shared" ca="1" si="47"/>
        <v>137.63282869609193</v>
      </c>
      <c r="K63" s="17">
        <f t="shared" ca="1" si="47"/>
        <v>173.26640417769778</v>
      </c>
      <c r="L63" s="17">
        <f t="shared" ca="1" si="47"/>
        <v>171.09124699335808</v>
      </c>
      <c r="M63" s="17">
        <f t="shared" ca="1" si="47"/>
        <v>171.44564603881557</v>
      </c>
      <c r="N63" s="17">
        <f t="shared" ca="1" si="47"/>
        <v>165.88335225946767</v>
      </c>
      <c r="O63" s="17">
        <f t="shared" ca="1" si="47"/>
        <v>159.90575892057359</v>
      </c>
      <c r="P63" s="17">
        <f t="shared" ca="1" si="47"/>
        <v>175.17630063377115</v>
      </c>
      <c r="Q63" s="17">
        <f t="shared" ca="1" si="47"/>
        <v>213.1951035555127</v>
      </c>
      <c r="R63" s="17">
        <f t="shared" ca="1" si="47"/>
        <v>267.18875775103902</v>
      </c>
      <c r="S63" s="17">
        <f t="shared" ca="1" si="47"/>
        <v>117.99064858055945</v>
      </c>
      <c r="T63" s="17">
        <f t="shared" ca="1" si="47"/>
        <v>146.38734195245067</v>
      </c>
      <c r="U63" s="17">
        <f t="shared" ca="1" si="47"/>
        <v>136.07006154405781</v>
      </c>
      <c r="V63" s="17">
        <f t="shared" ca="1" si="47"/>
        <v>138.44911707281437</v>
      </c>
      <c r="W63" s="17">
        <f t="shared" ca="1" si="47"/>
        <v>142.80055655954459</v>
      </c>
      <c r="X63" s="17">
        <f t="shared" ref="X63" ca="1" si="48">X11-X37</f>
        <v>181.19954727389415</v>
      </c>
    </row>
    <row r="64" spans="2:27" x14ac:dyDescent="0.25">
      <c r="B64" s="10" t="s">
        <v>39</v>
      </c>
      <c r="C64" s="17">
        <f t="shared" ca="1" si="35"/>
        <v>68.807166041218551</v>
      </c>
      <c r="D64" s="17">
        <f t="shared" ref="D64:W64" ca="1" si="49">D12-D38</f>
        <v>-0.24473478563622564</v>
      </c>
      <c r="E64" s="17">
        <f t="shared" ca="1" si="49"/>
        <v>-0.11270514159166112</v>
      </c>
      <c r="F64" s="17">
        <f t="shared" ca="1" si="49"/>
        <v>-0.17115451651335434</v>
      </c>
      <c r="G64" s="17">
        <f t="shared" ca="1" si="49"/>
        <v>-0.14833823660076462</v>
      </c>
      <c r="H64" s="17">
        <f t="shared" ca="1" si="49"/>
        <v>-4.8168832153905328E-2</v>
      </c>
      <c r="I64" s="17">
        <f t="shared" ca="1" si="49"/>
        <v>7.6018732804454388</v>
      </c>
      <c r="J64" s="17">
        <f t="shared" ca="1" si="49"/>
        <v>8.8763042152793403</v>
      </c>
      <c r="K64" s="17">
        <f t="shared" ca="1" si="49"/>
        <v>11.938409148149539</v>
      </c>
      <c r="L64" s="17">
        <f t="shared" ca="1" si="49"/>
        <v>10.699583037393083</v>
      </c>
      <c r="M64" s="17">
        <f t="shared" ca="1" si="49"/>
        <v>10.209469888631176</v>
      </c>
      <c r="N64" s="17">
        <f t="shared" ca="1" si="49"/>
        <v>10.092902051882639</v>
      </c>
      <c r="O64" s="17">
        <f t="shared" ca="1" si="49"/>
        <v>9.37229110440461</v>
      </c>
      <c r="P64" s="17">
        <f t="shared" ca="1" si="49"/>
        <v>9.3039586043817408</v>
      </c>
      <c r="Q64" s="17">
        <f t="shared" ca="1" si="49"/>
        <v>11.469146987751998</v>
      </c>
      <c r="R64" s="17">
        <f t="shared" ca="1" si="49"/>
        <v>13.849247022848218</v>
      </c>
      <c r="S64" s="17">
        <f t="shared" ca="1" si="49"/>
        <v>7.0060801590491479</v>
      </c>
      <c r="T64" s="17">
        <f t="shared" ca="1" si="49"/>
        <v>8.5369752320428915</v>
      </c>
      <c r="U64" s="17">
        <f t="shared" ca="1" si="49"/>
        <v>7.6466603814950389</v>
      </c>
      <c r="V64" s="17">
        <f t="shared" ca="1" si="49"/>
        <v>7.5489684479206289</v>
      </c>
      <c r="W64" s="17">
        <f t="shared" ca="1" si="49"/>
        <v>7.4807642119788085</v>
      </c>
      <c r="X64" s="17">
        <f t="shared" ref="X64" ca="1" si="50">X12-X38</f>
        <v>10.536413799476747</v>
      </c>
    </row>
    <row r="65" spans="2:24" x14ac:dyDescent="0.25">
      <c r="B65" s="10" t="s">
        <v>35</v>
      </c>
      <c r="C65" s="17">
        <f t="shared" ca="1" si="35"/>
        <v>13.645668481372441</v>
      </c>
      <c r="D65" s="17">
        <f t="shared" ref="D65:W65" ca="1" si="51">D13-D39</f>
        <v>-0.2811844477565284</v>
      </c>
      <c r="E65" s="17">
        <f t="shared" ca="1" si="51"/>
        <v>-9.9639612633074748E-2</v>
      </c>
      <c r="F65" s="17">
        <f t="shared" ca="1" si="51"/>
        <v>-4.0703886293064429E-2</v>
      </c>
      <c r="G65" s="17">
        <f t="shared" ca="1" si="51"/>
        <v>1.9436722698889852E-2</v>
      </c>
      <c r="H65" s="17">
        <f t="shared" ca="1" si="51"/>
        <v>1.5723405168450014E-2</v>
      </c>
      <c r="I65" s="17">
        <f t="shared" ca="1" si="51"/>
        <v>3.2928971693826101</v>
      </c>
      <c r="J65" s="17">
        <f t="shared" ca="1" si="51"/>
        <v>2.0935326986414196</v>
      </c>
      <c r="K65" s="17">
        <f t="shared" ca="1" si="51"/>
        <v>3.6128834345635297</v>
      </c>
      <c r="L65" s="17">
        <f t="shared" ca="1" si="51"/>
        <v>2.6570939085881702</v>
      </c>
      <c r="M65" s="17">
        <f t="shared" ca="1" si="51"/>
        <v>2.4116331053428004</v>
      </c>
      <c r="N65" s="17">
        <f t="shared" ca="1" si="51"/>
        <v>2.5283130311788398</v>
      </c>
      <c r="O65" s="17">
        <f t="shared" ca="1" si="51"/>
        <v>2.6890914393990504</v>
      </c>
      <c r="P65" s="17">
        <f t="shared" ca="1" si="51"/>
        <v>2.4622049540097302</v>
      </c>
      <c r="Q65" s="17">
        <f t="shared" ca="1" si="51"/>
        <v>1.8823775209482101</v>
      </c>
      <c r="R65" s="17">
        <f t="shared" ca="1" si="51"/>
        <v>1.9168736935331798</v>
      </c>
      <c r="S65" s="17">
        <f t="shared" ca="1" si="51"/>
        <v>0.27897864671506001</v>
      </c>
      <c r="T65" s="17">
        <f t="shared" ca="1" si="51"/>
        <v>9.7205859435039996E-2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0.9707767306608841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0.22177769579435</v>
      </c>
      <c r="L66" s="20">
        <f t="shared" ca="1" si="53"/>
        <v>0.45176788218043001</v>
      </c>
      <c r="M66" s="20">
        <f t="shared" ca="1" si="53"/>
        <v>0</v>
      </c>
      <c r="N66" s="20">
        <f t="shared" ca="1" si="53"/>
        <v>5.9663851321560005E-2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0.85772343282015007</v>
      </c>
      <c r="S66" s="20">
        <f t="shared" ca="1" si="53"/>
        <v>0.18799003004867001</v>
      </c>
      <c r="T66" s="20">
        <f t="shared" ca="1" si="53"/>
        <v>0.39301541798021011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1979.3489075508535</v>
      </c>
      <c r="D67" s="17">
        <f ca="1">SUM(D57:D66)</f>
        <v>-4.0234640950557745</v>
      </c>
      <c r="E67" s="17">
        <f t="shared" ref="E67" ca="1" si="55">SUM(E57:E66)</f>
        <v>-3.5887437114780107</v>
      </c>
      <c r="F67" s="17">
        <f t="shared" ref="F67" ca="1" si="56">SUM(F57:F66)</f>
        <v>-3.2345303314004239</v>
      </c>
      <c r="G67" s="17">
        <f t="shared" ref="G67" ca="1" si="57">SUM(G57:G66)</f>
        <v>-4.1020394205077286</v>
      </c>
      <c r="H67" s="17">
        <f t="shared" ref="H67" ca="1" si="58">SUM(H57:H66)</f>
        <v>44.996820931441874</v>
      </c>
      <c r="I67" s="17">
        <f t="shared" ref="I67" ca="1" si="59">SUM(I57:I66)</f>
        <v>293.54455156665375</v>
      </c>
      <c r="J67" s="17">
        <f t="shared" ref="J67" ca="1" si="60">SUM(J57:J66)</f>
        <v>419.24433779427807</v>
      </c>
      <c r="K67" s="17">
        <f t="shared" ref="K67" ca="1" si="61">SUM(K57:K66)</f>
        <v>386.20418827459633</v>
      </c>
      <c r="L67" s="17">
        <f t="shared" ref="L67" ca="1" si="62">SUM(L57:L66)</f>
        <v>309.51730356563894</v>
      </c>
      <c r="M67" s="17">
        <f t="shared" ref="M67" ca="1" si="63">SUM(M57:M66)</f>
        <v>287.95728914053279</v>
      </c>
      <c r="N67" s="17">
        <f t="shared" ref="N67" ca="1" si="64">SUM(N57:N66)</f>
        <v>277.01296193453794</v>
      </c>
      <c r="O67" s="17">
        <f t="shared" ref="O67" ca="1" si="65">SUM(O57:O66)</f>
        <v>244.99341106123066</v>
      </c>
      <c r="P67" s="17">
        <f t="shared" ref="P67" ca="1" si="66">SUM(P57:P66)</f>
        <v>157.46255837645873</v>
      </c>
      <c r="Q67" s="17">
        <f t="shared" ref="Q67" ca="1" si="67">SUM(Q57:Q66)</f>
        <v>266.95892867922174</v>
      </c>
      <c r="R67" s="17">
        <f t="shared" ref="R67" ca="1" si="68">SUM(R57:R66)</f>
        <v>274.62376663729447</v>
      </c>
      <c r="S67" s="17">
        <f t="shared" ref="S67" ca="1" si="69">SUM(S57:S66)</f>
        <v>567.93550244111293</v>
      </c>
      <c r="T67" s="17">
        <f t="shared" ref="T67" ca="1" si="70">SUM(T57:T66)</f>
        <v>426.28581849664664</v>
      </c>
      <c r="U67" s="17">
        <f t="shared" ref="U67" ca="1" si="71">SUM(U57:U66)</f>
        <v>-68.654464694829542</v>
      </c>
      <c r="V67" s="17">
        <f t="shared" ref="V67" ca="1" si="72">SUM(V57:V66)</f>
        <v>-24.530369972923211</v>
      </c>
      <c r="W67" s="17">
        <f t="shared" ref="W67" ca="1" si="73">SUM(W57:W66)</f>
        <v>26.025977181682933</v>
      </c>
      <c r="X67" s="17">
        <f t="shared" ref="X67" ca="1" si="74">SUM(X57:X66)</f>
        <v>113.1167458416428</v>
      </c>
    </row>
    <row r="69" spans="2:24" x14ac:dyDescent="0.25">
      <c r="B69" s="10" t="s">
        <v>42</v>
      </c>
      <c r="C69" s="17">
        <f t="shared" ref="C69:C75" ca="1" si="75">NPV($C$2,D69:X69)</f>
        <v>255.90268876007784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</v>
      </c>
      <c r="G69" s="17">
        <f t="shared" ca="1" si="76"/>
        <v>0.28427373838133008</v>
      </c>
      <c r="H69" s="17">
        <f t="shared" ca="1" si="76"/>
        <v>-14.68223679837547</v>
      </c>
      <c r="I69" s="17">
        <f t="shared" ca="1" si="76"/>
        <v>-1341.7444647529514</v>
      </c>
      <c r="J69" s="17">
        <f t="shared" ca="1" si="76"/>
        <v>104.09729257523236</v>
      </c>
      <c r="K69" s="17">
        <f t="shared" ca="1" si="76"/>
        <v>192.78463091003505</v>
      </c>
      <c r="L69" s="17">
        <f t="shared" ca="1" si="76"/>
        <v>146.25246599476282</v>
      </c>
      <c r="M69" s="17">
        <f t="shared" ca="1" si="76"/>
        <v>193.99049164436406</v>
      </c>
      <c r="N69" s="17">
        <f t="shared" ca="1" si="76"/>
        <v>202.5432031735595</v>
      </c>
      <c r="O69" s="17">
        <f t="shared" ca="1" si="76"/>
        <v>211.05176280687374</v>
      </c>
      <c r="P69" s="17">
        <f t="shared" ca="1" si="76"/>
        <v>214.54133286322599</v>
      </c>
      <c r="Q69" s="17">
        <f t="shared" ca="1" si="76"/>
        <v>214.54132883623402</v>
      </c>
      <c r="R69" s="17">
        <f t="shared" ca="1" si="76"/>
        <v>214.5413288360653</v>
      </c>
      <c r="S69" s="17">
        <f t="shared" ca="1" si="76"/>
        <v>214.54133655622763</v>
      </c>
      <c r="T69" s="17">
        <f t="shared" ca="1" si="76"/>
        <v>214.54292510074288</v>
      </c>
      <c r="U69" s="17">
        <f t="shared" ca="1" si="76"/>
        <v>177.11036592845562</v>
      </c>
      <c r="V69" s="17">
        <f t="shared" ca="1" si="76"/>
        <v>161.31357256289175</v>
      </c>
      <c r="W69" s="17">
        <f t="shared" ca="1" si="76"/>
        <v>171.03978151344791</v>
      </c>
      <c r="X69" s="17">
        <f t="shared" ref="X69" ca="1" si="77">X17-X43</f>
        <v>106.19641980062806</v>
      </c>
    </row>
    <row r="70" spans="2:24" x14ac:dyDescent="0.25">
      <c r="B70" s="10" t="s">
        <v>43</v>
      </c>
      <c r="C70" s="17">
        <f t="shared" ca="1" si="75"/>
        <v>435.5619358881728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</v>
      </c>
      <c r="G70" s="17">
        <f t="shared" ca="1" si="78"/>
        <v>-2.023421416720339E-2</v>
      </c>
      <c r="H70" s="17">
        <f t="shared" ca="1" si="78"/>
        <v>-8.2471811169749003</v>
      </c>
      <c r="I70" s="17">
        <f t="shared" ca="1" si="78"/>
        <v>55.92590734827445</v>
      </c>
      <c r="J70" s="17">
        <f t="shared" ca="1" si="78"/>
        <v>36.034630672083722</v>
      </c>
      <c r="K70" s="17">
        <f t="shared" ca="1" si="78"/>
        <v>46.431483959296884</v>
      </c>
      <c r="L70" s="17">
        <f t="shared" ca="1" si="78"/>
        <v>50.972559755681004</v>
      </c>
      <c r="M70" s="17">
        <f t="shared" ca="1" si="78"/>
        <v>66.475117419564981</v>
      </c>
      <c r="N70" s="17">
        <f t="shared" ca="1" si="78"/>
        <v>70.54550143388667</v>
      </c>
      <c r="O70" s="17">
        <f t="shared" ca="1" si="78"/>
        <v>74.734190909275185</v>
      </c>
      <c r="P70" s="17">
        <f t="shared" ca="1" si="78"/>
        <v>76.958995074168683</v>
      </c>
      <c r="Q70" s="17">
        <f t="shared" ca="1" si="78"/>
        <v>78.636696306237582</v>
      </c>
      <c r="R70" s="17">
        <f t="shared" ca="1" si="78"/>
        <v>80.350978641689949</v>
      </c>
      <c r="S70" s="17">
        <f t="shared" ca="1" si="78"/>
        <v>82.10262835933338</v>
      </c>
      <c r="T70" s="17">
        <f t="shared" ca="1" si="78"/>
        <v>83.892472357020665</v>
      </c>
      <c r="U70" s="17">
        <f t="shared" ca="1" si="78"/>
        <v>55.906198618080566</v>
      </c>
      <c r="V70" s="17">
        <f t="shared" ca="1" si="78"/>
        <v>57.124950652159441</v>
      </c>
      <c r="W70" s="17">
        <f t="shared" ca="1" si="78"/>
        <v>55.780492448170435</v>
      </c>
      <c r="X70" s="17">
        <f t="shared" ref="X70" ca="1" si="79">X18-X44</f>
        <v>13.539994650265498</v>
      </c>
    </row>
    <row r="71" spans="2:24" x14ac:dyDescent="0.25">
      <c r="B71" s="10" t="s">
        <v>40</v>
      </c>
      <c r="C71" s="17">
        <f t="shared" ca="1" si="75"/>
        <v>-2948.086310156471</v>
      </c>
      <c r="D71" s="17">
        <f t="shared" ref="D71:W71" ca="1" si="80">D19-D45</f>
        <v>3.4357896083747619E-8</v>
      </c>
      <c r="E71" s="17">
        <f t="shared" ca="1" si="80"/>
        <v>0.68865009500558472</v>
      </c>
      <c r="F71" s="17">
        <f t="shared" ca="1" si="80"/>
        <v>5.4242614229767696</v>
      </c>
      <c r="G71" s="17">
        <f t="shared" ca="1" si="80"/>
        <v>6.2159293988358115</v>
      </c>
      <c r="H71" s="17">
        <f t="shared" ca="1" si="80"/>
        <v>3.4235564072744751</v>
      </c>
      <c r="I71" s="17">
        <f t="shared" ca="1" si="80"/>
        <v>-374.16497054744008</v>
      </c>
      <c r="J71" s="17">
        <f t="shared" ca="1" si="80"/>
        <v>-375.08341590676667</v>
      </c>
      <c r="K71" s="17">
        <f t="shared" ca="1" si="80"/>
        <v>-437.65447622882158</v>
      </c>
      <c r="L71" s="17">
        <f t="shared" ca="1" si="80"/>
        <v>-432.27381671300395</v>
      </c>
      <c r="M71" s="17">
        <f t="shared" ca="1" si="80"/>
        <v>-443.9798301014427</v>
      </c>
      <c r="N71" s="17">
        <f t="shared" ca="1" si="80"/>
        <v>-433.80366989486095</v>
      </c>
      <c r="O71" s="17">
        <f t="shared" ca="1" si="80"/>
        <v>-422.88030368001603</v>
      </c>
      <c r="P71" s="17">
        <f t="shared" ca="1" si="80"/>
        <v>-432.77374019389106</v>
      </c>
      <c r="Q71" s="17">
        <f t="shared" ca="1" si="80"/>
        <v>-459.45327877548732</v>
      </c>
      <c r="R71" s="17">
        <f t="shared" ca="1" si="80"/>
        <v>-465.70293850956386</v>
      </c>
      <c r="S71" s="17">
        <f t="shared" ca="1" si="80"/>
        <v>-448.78287112881839</v>
      </c>
      <c r="T71" s="17">
        <f t="shared" ca="1" si="80"/>
        <v>-451.88980183422444</v>
      </c>
      <c r="U71" s="17">
        <f t="shared" ca="1" si="80"/>
        <v>-507.81527674468111</v>
      </c>
      <c r="V71" s="17">
        <f t="shared" ca="1" si="80"/>
        <v>-257.05854176746431</v>
      </c>
      <c r="W71" s="17">
        <f t="shared" ca="1" si="80"/>
        <v>-259.25556880104313</v>
      </c>
      <c r="X71" s="17">
        <f t="shared" ref="X71" ca="1" si="81">X19-X45</f>
        <v>-245.48013214653628</v>
      </c>
    </row>
    <row r="72" spans="2:24" x14ac:dyDescent="0.25">
      <c r="B72" s="10" t="s">
        <v>41</v>
      </c>
      <c r="C72" s="17">
        <f t="shared" ca="1" si="75"/>
        <v>1458.2631629465175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-1.5024357573461202</v>
      </c>
      <c r="H72" s="17">
        <f t="shared" ca="1" si="82"/>
        <v>-0.88374099064887446</v>
      </c>
      <c r="I72" s="17">
        <f t="shared" ca="1" si="82"/>
        <v>264.77316034757882</v>
      </c>
      <c r="J72" s="17">
        <f t="shared" ca="1" si="82"/>
        <v>215.04265718250153</v>
      </c>
      <c r="K72" s="17">
        <f t="shared" ca="1" si="82"/>
        <v>224.95436604571506</v>
      </c>
      <c r="L72" s="17">
        <f t="shared" ca="1" si="82"/>
        <v>217.70340014627942</v>
      </c>
      <c r="M72" s="17">
        <f t="shared" ca="1" si="82"/>
        <v>171.40728442476151</v>
      </c>
      <c r="N72" s="17">
        <f t="shared" ca="1" si="82"/>
        <v>192.10410459421146</v>
      </c>
      <c r="O72" s="17">
        <f t="shared" ca="1" si="82"/>
        <v>177.53722795108732</v>
      </c>
      <c r="P72" s="17">
        <f t="shared" ca="1" si="82"/>
        <v>192.01425881785053</v>
      </c>
      <c r="Q72" s="17">
        <f t="shared" ca="1" si="82"/>
        <v>167.34290239950923</v>
      </c>
      <c r="R72" s="17">
        <f t="shared" ca="1" si="82"/>
        <v>173.5350372848572</v>
      </c>
      <c r="S72" s="17">
        <f t="shared" ca="1" si="82"/>
        <v>197.68154872744088</v>
      </c>
      <c r="T72" s="17">
        <f t="shared" ca="1" si="82"/>
        <v>179.96821613244663</v>
      </c>
      <c r="U72" s="17">
        <f t="shared" ca="1" si="82"/>
        <v>202.61598811386295</v>
      </c>
      <c r="V72" s="17">
        <f t="shared" ca="1" si="82"/>
        <v>182.2557716248578</v>
      </c>
      <c r="W72" s="17">
        <f t="shared" ca="1" si="82"/>
        <v>196.60162255788245</v>
      </c>
      <c r="X72" s="17">
        <f t="shared" ref="X72" ca="1" si="83">X20-X46</f>
        <v>222.05551973192269</v>
      </c>
    </row>
    <row r="73" spans="2:24" x14ac:dyDescent="0.25">
      <c r="B73" s="10" t="s">
        <v>44</v>
      </c>
      <c r="C73" s="17">
        <f t="shared" ca="1" si="75"/>
        <v>-26.593734987992736</v>
      </c>
      <c r="D73" s="17">
        <f t="shared" ref="D73:W73" ca="1" si="84">D21-D47</f>
        <v>0</v>
      </c>
      <c r="E73" s="17">
        <f t="shared" ca="1" si="84"/>
        <v>2.3907751440011005E-5</v>
      </c>
      <c r="F73" s="17">
        <f t="shared" ca="1" si="84"/>
        <v>2.9090071449966448E-5</v>
      </c>
      <c r="G73" s="17">
        <f t="shared" ca="1" si="84"/>
        <v>-1.6391130301940393E-6</v>
      </c>
      <c r="H73" s="17">
        <f t="shared" ca="1" si="84"/>
        <v>-6.2958729978559447E-2</v>
      </c>
      <c r="I73" s="17">
        <f t="shared" ca="1" si="84"/>
        <v>-2.627361574792995</v>
      </c>
      <c r="J73" s="17">
        <f t="shared" ca="1" si="84"/>
        <v>-6.8337625082020637</v>
      </c>
      <c r="K73" s="17">
        <f t="shared" ca="1" si="84"/>
        <v>-6.8164011261586763</v>
      </c>
      <c r="L73" s="17">
        <f t="shared" ca="1" si="84"/>
        <v>-6.8085398130594958</v>
      </c>
      <c r="M73" s="17">
        <f t="shared" ca="1" si="84"/>
        <v>-6.8230614456634227</v>
      </c>
      <c r="N73" s="17">
        <f t="shared" ca="1" si="84"/>
        <v>-6.8040493629621039</v>
      </c>
      <c r="O73" s="17">
        <f t="shared" ca="1" si="84"/>
        <v>-6.873395304011864</v>
      </c>
      <c r="P73" s="17">
        <f t="shared" ca="1" si="84"/>
        <v>0.4227481996146274</v>
      </c>
      <c r="Q73" s="17">
        <f t="shared" ca="1" si="84"/>
        <v>0.42310259778429327</v>
      </c>
      <c r="R73" s="17">
        <f t="shared" ca="1" si="84"/>
        <v>0.34520565466116793</v>
      </c>
      <c r="S73" s="17">
        <f t="shared" ca="1" si="84"/>
        <v>0.44391336898685196</v>
      </c>
      <c r="T73" s="17">
        <f t="shared" ca="1" si="84"/>
        <v>-1.1400244547603471</v>
      </c>
      <c r="U73" s="17">
        <f t="shared" ca="1" si="84"/>
        <v>-2.1595351294376286</v>
      </c>
      <c r="V73" s="17">
        <f t="shared" ca="1" si="84"/>
        <v>-1.6535754316759537</v>
      </c>
      <c r="W73" s="17">
        <f t="shared" ca="1" si="84"/>
        <v>-1.6533586158936764</v>
      </c>
      <c r="X73" s="17">
        <f t="shared" ref="X73" ca="1" si="85">X21-X47</f>
        <v>-1.5401823459142001</v>
      </c>
    </row>
    <row r="74" spans="2:24" x14ac:dyDescent="0.25">
      <c r="B74" s="19" t="s">
        <v>45</v>
      </c>
      <c r="C74" s="20">
        <f t="shared" ca="1" si="75"/>
        <v>50.711175670700456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2.9881028767734961</v>
      </c>
      <c r="Q74" s="20">
        <f t="shared" ca="1" si="86"/>
        <v>3.053243280505626</v>
      </c>
      <c r="R74" s="20">
        <f t="shared" ca="1" si="86"/>
        <v>3.1198041093273332</v>
      </c>
      <c r="S74" s="20">
        <f t="shared" ca="1" si="86"/>
        <v>3.1878157739973858</v>
      </c>
      <c r="T74" s="20">
        <f t="shared" ca="1" si="86"/>
        <v>3.2573103000219419</v>
      </c>
      <c r="U74" s="20">
        <f t="shared" ca="1" si="86"/>
        <v>3.3283194437766213</v>
      </c>
      <c r="V74" s="20">
        <f t="shared" ca="1" si="86"/>
        <v>3.400876845486124</v>
      </c>
      <c r="W74" s="20">
        <f t="shared" ca="1" si="86"/>
        <v>74.966611825905403</v>
      </c>
      <c r="X74" s="20">
        <f t="shared" ref="X74" ca="1" si="87">X22-X48</f>
        <v>75.600884494359718</v>
      </c>
    </row>
    <row r="75" spans="2:24" x14ac:dyDescent="0.25">
      <c r="B75" s="10" t="s">
        <v>46</v>
      </c>
      <c r="C75" s="17">
        <f t="shared" ca="1" si="75"/>
        <v>-774.24108187899469</v>
      </c>
      <c r="D75" s="17">
        <f ca="1">SUM(D69:D74)</f>
        <v>3.4357896083747619E-8</v>
      </c>
      <c r="E75" s="17">
        <f t="shared" ref="E75" ca="1" si="88">SUM(E69:E74)</f>
        <v>4.4654630046996564</v>
      </c>
      <c r="F75" s="17">
        <f t="shared" ref="F75" ca="1" si="89">SUM(F69:F74)</f>
        <v>5.42429051304822</v>
      </c>
      <c r="G75" s="17">
        <f t="shared" ref="G75" ca="1" si="90">SUM(G69:G74)</f>
        <v>4.9775315265907878</v>
      </c>
      <c r="H75" s="17">
        <f t="shared" ref="H75" ca="1" si="91">SUM(H69:H74)</f>
        <v>-20.452561228703331</v>
      </c>
      <c r="I75" s="17">
        <f t="shared" ref="I75" ca="1" si="92">SUM(I69:I74)</f>
        <v>-1397.8377291793313</v>
      </c>
      <c r="J75" s="17">
        <f t="shared" ref="J75" ca="1" si="93">SUM(J69:J74)</f>
        <v>-26.742597985151129</v>
      </c>
      <c r="K75" s="17">
        <f t="shared" ref="K75" ca="1" si="94">SUM(K69:K74)</f>
        <v>19.699603560066738</v>
      </c>
      <c r="L75" s="17">
        <f t="shared" ref="L75" ca="1" si="95">SUM(L69:L74)</f>
        <v>-24.153930629340209</v>
      </c>
      <c r="M75" s="17">
        <f t="shared" ref="M75" ca="1" si="96">SUM(M69:M74)</f>
        <v>-18.929998058415574</v>
      </c>
      <c r="N75" s="17">
        <f t="shared" ref="N75" ca="1" si="97">SUM(N69:N74)</f>
        <v>24.585089943834589</v>
      </c>
      <c r="O75" s="17">
        <f t="shared" ref="O75" ca="1" si="98">SUM(O69:O74)</f>
        <v>33.569482683208349</v>
      </c>
      <c r="P75" s="17">
        <f t="shared" ref="P75" ca="1" si="99">SUM(P69:P74)</f>
        <v>54.151697637742274</v>
      </c>
      <c r="Q75" s="17">
        <f t="shared" ref="Q75" ca="1" si="100">SUM(Q69:Q74)</f>
        <v>4.5439946447834245</v>
      </c>
      <c r="R75" s="17">
        <f t="shared" ref="R75" ca="1" si="101">SUM(R69:R74)</f>
        <v>6.189416017037086</v>
      </c>
      <c r="S75" s="17">
        <f t="shared" ref="S75" ca="1" si="102">SUM(S69:S74)</f>
        <v>49.174371657167754</v>
      </c>
      <c r="T75" s="17">
        <f t="shared" ref="T75" ca="1" si="103">SUM(T69:T74)</f>
        <v>28.631097601247323</v>
      </c>
      <c r="U75" s="17">
        <f t="shared" ref="U75" ca="1" si="104">SUM(U69:U74)</f>
        <v>-71.013939769942979</v>
      </c>
      <c r="V75" s="17">
        <f t="shared" ref="V75" ca="1" si="105">SUM(V69:V74)</f>
        <v>145.38305448625485</v>
      </c>
      <c r="W75" s="17">
        <f t="shared" ref="W75" ca="1" si="106">SUM(W69:W74)</f>
        <v>237.4795809284694</v>
      </c>
      <c r="X75" s="17">
        <f t="shared" ref="X75" ca="1" si="107">SUM(X69:X74)</f>
        <v>170.37250418472547</v>
      </c>
    </row>
    <row r="77" spans="2:24" ht="15.75" thickBot="1" x14ac:dyDescent="0.3">
      <c r="B77" s="21" t="s">
        <v>1</v>
      </c>
      <c r="C77" s="22">
        <f ca="1">NPV($C$2,D77:X77)</f>
        <v>1205.1078256718592</v>
      </c>
      <c r="D77" s="22">
        <f ca="1">D67+D75</f>
        <v>-4.0234640606978784</v>
      </c>
      <c r="E77" s="22">
        <f t="shared" ref="E77:W77" ca="1" si="108">E67+E75</f>
        <v>0.87671929322164566</v>
      </c>
      <c r="F77" s="22">
        <f t="shared" ca="1" si="108"/>
        <v>2.1897601816477961</v>
      </c>
      <c r="G77" s="22">
        <f t="shared" ca="1" si="108"/>
        <v>0.87549210608305916</v>
      </c>
      <c r="H77" s="22">
        <f t="shared" ca="1" si="108"/>
        <v>24.544259702738543</v>
      </c>
      <c r="I77" s="22">
        <f t="shared" ca="1" si="108"/>
        <v>-1104.2931776126775</v>
      </c>
      <c r="J77" s="22">
        <f t="shared" ca="1" si="108"/>
        <v>392.50173980912695</v>
      </c>
      <c r="K77" s="22">
        <f t="shared" ca="1" si="108"/>
        <v>405.90379183466308</v>
      </c>
      <c r="L77" s="22">
        <f t="shared" ca="1" si="108"/>
        <v>285.36337293629873</v>
      </c>
      <c r="M77" s="22">
        <f t="shared" ca="1" si="108"/>
        <v>269.02729108211724</v>
      </c>
      <c r="N77" s="22">
        <f t="shared" ca="1" si="108"/>
        <v>301.59805187837253</v>
      </c>
      <c r="O77" s="22">
        <f t="shared" ca="1" si="108"/>
        <v>278.56289374443901</v>
      </c>
      <c r="P77" s="22">
        <f t="shared" ca="1" si="108"/>
        <v>211.614256014201</v>
      </c>
      <c r="Q77" s="22">
        <f t="shared" ca="1" si="108"/>
        <v>271.50292332400517</v>
      </c>
      <c r="R77" s="22">
        <f t="shared" ca="1" si="108"/>
        <v>280.81318265433157</v>
      </c>
      <c r="S77" s="22">
        <f t="shared" ca="1" si="108"/>
        <v>617.10987409828067</v>
      </c>
      <c r="T77" s="22">
        <f t="shared" ca="1" si="108"/>
        <v>454.91691609789399</v>
      </c>
      <c r="U77" s="22">
        <f t="shared" ca="1" si="108"/>
        <v>-139.66840446477252</v>
      </c>
      <c r="V77" s="22">
        <f t="shared" ca="1" si="108"/>
        <v>120.85268451333164</v>
      </c>
      <c r="W77" s="22">
        <f t="shared" ca="1" si="108"/>
        <v>263.50555811015232</v>
      </c>
      <c r="X77" s="22">
        <f t="shared" ref="X77" ca="1" si="109">X67+X75</f>
        <v>283.48925002636827</v>
      </c>
    </row>
    <row r="78" spans="2:24" ht="15.75" thickTop="1" x14ac:dyDescent="0.25">
      <c r="B78" s="10" t="s">
        <v>47</v>
      </c>
      <c r="C78" s="17">
        <f>C26-C52</f>
        <v>412.35231825512551</v>
      </c>
      <c r="D78" s="25">
        <f>D26-D52</f>
        <v>5.8920961598998431</v>
      </c>
      <c r="E78" s="25">
        <f t="shared" ref="E78:X78" si="110">E26-E52</f>
        <v>5.3372699459764448</v>
      </c>
      <c r="F78" s="25">
        <f t="shared" si="110"/>
        <v>5.8772344809169752</v>
      </c>
      <c r="G78" s="25">
        <f t="shared" si="110"/>
        <v>6.3889862347992086</v>
      </c>
      <c r="H78" s="25">
        <f t="shared" si="110"/>
        <v>4.9366953901470154</v>
      </c>
      <c r="I78" s="25">
        <f t="shared" si="110"/>
        <v>20.599277058769129</v>
      </c>
      <c r="J78" s="25">
        <f t="shared" si="110"/>
        <v>24.202651957674941</v>
      </c>
      <c r="K78" s="25">
        <f t="shared" si="110"/>
        <v>16.724794722768888</v>
      </c>
      <c r="L78" s="25">
        <f t="shared" si="110"/>
        <v>19.607530110925417</v>
      </c>
      <c r="M78" s="25">
        <f t="shared" si="110"/>
        <v>17.162763672349779</v>
      </c>
      <c r="N78" s="25">
        <f t="shared" si="110"/>
        <v>20.198449559211987</v>
      </c>
      <c r="O78" s="25">
        <f t="shared" si="110"/>
        <v>67.289995602236175</v>
      </c>
      <c r="P78" s="25">
        <f t="shared" si="110"/>
        <v>54.140486652702521</v>
      </c>
      <c r="Q78" s="25">
        <f t="shared" si="110"/>
        <v>83.973652861888041</v>
      </c>
      <c r="R78" s="25">
        <f t="shared" si="110"/>
        <v>76.199264539228551</v>
      </c>
      <c r="S78" s="25">
        <f t="shared" si="110"/>
        <v>68.806776403200018</v>
      </c>
      <c r="T78" s="25">
        <f t="shared" si="110"/>
        <v>97.012811017969469</v>
      </c>
      <c r="U78" s="25">
        <f t="shared" si="110"/>
        <v>117.45948838422476</v>
      </c>
      <c r="V78" s="25">
        <f t="shared" si="110"/>
        <v>118.83338706250957</v>
      </c>
      <c r="W78" s="25">
        <f t="shared" si="110"/>
        <v>88.893590581116683</v>
      </c>
      <c r="X78" s="25">
        <f t="shared" si="110"/>
        <v>130.08465186338304</v>
      </c>
    </row>
    <row r="79" spans="2:24" ht="15.75" thickBot="1" x14ac:dyDescent="0.3">
      <c r="B79" s="21" t="s">
        <v>48</v>
      </c>
      <c r="C79" s="22">
        <f ca="1">C78+C77</f>
        <v>1617.4601439269848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-1516.4710232937296</v>
      </c>
      <c r="D84" s="17">
        <f ca="1">(D71+D72)</f>
        <v>3.4357896083747619E-8</v>
      </c>
      <c r="E84" s="17">
        <f t="shared" ref="E84:W84" ca="1" si="114">(E71+E72)</f>
        <v>0.68865009500558472</v>
      </c>
      <c r="F84" s="17">
        <f t="shared" ca="1" si="114"/>
        <v>5.4242614229767696</v>
      </c>
      <c r="G84" s="17">
        <f t="shared" ca="1" si="114"/>
        <v>4.7134936414896913</v>
      </c>
      <c r="H84" s="17">
        <f t="shared" ca="1" si="114"/>
        <v>2.5398154166256006</v>
      </c>
      <c r="I84" s="17">
        <f t="shared" ca="1" si="114"/>
        <v>-109.39181019986125</v>
      </c>
      <c r="J84" s="17">
        <f t="shared" ca="1" si="114"/>
        <v>-160.04075872426515</v>
      </c>
      <c r="K84" s="17">
        <f t="shared" ca="1" si="114"/>
        <v>-212.70011018310652</v>
      </c>
      <c r="L84" s="17">
        <f t="shared" ca="1" si="114"/>
        <v>-214.57041656672453</v>
      </c>
      <c r="M84" s="17">
        <f t="shared" ca="1" si="114"/>
        <v>-272.57254567668122</v>
      </c>
      <c r="N84" s="17">
        <f t="shared" ca="1" si="114"/>
        <v>-241.69956530064948</v>
      </c>
      <c r="O84" s="17">
        <f t="shared" ca="1" si="114"/>
        <v>-245.34307572892871</v>
      </c>
      <c r="P84" s="17">
        <f t="shared" ca="1" si="114"/>
        <v>-240.75948137604053</v>
      </c>
      <c r="Q84" s="17">
        <f t="shared" ca="1" si="114"/>
        <v>-292.11037637597809</v>
      </c>
      <c r="R84" s="17">
        <f t="shared" ca="1" si="114"/>
        <v>-292.16790122470667</v>
      </c>
      <c r="S84" s="17">
        <f t="shared" ca="1" si="114"/>
        <v>-251.1013224013775</v>
      </c>
      <c r="T84" s="17">
        <f t="shared" ca="1" si="114"/>
        <v>-271.92158570177781</v>
      </c>
      <c r="U84" s="17">
        <f t="shared" ca="1" si="114"/>
        <v>-305.19928863081816</v>
      </c>
      <c r="V84" s="17">
        <f t="shared" ca="1" si="114"/>
        <v>-74.802770142606505</v>
      </c>
      <c r="W84" s="17">
        <f t="shared" ca="1" si="114"/>
        <v>-62.653946243160675</v>
      </c>
      <c r="X84" s="17">
        <f t="shared" ref="X84" ca="1" si="115">(X71+X72)</f>
        <v>-23.424612414613591</v>
      </c>
      <c r="Y84" s="17">
        <f ca="1">X84</f>
        <v>-23.424612414613591</v>
      </c>
      <c r="Z84" s="17">
        <f t="shared" ref="Z84:AC84" ca="1" si="116">Y84</f>
        <v>-23.424612414613591</v>
      </c>
      <c r="AA84" s="17">
        <f t="shared" ca="1" si="116"/>
        <v>-23.424612414613591</v>
      </c>
      <c r="AB84" s="17">
        <f t="shared" ca="1" si="116"/>
        <v>-23.424612414613591</v>
      </c>
      <c r="AC84" s="17">
        <f t="shared" ca="1" si="116"/>
        <v>-23.424612414613591</v>
      </c>
    </row>
    <row r="85" spans="2:34" x14ac:dyDescent="0.25">
      <c r="B85" s="10" t="s">
        <v>45</v>
      </c>
      <c r="C85" s="17">
        <f t="shared" ref="C85:C90" ca="1" si="117">NPV($C$2,D85:AC85)</f>
        <v>136.71486128868659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2.9881028767734961</v>
      </c>
      <c r="Q85" s="17">
        <f t="shared" ca="1" si="118"/>
        <v>3.053243280505626</v>
      </c>
      <c r="R85" s="17">
        <f t="shared" ca="1" si="118"/>
        <v>3.1198041093273332</v>
      </c>
      <c r="S85" s="17">
        <f t="shared" ca="1" si="118"/>
        <v>3.1878157739973858</v>
      </c>
      <c r="T85" s="17">
        <f t="shared" ca="1" si="118"/>
        <v>3.2573103000219419</v>
      </c>
      <c r="U85" s="17">
        <f t="shared" ca="1" si="118"/>
        <v>3.3283194437766213</v>
      </c>
      <c r="V85" s="17">
        <f t="shared" ca="1" si="118"/>
        <v>3.400876845486124</v>
      </c>
      <c r="W85" s="17">
        <f t="shared" ca="1" si="118"/>
        <v>74.966611825905403</v>
      </c>
      <c r="X85" s="17">
        <f t="shared" ref="X85" ca="1" si="119">X74</f>
        <v>75.600884494359718</v>
      </c>
      <c r="Y85" s="17">
        <f ca="1">X85</f>
        <v>75.600884494359718</v>
      </c>
      <c r="Z85" s="17">
        <f t="shared" ref="Z85:AC85" ca="1" si="120">Y85</f>
        <v>75.600884494359718</v>
      </c>
      <c r="AA85" s="17">
        <f t="shared" ca="1" si="120"/>
        <v>75.600884494359718</v>
      </c>
      <c r="AB85" s="17">
        <f t="shared" ca="1" si="120"/>
        <v>75.600884494359718</v>
      </c>
      <c r="AC85" s="17">
        <f t="shared" ca="1" si="120"/>
        <v>75.600884494359718</v>
      </c>
    </row>
    <row r="86" spans="2:34" x14ac:dyDescent="0.25">
      <c r="B86" s="10" t="s">
        <v>54</v>
      </c>
      <c r="C86" s="17">
        <f t="shared" ca="1" si="117"/>
        <v>-486.45780993282563</v>
      </c>
      <c r="D86" s="17">
        <f ca="1">(D69+D70+D73+D61+D62+D66)</f>
        <v>2.5360549633269613E-2</v>
      </c>
      <c r="E86" s="17">
        <f t="shared" ref="E86:W86" ca="1" si="121">(E69+E70+E73+E61+E62+E66)</f>
        <v>3.7840164639191789</v>
      </c>
      <c r="F86" s="17">
        <f t="shared" ca="1" si="121"/>
        <v>0.54530294581932948</v>
      </c>
      <c r="G86" s="17">
        <f t="shared" ca="1" si="121"/>
        <v>0.81324438184131509</v>
      </c>
      <c r="H86" s="17">
        <f t="shared" ca="1" si="121"/>
        <v>8.5045048689182039</v>
      </c>
      <c r="I86" s="17">
        <f t="shared" ca="1" si="121"/>
        <v>-1482.5296640021909</v>
      </c>
      <c r="J86" s="17">
        <f t="shared" ca="1" si="121"/>
        <v>15.296884474097823</v>
      </c>
      <c r="K86" s="17">
        <f t="shared" ca="1" si="121"/>
        <v>64.627836632623342</v>
      </c>
      <c r="L86" s="17">
        <f t="shared" ca="1" si="121"/>
        <v>11.79820066160249</v>
      </c>
      <c r="M86" s="17">
        <f t="shared" ca="1" si="121"/>
        <v>0.73618040840344179</v>
      </c>
      <c r="N86" s="17">
        <f t="shared" ca="1" si="121"/>
        <v>-3.0763217774439648</v>
      </c>
      <c r="O86" s="17">
        <f t="shared" ca="1" si="121"/>
        <v>-16.496754706380784</v>
      </c>
      <c r="P86" s="17">
        <f t="shared" ca="1" si="121"/>
        <v>-22.918145999932449</v>
      </c>
      <c r="Q86" s="17">
        <f t="shared" ca="1" si="121"/>
        <v>-21.004633749457923</v>
      </c>
      <c r="R86" s="17">
        <f t="shared" ca="1" si="121"/>
        <v>-66.294350048283761</v>
      </c>
      <c r="S86" s="17">
        <f t="shared" ca="1" si="121"/>
        <v>228.80206631578793</v>
      </c>
      <c r="T86" s="17">
        <f t="shared" ca="1" si="121"/>
        <v>144.39253945814676</v>
      </c>
      <c r="U86" s="17">
        <f t="shared" ca="1" si="121"/>
        <v>155.44070956606834</v>
      </c>
      <c r="V86" s="17">
        <f t="shared" ca="1" si="121"/>
        <v>183.63131823319918</v>
      </c>
      <c r="W86" s="17">
        <f t="shared" ca="1" si="121"/>
        <v>242.16593492126754</v>
      </c>
      <c r="X86" s="17">
        <f t="shared" ref="X86" ca="1" si="122">(X69+X70+X73+X61+X62+X66)</f>
        <v>149.19675659744496</v>
      </c>
      <c r="Y86" s="17">
        <f ca="1">X86</f>
        <v>149.19675659744496</v>
      </c>
      <c r="Z86" s="17">
        <f t="shared" ref="Z86:AC86" ca="1" si="123">Y86</f>
        <v>149.19675659744496</v>
      </c>
      <c r="AA86" s="17">
        <f t="shared" ca="1" si="123"/>
        <v>149.19675659744496</v>
      </c>
      <c r="AB86" s="17">
        <f t="shared" ca="1" si="123"/>
        <v>149.19675659744496</v>
      </c>
      <c r="AC86" s="17">
        <f t="shared" ca="1" si="123"/>
        <v>149.19675659744496</v>
      </c>
    </row>
    <row r="87" spans="2:34" x14ac:dyDescent="0.25">
      <c r="B87" s="10" t="s">
        <v>51</v>
      </c>
      <c r="C87" s="17">
        <f t="shared" ca="1" si="117"/>
        <v>1927.0081143795157</v>
      </c>
      <c r="D87" s="17">
        <f ca="1">(D57+D58+D59+D60)</f>
        <v>-1.0298689932346266</v>
      </c>
      <c r="E87" s="17">
        <f t="shared" ref="E87:W87" ca="1" si="124">(E57+E58+E59+E60)</f>
        <v>-2.3809786897291358</v>
      </c>
      <c r="F87" s="17">
        <f t="shared" ca="1" si="124"/>
        <v>-1.9296489767696814</v>
      </c>
      <c r="G87" s="17">
        <f t="shared" ca="1" si="124"/>
        <v>-2.0275436899973629</v>
      </c>
      <c r="H87" s="17">
        <f t="shared" ca="1" si="124"/>
        <v>14.169459394263621</v>
      </c>
      <c r="I87" s="17">
        <f t="shared" ca="1" si="124"/>
        <v>359.83043436861044</v>
      </c>
      <c r="J87" s="17">
        <f t="shared" ca="1" si="124"/>
        <v>388.64294844928156</v>
      </c>
      <c r="K87" s="17">
        <f t="shared" ca="1" si="124"/>
        <v>365.15836862473537</v>
      </c>
      <c r="L87" s="17">
        <f t="shared" ca="1" si="124"/>
        <v>303.68766490208139</v>
      </c>
      <c r="M87" s="17">
        <f t="shared" ca="1" si="124"/>
        <v>356.79690731760542</v>
      </c>
      <c r="N87" s="17">
        <f t="shared" ca="1" si="124"/>
        <v>367.86937161393689</v>
      </c>
      <c r="O87" s="17">
        <f t="shared" ca="1" si="124"/>
        <v>368.43558271537125</v>
      </c>
      <c r="P87" s="17">
        <f t="shared" ca="1" si="124"/>
        <v>285.36131632123784</v>
      </c>
      <c r="Q87" s="17">
        <f t="shared" ca="1" si="124"/>
        <v>355.01806210472267</v>
      </c>
      <c r="R87" s="17">
        <f t="shared" ca="1" si="124"/>
        <v>353.20075135057425</v>
      </c>
      <c r="S87" s="17">
        <f t="shared" ca="1" si="124"/>
        <v>510.94560702354926</v>
      </c>
      <c r="T87" s="17">
        <f t="shared" ca="1" si="124"/>
        <v>424.16712899757442</v>
      </c>
      <c r="U87" s="17">
        <f t="shared" ca="1" si="124"/>
        <v>-136.95486676935218</v>
      </c>
      <c r="V87" s="17">
        <f t="shared" ca="1" si="124"/>
        <v>-137.37482594348219</v>
      </c>
      <c r="W87" s="17">
        <f t="shared" ca="1" si="124"/>
        <v>-141.25436316538332</v>
      </c>
      <c r="X87" s="17">
        <f t="shared" ref="X87" ca="1" si="125">(X57+X58+X59+X60)</f>
        <v>-109.61973972419369</v>
      </c>
      <c r="Y87" s="17">
        <f t="shared" ref="Y87:AC91" ca="1" si="126">X87</f>
        <v>-109.61973972419369</v>
      </c>
      <c r="Z87" s="17">
        <f t="shared" ca="1" si="126"/>
        <v>-109.61973972419369</v>
      </c>
      <c r="AA87" s="17">
        <f t="shared" ca="1" si="126"/>
        <v>-109.61973972419369</v>
      </c>
      <c r="AB87" s="17">
        <f t="shared" ca="1" si="126"/>
        <v>-109.61973972419369</v>
      </c>
      <c r="AC87" s="17">
        <f t="shared" ca="1" si="126"/>
        <v>-109.61973972419369</v>
      </c>
    </row>
    <row r="88" spans="2:34" x14ac:dyDescent="0.25">
      <c r="B88" s="10" t="s">
        <v>35</v>
      </c>
      <c r="C88" s="17">
        <f t="shared" ca="1" si="117"/>
        <v>13.645668481372441</v>
      </c>
      <c r="D88" s="17">
        <f ca="1">D65</f>
        <v>-0.2811844477565284</v>
      </c>
      <c r="E88" s="17">
        <f t="shared" ref="E88:W88" ca="1" si="127">E65</f>
        <v>-9.9639612633074748E-2</v>
      </c>
      <c r="F88" s="17">
        <f t="shared" ca="1" si="127"/>
        <v>-4.0703886293064429E-2</v>
      </c>
      <c r="G88" s="17">
        <f t="shared" ca="1" si="127"/>
        <v>1.9436722698889852E-2</v>
      </c>
      <c r="H88" s="17">
        <f t="shared" ca="1" si="127"/>
        <v>1.5723405168450014E-2</v>
      </c>
      <c r="I88" s="17">
        <f t="shared" ca="1" si="127"/>
        <v>3.2928971693826101</v>
      </c>
      <c r="J88" s="17">
        <f t="shared" ca="1" si="127"/>
        <v>2.0935326986414196</v>
      </c>
      <c r="K88" s="17">
        <f t="shared" ca="1" si="127"/>
        <v>3.6128834345635297</v>
      </c>
      <c r="L88" s="17">
        <f t="shared" ca="1" si="127"/>
        <v>2.6570939085881702</v>
      </c>
      <c r="M88" s="17">
        <f t="shared" ca="1" si="127"/>
        <v>2.4116331053428004</v>
      </c>
      <c r="N88" s="17">
        <f t="shared" ca="1" si="127"/>
        <v>2.5283130311788398</v>
      </c>
      <c r="O88" s="17">
        <f t="shared" ca="1" si="127"/>
        <v>2.6890914393990504</v>
      </c>
      <c r="P88" s="17">
        <f t="shared" ca="1" si="127"/>
        <v>2.4622049540097302</v>
      </c>
      <c r="Q88" s="17">
        <f t="shared" ca="1" si="127"/>
        <v>1.8823775209482101</v>
      </c>
      <c r="R88" s="17">
        <f t="shared" ca="1" si="127"/>
        <v>1.9168736935331798</v>
      </c>
      <c r="S88" s="17">
        <f t="shared" ca="1" si="127"/>
        <v>0.27897864671506001</v>
      </c>
      <c r="T88" s="17">
        <f t="shared" ca="1" si="127"/>
        <v>9.7205859435039996E-2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1453.1658333711259</v>
      </c>
      <c r="D89" s="17">
        <f ca="1">(D63+D64)</f>
        <v>-2.7377712036978892</v>
      </c>
      <c r="E89" s="17">
        <f t="shared" ref="E89:W89" ca="1" si="129">(E63+E64)</f>
        <v>-1.1153289633409074</v>
      </c>
      <c r="F89" s="17">
        <f t="shared" ca="1" si="129"/>
        <v>-1.8094513240855576</v>
      </c>
      <c r="G89" s="17">
        <f t="shared" ca="1" si="129"/>
        <v>-2.6431389499494742</v>
      </c>
      <c r="H89" s="17">
        <f t="shared" ca="1" si="129"/>
        <v>-0.68524338223733139</v>
      </c>
      <c r="I89" s="17">
        <f t="shared" ca="1" si="129"/>
        <v>124.50496505138179</v>
      </c>
      <c r="J89" s="17">
        <f t="shared" ca="1" si="129"/>
        <v>146.50913291137127</v>
      </c>
      <c r="K89" s="17">
        <f t="shared" ca="1" si="129"/>
        <v>185.20481332584731</v>
      </c>
      <c r="L89" s="17">
        <f t="shared" ca="1" si="129"/>
        <v>181.79083003075118</v>
      </c>
      <c r="M89" s="17">
        <f t="shared" ca="1" si="129"/>
        <v>181.65511592744673</v>
      </c>
      <c r="N89" s="17">
        <f t="shared" ca="1" si="129"/>
        <v>175.97625431135032</v>
      </c>
      <c r="O89" s="17">
        <f t="shared" ca="1" si="129"/>
        <v>169.2780500249782</v>
      </c>
      <c r="P89" s="17">
        <f t="shared" ca="1" si="129"/>
        <v>184.48025923815288</v>
      </c>
      <c r="Q89" s="17">
        <f t="shared" ca="1" si="129"/>
        <v>224.6642505432647</v>
      </c>
      <c r="R89" s="17">
        <f t="shared" ca="1" si="129"/>
        <v>281.03800477388722</v>
      </c>
      <c r="S89" s="17">
        <f t="shared" ca="1" si="129"/>
        <v>124.9967287396086</v>
      </c>
      <c r="T89" s="17">
        <f t="shared" ca="1" si="129"/>
        <v>154.92431718449356</v>
      </c>
      <c r="U89" s="17">
        <f t="shared" ca="1" si="129"/>
        <v>143.71672192555286</v>
      </c>
      <c r="V89" s="17">
        <f t="shared" ca="1" si="129"/>
        <v>145.998085520735</v>
      </c>
      <c r="W89" s="17">
        <f t="shared" ca="1" si="129"/>
        <v>150.28132077152338</v>
      </c>
      <c r="X89" s="17">
        <f t="shared" ref="X89" ca="1" si="130">(X63+X64)</f>
        <v>191.7359610733709</v>
      </c>
      <c r="Y89" s="17">
        <f t="shared" ca="1" si="126"/>
        <v>191.7359610733709</v>
      </c>
      <c r="Z89" s="17">
        <f t="shared" ca="1" si="126"/>
        <v>191.7359610733709</v>
      </c>
      <c r="AA89" s="17">
        <f t="shared" ca="1" si="126"/>
        <v>191.7359610733709</v>
      </c>
      <c r="AB89" s="17">
        <f t="shared" ca="1" si="126"/>
        <v>191.7359610733709</v>
      </c>
      <c r="AC89" s="17">
        <f t="shared" ca="1" si="126"/>
        <v>191.7359610733709</v>
      </c>
    </row>
    <row r="90" spans="2:34" x14ac:dyDescent="0.25">
      <c r="B90" s="10" t="s">
        <v>112</v>
      </c>
      <c r="C90" s="17">
        <f t="shared" si="117"/>
        <v>560.33682369326277</v>
      </c>
      <c r="D90" s="17">
        <f t="shared" ref="D90:W90" si="131">D78</f>
        <v>5.8920961598998431</v>
      </c>
      <c r="E90" s="17">
        <f t="shared" si="131"/>
        <v>5.3372699459764448</v>
      </c>
      <c r="F90" s="17">
        <f t="shared" si="131"/>
        <v>5.8772344809169752</v>
      </c>
      <c r="G90" s="17">
        <f t="shared" si="131"/>
        <v>6.3889862347992086</v>
      </c>
      <c r="H90" s="17">
        <f t="shared" si="131"/>
        <v>4.9366953901470154</v>
      </c>
      <c r="I90" s="17">
        <f t="shared" si="131"/>
        <v>20.599277058769129</v>
      </c>
      <c r="J90" s="17">
        <f t="shared" si="131"/>
        <v>24.202651957674941</v>
      </c>
      <c r="K90" s="17">
        <f t="shared" si="131"/>
        <v>16.724794722768888</v>
      </c>
      <c r="L90" s="17">
        <f t="shared" si="131"/>
        <v>19.607530110925417</v>
      </c>
      <c r="M90" s="17">
        <f t="shared" si="131"/>
        <v>17.162763672349779</v>
      </c>
      <c r="N90" s="17">
        <f t="shared" si="131"/>
        <v>20.198449559211987</v>
      </c>
      <c r="O90" s="17">
        <f t="shared" si="131"/>
        <v>67.289995602236175</v>
      </c>
      <c r="P90" s="17">
        <f t="shared" si="131"/>
        <v>54.140486652702521</v>
      </c>
      <c r="Q90" s="17">
        <f t="shared" si="131"/>
        <v>83.973652861888041</v>
      </c>
      <c r="R90" s="17">
        <f t="shared" si="131"/>
        <v>76.199264539228551</v>
      </c>
      <c r="S90" s="17">
        <f t="shared" si="131"/>
        <v>68.806776403200018</v>
      </c>
      <c r="T90" s="17">
        <f t="shared" si="131"/>
        <v>97.012811017969469</v>
      </c>
      <c r="U90" s="17">
        <f t="shared" si="131"/>
        <v>117.45948838422476</v>
      </c>
      <c r="V90" s="17">
        <f t="shared" si="131"/>
        <v>118.83338706250957</v>
      </c>
      <c r="W90" s="17">
        <f t="shared" si="131"/>
        <v>88.893590581116683</v>
      </c>
      <c r="X90" s="17">
        <f>X78</f>
        <v>130.08465186338304</v>
      </c>
      <c r="Y90" s="17">
        <f t="shared" si="126"/>
        <v>130.08465186338304</v>
      </c>
      <c r="Z90" s="17">
        <f t="shared" si="126"/>
        <v>130.08465186338304</v>
      </c>
      <c r="AA90" s="17">
        <f t="shared" si="126"/>
        <v>130.08465186338304</v>
      </c>
      <c r="AB90" s="17">
        <f t="shared" si="126"/>
        <v>130.08465186338304</v>
      </c>
      <c r="AC90" s="17">
        <f t="shared" si="126"/>
        <v>130.08465186338304</v>
      </c>
    </row>
    <row r="91" spans="2:34" x14ac:dyDescent="0.25">
      <c r="B91" s="10" t="s">
        <v>53</v>
      </c>
      <c r="C91" s="27">
        <f ca="1">SUM(C84:C90)</f>
        <v>2087.9424679874082</v>
      </c>
      <c r="D91" s="28">
        <f ca="1">SUM(D84:D90)</f>
        <v>1.8686320992019647</v>
      </c>
      <c r="E91" s="28">
        <f t="shared" ref="E91:X91" ca="1" si="132">SUM(E84:E90)</f>
        <v>6.2139892391980904</v>
      </c>
      <c r="F91" s="28">
        <f t="shared" ca="1" si="132"/>
        <v>8.0669946625647704</v>
      </c>
      <c r="G91" s="28">
        <f t="shared" ca="1" si="132"/>
        <v>7.2644783408822677</v>
      </c>
      <c r="H91" s="28">
        <f t="shared" ca="1" si="132"/>
        <v>29.480955092885559</v>
      </c>
      <c r="I91" s="28">
        <f t="shared" ca="1" si="132"/>
        <v>-1083.6939005539084</v>
      </c>
      <c r="J91" s="28">
        <f t="shared" ca="1" si="132"/>
        <v>416.70439176680185</v>
      </c>
      <c r="K91" s="28">
        <f t="shared" ca="1" si="132"/>
        <v>422.6285865574319</v>
      </c>
      <c r="L91" s="28">
        <f t="shared" ca="1" si="132"/>
        <v>304.97090304722411</v>
      </c>
      <c r="M91" s="28">
        <f t="shared" ca="1" si="132"/>
        <v>286.19005475446698</v>
      </c>
      <c r="N91" s="28">
        <f t="shared" ca="1" si="132"/>
        <v>321.79650143758465</v>
      </c>
      <c r="O91" s="28">
        <f t="shared" ca="1" si="132"/>
        <v>345.85288934667511</v>
      </c>
      <c r="P91" s="28">
        <f t="shared" ca="1" si="132"/>
        <v>265.7547426669035</v>
      </c>
      <c r="Q91" s="28">
        <f t="shared" ca="1" si="132"/>
        <v>355.47657618589324</v>
      </c>
      <c r="R91" s="28">
        <f t="shared" ca="1" si="132"/>
        <v>357.01244719356009</v>
      </c>
      <c r="S91" s="28">
        <f t="shared" ca="1" si="132"/>
        <v>685.91665050148083</v>
      </c>
      <c r="T91" s="28">
        <f t="shared" ca="1" si="132"/>
        <v>551.92972711586344</v>
      </c>
      <c r="U91" s="28">
        <f t="shared" ca="1" si="132"/>
        <v>-22.208916080547738</v>
      </c>
      <c r="V91" s="28">
        <f t="shared" ca="1" si="132"/>
        <v>239.6860715758412</v>
      </c>
      <c r="W91" s="28">
        <f t="shared" ca="1" si="132"/>
        <v>352.39914869126903</v>
      </c>
      <c r="X91" s="28">
        <f t="shared" ca="1" si="132"/>
        <v>413.57390188975131</v>
      </c>
      <c r="Y91" s="28">
        <f t="shared" ca="1" si="126"/>
        <v>413.57390188975131</v>
      </c>
      <c r="Z91" s="28">
        <f t="shared" ca="1" si="126"/>
        <v>413.57390188975131</v>
      </c>
      <c r="AA91" s="28">
        <f t="shared" ca="1" si="126"/>
        <v>413.57390188975131</v>
      </c>
      <c r="AB91" s="28">
        <f t="shared" ca="1" si="126"/>
        <v>413.57390188975131</v>
      </c>
      <c r="AC91" s="28">
        <f t="shared" ca="1" si="126"/>
        <v>413.57390188975131</v>
      </c>
    </row>
    <row r="93" spans="2:34" x14ac:dyDescent="0.25">
      <c r="B93" s="10" t="s">
        <v>52</v>
      </c>
      <c r="D93" s="17">
        <f ca="1">-D91</f>
        <v>-1.8686320992019647</v>
      </c>
      <c r="E93" s="17">
        <f ca="1">NPV($C$2,$D$91:E91)</f>
        <v>7.247551739823777</v>
      </c>
      <c r="F93" s="17">
        <f ca="1">NPV($C$2,$D$91:F91)</f>
        <v>13.948431292757597</v>
      </c>
      <c r="G93" s="17">
        <f ca="1">NPV($C$2,$D$91:G91)</f>
        <v>19.620800481010708</v>
      </c>
      <c r="H93" s="17">
        <f ca="1">NPV($C$2,$D$91:H91)</f>
        <v>41.260021329145175</v>
      </c>
      <c r="I93" s="17">
        <f ca="1">NPV($C$2,$D$91:I91)</f>
        <v>-706.47326297645009</v>
      </c>
      <c r="J93" s="17">
        <f ca="1">NPV($C$2,$D$91:J91)</f>
        <v>-436.19683178311686</v>
      </c>
      <c r="K93" s="17">
        <f ca="1">NPV($C$2,$D$91:K91)</f>
        <v>-178.51785844440985</v>
      </c>
      <c r="L93" s="17">
        <f ca="1">NPV($C$2,$D$91:L91)</f>
        <v>-3.7270738226312776</v>
      </c>
      <c r="M93" s="17">
        <f ca="1">NPV($C$2,$D$91:M91)</f>
        <v>150.46238278022236</v>
      </c>
      <c r="N93" s="17">
        <f ca="1">NPV($C$2,$D$91:N91)</f>
        <v>313.43756388601878</v>
      </c>
      <c r="O93" s="17">
        <f ca="1">NPV($C$2,$D$91:O91)</f>
        <v>478.09129499791351</v>
      </c>
      <c r="P93" s="17">
        <f ca="1">NPV($C$2,$D$91:P91)</f>
        <v>597.02397516707913</v>
      </c>
      <c r="Q93" s="17">
        <f ca="1">NPV($C$2,$D$91:Q91)</f>
        <v>746.56872989136104</v>
      </c>
      <c r="R93" s="17">
        <f ca="1">NPV($C$2,$D$91:R91)</f>
        <v>887.7521077199815</v>
      </c>
      <c r="S93" s="17">
        <f ca="1">NPV($C$2,$D$91:S91)</f>
        <v>1142.735309189944</v>
      </c>
      <c r="T93" s="17">
        <f ca="1">NPV($C$2,$D$91:T91)</f>
        <v>1335.6050177362865</v>
      </c>
      <c r="U93" s="17">
        <f ca="1">NPV($C$2,$D$91:U91)</f>
        <v>1328.309642824536</v>
      </c>
      <c r="V93" s="17">
        <f ca="1">NPV($C$2,$D$91:V91)</f>
        <v>1402.3218002187482</v>
      </c>
      <c r="W93" s="17">
        <f ca="1">NPV($C$2,$D$91:W91)</f>
        <v>1504.6122600463752</v>
      </c>
      <c r="X93" s="17">
        <f ca="1">NPV($C$2,$D$91:X91)</f>
        <v>1617.4601439269848</v>
      </c>
      <c r="Y93" s="17">
        <f ca="1">NPV($C$2,$D$91:Y91)</f>
        <v>1723.5401250142281</v>
      </c>
      <c r="Z93" s="17">
        <f ca="1">NPV($C$2,$D$91:Z91)</f>
        <v>1823.2580993395179</v>
      </c>
      <c r="AA93" s="17">
        <f ca="1">NPV($C$2,$D$91:AA91)</f>
        <v>1916.995619855865</v>
      </c>
      <c r="AB93" s="17">
        <f ca="1">NPV($C$2,$D$91:AB91)</f>
        <v>2005.1113563818537</v>
      </c>
      <c r="AC93" s="17">
        <f ca="1">NPV($C$2,$D$91:AC91)</f>
        <v>2087.9424679874082</v>
      </c>
    </row>
    <row r="95" spans="2:34" x14ac:dyDescent="0.25">
      <c r="B95" s="10" t="s">
        <v>20</v>
      </c>
      <c r="C95" s="24">
        <f ca="1">C75</f>
        <v>-774.24108187899469</v>
      </c>
      <c r="D95" s="24">
        <f ca="1">D75</f>
        <v>3.4357896083747619E-8</v>
      </c>
      <c r="E95" s="24">
        <f t="shared" ref="E95:W95" ca="1" si="133">E75</f>
        <v>4.4654630046996564</v>
      </c>
      <c r="F95" s="24">
        <f t="shared" ca="1" si="133"/>
        <v>5.42429051304822</v>
      </c>
      <c r="G95" s="24">
        <f t="shared" ca="1" si="133"/>
        <v>4.9775315265907878</v>
      </c>
      <c r="H95" s="24">
        <f t="shared" ca="1" si="133"/>
        <v>-20.452561228703331</v>
      </c>
      <c r="I95" s="24">
        <f t="shared" ca="1" si="133"/>
        <v>-1397.8377291793313</v>
      </c>
      <c r="J95" s="24">
        <f t="shared" ca="1" si="133"/>
        <v>-26.742597985151129</v>
      </c>
      <c r="K95" s="24">
        <f t="shared" ca="1" si="133"/>
        <v>19.699603560066738</v>
      </c>
      <c r="L95" s="24">
        <f t="shared" ca="1" si="133"/>
        <v>-24.153930629340209</v>
      </c>
      <c r="M95" s="24">
        <f t="shared" ca="1" si="133"/>
        <v>-18.929998058415574</v>
      </c>
      <c r="N95" s="24">
        <f t="shared" ca="1" si="133"/>
        <v>24.585089943834589</v>
      </c>
      <c r="O95" s="24">
        <f t="shared" ca="1" si="133"/>
        <v>33.569482683208349</v>
      </c>
      <c r="P95" s="24">
        <f t="shared" ca="1" si="133"/>
        <v>54.151697637742274</v>
      </c>
      <c r="Q95" s="24">
        <f t="shared" ca="1" si="133"/>
        <v>4.5439946447834245</v>
      </c>
      <c r="R95" s="24">
        <f t="shared" ca="1" si="133"/>
        <v>6.189416017037086</v>
      </c>
      <c r="S95" s="24">
        <f t="shared" ca="1" si="133"/>
        <v>49.174371657167754</v>
      </c>
      <c r="T95" s="24">
        <f t="shared" ca="1" si="133"/>
        <v>28.631097601247323</v>
      </c>
      <c r="U95" s="24">
        <f t="shared" ca="1" si="133"/>
        <v>-71.013939769942979</v>
      </c>
      <c r="V95" s="24">
        <f t="shared" ca="1" si="133"/>
        <v>145.38305448625485</v>
      </c>
      <c r="W95" s="24">
        <f t="shared" ca="1" si="133"/>
        <v>237.4795809284694</v>
      </c>
      <c r="X95" s="24">
        <f t="shared" ref="X95" ca="1" si="134">X75</f>
        <v>170.37250418472547</v>
      </c>
      <c r="Y95" s="24">
        <f ca="1">X95</f>
        <v>170.37250418472547</v>
      </c>
      <c r="Z95" s="24">
        <f t="shared" ref="Z95:AC95" ca="1" si="135">Y95</f>
        <v>170.37250418472547</v>
      </c>
      <c r="AA95" s="24">
        <f t="shared" ca="1" si="135"/>
        <v>170.37250418472547</v>
      </c>
      <c r="AB95" s="24">
        <f t="shared" ca="1" si="135"/>
        <v>170.37250418472547</v>
      </c>
      <c r="AC95" s="24">
        <f t="shared" ca="1" si="135"/>
        <v>170.37250418472547</v>
      </c>
    </row>
    <row r="96" spans="2:34" x14ac:dyDescent="0.25">
      <c r="B96" s="10" t="s">
        <v>21</v>
      </c>
      <c r="C96" s="24">
        <f ca="1">C67</f>
        <v>1979.3489075508535</v>
      </c>
      <c r="D96" s="24">
        <f ca="1">D67</f>
        <v>-4.0234640950557745</v>
      </c>
      <c r="E96" s="24">
        <f t="shared" ref="E96:W96" ca="1" si="136">E67</f>
        <v>-3.5887437114780107</v>
      </c>
      <c r="F96" s="24">
        <f t="shared" ca="1" si="136"/>
        <v>-3.2345303314004239</v>
      </c>
      <c r="G96" s="24">
        <f t="shared" ca="1" si="136"/>
        <v>-4.1020394205077286</v>
      </c>
      <c r="H96" s="24">
        <f t="shared" ca="1" si="136"/>
        <v>44.996820931441874</v>
      </c>
      <c r="I96" s="24">
        <f t="shared" ca="1" si="136"/>
        <v>293.54455156665375</v>
      </c>
      <c r="J96" s="24">
        <f t="shared" ca="1" si="136"/>
        <v>419.24433779427807</v>
      </c>
      <c r="K96" s="24">
        <f t="shared" ca="1" si="136"/>
        <v>386.20418827459633</v>
      </c>
      <c r="L96" s="24">
        <f t="shared" ca="1" si="136"/>
        <v>309.51730356563894</v>
      </c>
      <c r="M96" s="24">
        <f t="shared" ca="1" si="136"/>
        <v>287.95728914053279</v>
      </c>
      <c r="N96" s="24">
        <f t="shared" ca="1" si="136"/>
        <v>277.01296193453794</v>
      </c>
      <c r="O96" s="24">
        <f t="shared" ca="1" si="136"/>
        <v>244.99341106123066</v>
      </c>
      <c r="P96" s="24">
        <f t="shared" ca="1" si="136"/>
        <v>157.46255837645873</v>
      </c>
      <c r="Q96" s="24">
        <f t="shared" ca="1" si="136"/>
        <v>266.95892867922174</v>
      </c>
      <c r="R96" s="24">
        <f t="shared" ca="1" si="136"/>
        <v>274.62376663729447</v>
      </c>
      <c r="S96" s="24">
        <f t="shared" ca="1" si="136"/>
        <v>567.93550244111293</v>
      </c>
      <c r="T96" s="24">
        <f t="shared" ca="1" si="136"/>
        <v>426.28581849664664</v>
      </c>
      <c r="U96" s="24">
        <f t="shared" ca="1" si="136"/>
        <v>-68.654464694829542</v>
      </c>
      <c r="V96" s="24">
        <f t="shared" ca="1" si="136"/>
        <v>-24.530369972923211</v>
      </c>
      <c r="W96" s="24">
        <f t="shared" ca="1" si="136"/>
        <v>26.025977181682933</v>
      </c>
      <c r="X96" s="24">
        <f t="shared" ref="X96" ca="1" si="137">X67</f>
        <v>113.1167458416428</v>
      </c>
      <c r="Y96" s="24">
        <f ca="1">X96</f>
        <v>113.1167458416428</v>
      </c>
      <c r="Z96" s="24">
        <f t="shared" ref="Z96:AC96" ca="1" si="138">Y96</f>
        <v>113.1167458416428</v>
      </c>
      <c r="AA96" s="24">
        <f t="shared" ca="1" si="138"/>
        <v>113.1167458416428</v>
      </c>
      <c r="AB96" s="24">
        <f t="shared" ca="1" si="138"/>
        <v>113.1167458416428</v>
      </c>
      <c r="AC96" s="24">
        <f t="shared" ca="1" si="138"/>
        <v>113.1167458416428</v>
      </c>
    </row>
    <row r="97" spans="2:29" x14ac:dyDescent="0.25">
      <c r="B97" s="10" t="s">
        <v>1</v>
      </c>
      <c r="C97" s="29">
        <f ca="1">SUM(C95:C96)</f>
        <v>1205.1078256718588</v>
      </c>
      <c r="D97" s="29">
        <f t="shared" ref="D97:W97" ca="1" si="139">SUM(D95:D96)</f>
        <v>-4.0234640606978784</v>
      </c>
      <c r="E97" s="29">
        <f t="shared" ca="1" si="139"/>
        <v>0.87671929322164566</v>
      </c>
      <c r="F97" s="29">
        <f t="shared" ca="1" si="139"/>
        <v>2.1897601816477961</v>
      </c>
      <c r="G97" s="29">
        <f t="shared" ca="1" si="139"/>
        <v>0.87549210608305916</v>
      </c>
      <c r="H97" s="29">
        <f t="shared" ca="1" si="139"/>
        <v>24.544259702738543</v>
      </c>
      <c r="I97" s="29">
        <f t="shared" ca="1" si="139"/>
        <v>-1104.2931776126775</v>
      </c>
      <c r="J97" s="29">
        <f t="shared" ca="1" si="139"/>
        <v>392.50173980912695</v>
      </c>
      <c r="K97" s="29">
        <f t="shared" ca="1" si="139"/>
        <v>405.90379183466308</v>
      </c>
      <c r="L97" s="29">
        <f t="shared" ca="1" si="139"/>
        <v>285.36337293629873</v>
      </c>
      <c r="M97" s="29">
        <f t="shared" ca="1" si="139"/>
        <v>269.02729108211724</v>
      </c>
      <c r="N97" s="29">
        <f t="shared" ca="1" si="139"/>
        <v>301.59805187837253</v>
      </c>
      <c r="O97" s="29">
        <f t="shared" ca="1" si="139"/>
        <v>278.56289374443901</v>
      </c>
      <c r="P97" s="29">
        <f t="shared" ca="1" si="139"/>
        <v>211.614256014201</v>
      </c>
      <c r="Q97" s="29">
        <f t="shared" ca="1" si="139"/>
        <v>271.50292332400517</v>
      </c>
      <c r="R97" s="29">
        <f t="shared" ca="1" si="139"/>
        <v>280.81318265433157</v>
      </c>
      <c r="S97" s="29">
        <f t="shared" ca="1" si="139"/>
        <v>617.10987409828067</v>
      </c>
      <c r="T97" s="29">
        <f t="shared" ca="1" si="139"/>
        <v>454.91691609789399</v>
      </c>
      <c r="U97" s="29">
        <f t="shared" ca="1" si="139"/>
        <v>-139.66840446477252</v>
      </c>
      <c r="V97" s="29">
        <f t="shared" ca="1" si="139"/>
        <v>120.85268451333164</v>
      </c>
      <c r="W97" s="29">
        <f t="shared" ca="1" si="139"/>
        <v>263.50555811015232</v>
      </c>
      <c r="X97" s="29">
        <f t="shared" ref="X97" ca="1" si="140">SUM(X95:X96)</f>
        <v>283.48925002636827</v>
      </c>
      <c r="Y97" s="29">
        <f ca="1">X97</f>
        <v>283.48925002636827</v>
      </c>
      <c r="Z97" s="29">
        <f t="shared" ref="Z97:AC97" ca="1" si="141">Y97</f>
        <v>283.48925002636827</v>
      </c>
      <c r="AA97" s="29">
        <f t="shared" ca="1" si="141"/>
        <v>283.48925002636827</v>
      </c>
      <c r="AB97" s="29">
        <f t="shared" ca="1" si="141"/>
        <v>283.48925002636827</v>
      </c>
      <c r="AC97" s="29">
        <f t="shared" ca="1" si="141"/>
        <v>283.48925002636827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-774.24108187899469</v>
      </c>
      <c r="D100" s="30">
        <f ca="1">D95</f>
        <v>3.4357896083747619E-8</v>
      </c>
      <c r="E100" s="30">
        <f t="shared" ref="E100:W102" ca="1" si="145">E95</f>
        <v>4.4654630046996564</v>
      </c>
      <c r="F100" s="30">
        <f t="shared" ca="1" si="145"/>
        <v>5.42429051304822</v>
      </c>
      <c r="G100" s="30">
        <f t="shared" ca="1" si="145"/>
        <v>4.9775315265907878</v>
      </c>
      <c r="H100" s="30">
        <f t="shared" ca="1" si="145"/>
        <v>-20.452561228703331</v>
      </c>
      <c r="I100" s="30">
        <f t="shared" ca="1" si="145"/>
        <v>-1397.8377291793313</v>
      </c>
      <c r="J100" s="30">
        <f t="shared" ca="1" si="145"/>
        <v>-26.742597985151129</v>
      </c>
      <c r="K100" s="30">
        <f t="shared" ca="1" si="145"/>
        <v>19.699603560066738</v>
      </c>
      <c r="L100" s="30">
        <f t="shared" ca="1" si="145"/>
        <v>-24.153930629340209</v>
      </c>
      <c r="M100" s="30">
        <f t="shared" ca="1" si="145"/>
        <v>-18.929998058415574</v>
      </c>
      <c r="N100" s="30">
        <f t="shared" ca="1" si="145"/>
        <v>24.585089943834589</v>
      </c>
      <c r="O100" s="30">
        <f t="shared" ca="1" si="145"/>
        <v>33.569482683208349</v>
      </c>
      <c r="P100" s="30">
        <f t="shared" ca="1" si="145"/>
        <v>54.151697637742274</v>
      </c>
      <c r="Q100" s="30">
        <f t="shared" ca="1" si="145"/>
        <v>4.5439946447834245</v>
      </c>
      <c r="R100" s="30">
        <f t="shared" ca="1" si="145"/>
        <v>6.189416017037086</v>
      </c>
      <c r="S100" s="30">
        <f t="shared" ca="1" si="145"/>
        <v>49.174371657167754</v>
      </c>
      <c r="T100" s="30">
        <f t="shared" ca="1" si="145"/>
        <v>28.631097601247323</v>
      </c>
      <c r="U100" s="30">
        <f t="shared" ca="1" si="145"/>
        <v>-71.013939769942979</v>
      </c>
      <c r="V100" s="30">
        <f t="shared" ca="1" si="145"/>
        <v>145.38305448625485</v>
      </c>
      <c r="W100" s="30">
        <f t="shared" ca="1" si="145"/>
        <v>237.4795809284694</v>
      </c>
      <c r="X100" s="30">
        <f ca="1">X95</f>
        <v>170.37250418472547</v>
      </c>
      <c r="Y100" s="30">
        <f t="shared" ref="Y100:AC100" ca="1" si="146">Y95</f>
        <v>170.37250418472547</v>
      </c>
      <c r="Z100" s="30">
        <f t="shared" ca="1" si="146"/>
        <v>170.37250418472547</v>
      </c>
      <c r="AA100" s="30">
        <f t="shared" ca="1" si="146"/>
        <v>170.37250418472547</v>
      </c>
      <c r="AB100" s="30">
        <f t="shared" ca="1" si="146"/>
        <v>170.37250418472547</v>
      </c>
      <c r="AC100" s="30">
        <f t="shared" ca="1" si="146"/>
        <v>170.37250418472547</v>
      </c>
    </row>
    <row r="101" spans="2:29" x14ac:dyDescent="0.25">
      <c r="B101" s="10" t="s">
        <v>21</v>
      </c>
      <c r="C101" s="30">
        <f t="shared" ref="C101" ca="1" si="147">C96</f>
        <v>1979.3489075508535</v>
      </c>
      <c r="D101" s="30">
        <f t="shared" ref="D101:S102" ca="1" si="148">D96</f>
        <v>-4.0234640950557745</v>
      </c>
      <c r="E101" s="30">
        <f t="shared" ca="1" si="148"/>
        <v>-3.5887437114780107</v>
      </c>
      <c r="F101" s="30">
        <f t="shared" ca="1" si="148"/>
        <v>-3.2345303314004239</v>
      </c>
      <c r="G101" s="30">
        <f t="shared" ca="1" si="148"/>
        <v>-4.1020394205077286</v>
      </c>
      <c r="H101" s="30">
        <f t="shared" ca="1" si="148"/>
        <v>44.996820931441874</v>
      </c>
      <c r="I101" s="30">
        <f t="shared" ca="1" si="148"/>
        <v>293.54455156665375</v>
      </c>
      <c r="J101" s="30">
        <f t="shared" ca="1" si="148"/>
        <v>419.24433779427807</v>
      </c>
      <c r="K101" s="30">
        <f t="shared" ca="1" si="148"/>
        <v>386.20418827459633</v>
      </c>
      <c r="L101" s="30">
        <f t="shared" ca="1" si="148"/>
        <v>309.51730356563894</v>
      </c>
      <c r="M101" s="30">
        <f t="shared" ca="1" si="148"/>
        <v>287.95728914053279</v>
      </c>
      <c r="N101" s="30">
        <f t="shared" ca="1" si="148"/>
        <v>277.01296193453794</v>
      </c>
      <c r="O101" s="30">
        <f t="shared" ca="1" si="148"/>
        <v>244.99341106123066</v>
      </c>
      <c r="P101" s="30">
        <f t="shared" ca="1" si="148"/>
        <v>157.46255837645873</v>
      </c>
      <c r="Q101" s="30">
        <f t="shared" ca="1" si="148"/>
        <v>266.95892867922174</v>
      </c>
      <c r="R101" s="30">
        <f t="shared" ca="1" si="148"/>
        <v>274.62376663729447</v>
      </c>
      <c r="S101" s="30">
        <f t="shared" ca="1" si="148"/>
        <v>567.93550244111293</v>
      </c>
      <c r="T101" s="30">
        <f t="shared" ca="1" si="145"/>
        <v>426.28581849664664</v>
      </c>
      <c r="U101" s="30">
        <f t="shared" ca="1" si="145"/>
        <v>-68.654464694829542</v>
      </c>
      <c r="V101" s="30">
        <f t="shared" ca="1" si="145"/>
        <v>-24.530369972923211</v>
      </c>
      <c r="W101" s="30">
        <f t="shared" ca="1" si="145"/>
        <v>26.025977181682933</v>
      </c>
      <c r="X101" s="30">
        <f t="shared" ref="X101:AC101" ca="1" si="149">X96</f>
        <v>113.1167458416428</v>
      </c>
      <c r="Y101" s="30">
        <f t="shared" ca="1" si="149"/>
        <v>113.1167458416428</v>
      </c>
      <c r="Z101" s="30">
        <f t="shared" ca="1" si="149"/>
        <v>113.1167458416428</v>
      </c>
      <c r="AA101" s="30">
        <f t="shared" ca="1" si="149"/>
        <v>113.1167458416428</v>
      </c>
      <c r="AB101" s="30">
        <f t="shared" ca="1" si="149"/>
        <v>113.1167458416428</v>
      </c>
      <c r="AC101" s="30">
        <f t="shared" ca="1" si="149"/>
        <v>113.1167458416428</v>
      </c>
    </row>
    <row r="102" spans="2:29" x14ac:dyDescent="0.25">
      <c r="B102" s="10" t="s">
        <v>1</v>
      </c>
      <c r="C102" s="30">
        <f t="shared" ref="C102" ca="1" si="150">C97</f>
        <v>1205.1078256718588</v>
      </c>
      <c r="D102" s="30">
        <f t="shared" ca="1" si="148"/>
        <v>-4.0234640606978784</v>
      </c>
      <c r="E102" s="30">
        <f t="shared" ca="1" si="145"/>
        <v>0.87671929322164566</v>
      </c>
      <c r="F102" s="30">
        <f t="shared" ca="1" si="145"/>
        <v>2.1897601816477961</v>
      </c>
      <c r="G102" s="30">
        <f t="shared" ca="1" si="145"/>
        <v>0.87549210608305916</v>
      </c>
      <c r="H102" s="30">
        <f t="shared" ca="1" si="145"/>
        <v>24.544259702738543</v>
      </c>
      <c r="I102" s="30">
        <f t="shared" ca="1" si="145"/>
        <v>-1104.2931776126775</v>
      </c>
      <c r="J102" s="30">
        <f t="shared" ca="1" si="145"/>
        <v>392.50173980912695</v>
      </c>
      <c r="K102" s="30">
        <f t="shared" ca="1" si="145"/>
        <v>405.90379183466308</v>
      </c>
      <c r="L102" s="30">
        <f t="shared" ca="1" si="145"/>
        <v>285.36337293629873</v>
      </c>
      <c r="M102" s="30">
        <f t="shared" ca="1" si="145"/>
        <v>269.02729108211724</v>
      </c>
      <c r="N102" s="30">
        <f t="shared" ca="1" si="145"/>
        <v>301.59805187837253</v>
      </c>
      <c r="O102" s="30">
        <f t="shared" ca="1" si="145"/>
        <v>278.56289374443901</v>
      </c>
      <c r="P102" s="30">
        <f t="shared" ca="1" si="145"/>
        <v>211.614256014201</v>
      </c>
      <c r="Q102" s="30">
        <f t="shared" ca="1" si="145"/>
        <v>271.50292332400517</v>
      </c>
      <c r="R102" s="30">
        <f t="shared" ca="1" si="145"/>
        <v>280.81318265433157</v>
      </c>
      <c r="S102" s="30">
        <f t="shared" ca="1" si="145"/>
        <v>617.10987409828067</v>
      </c>
      <c r="T102" s="30">
        <f t="shared" ca="1" si="145"/>
        <v>454.91691609789399</v>
      </c>
      <c r="U102" s="30">
        <f t="shared" ca="1" si="145"/>
        <v>-139.66840446477252</v>
      </c>
      <c r="V102" s="30">
        <f t="shared" ca="1" si="145"/>
        <v>120.85268451333164</v>
      </c>
      <c r="W102" s="30">
        <f t="shared" ca="1" si="145"/>
        <v>263.50555811015232</v>
      </c>
      <c r="X102" s="30">
        <f t="shared" ref="X102:AC102" ca="1" si="151">X97</f>
        <v>283.48925002636827</v>
      </c>
      <c r="Y102" s="30">
        <f t="shared" ca="1" si="151"/>
        <v>283.48925002636827</v>
      </c>
      <c r="Z102" s="30">
        <f t="shared" ca="1" si="151"/>
        <v>283.48925002636827</v>
      </c>
      <c r="AA102" s="30">
        <f t="shared" ca="1" si="151"/>
        <v>283.48925002636827</v>
      </c>
      <c r="AB102" s="30">
        <f t="shared" ca="1" si="151"/>
        <v>283.48925002636827</v>
      </c>
      <c r="AC102" s="30">
        <f t="shared" ca="1" si="151"/>
        <v>283.48925002636827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-25I.LP.ST.r21.NoCLPost32.EP.2409MN.Integrated.159106 (LT. 159106 - 175714) v106.3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-7.482459261192711E-3</v>
      </c>
      <c r="D137" s="23">
        <f>Change!D87-Base!D87</f>
        <v>3.2258064999268754E-4</v>
      </c>
      <c r="E137" s="23">
        <f>Change!E87-Base!E87</f>
        <v>3.2258064999268754E-4</v>
      </c>
      <c r="F137" s="23">
        <f>Change!F87-Base!F87</f>
        <v>-9.6774194997806262E-4</v>
      </c>
      <c r="G137" s="23">
        <f>Change!G87-Base!G87</f>
        <v>1.827957200362107E-4</v>
      </c>
      <c r="H137" s="23">
        <f>Change!H87-Base!H87</f>
        <v>1.3118279600234928E-3</v>
      </c>
      <c r="I137" s="23">
        <f>Change!I87-Base!I87</f>
        <v>-3.0559140100194782E-3</v>
      </c>
      <c r="J137" s="23">
        <f>Change!J87-Base!J87</f>
        <v>1.017972349984575E-3</v>
      </c>
      <c r="K137" s="23">
        <f>Change!K87-Base!K87</f>
        <v>-2.2217278001335217E-4</v>
      </c>
      <c r="L137" s="23">
        <f>Change!L87-Base!L87</f>
        <v>-2.3529953999741338E-3</v>
      </c>
      <c r="M137" s="23">
        <f>Change!M87-Base!M87</f>
        <v>-2.6408602500396228E-3</v>
      </c>
      <c r="N137" s="23">
        <f>Change!N87-Base!N87</f>
        <v>-2.4901689899934354E-3</v>
      </c>
      <c r="O137" s="23">
        <f>Change!O87-Base!O87</f>
        <v>-3.8086021799585978E-3</v>
      </c>
      <c r="P137" s="23">
        <f>Change!P87-Base!P87</f>
        <v>-1.1935481995806185E-4</v>
      </c>
      <c r="Q137" s="23">
        <f>Change!Q87-Base!Q87</f>
        <v>1.470199700008834E-3</v>
      </c>
      <c r="R137" s="23">
        <f>Change!R87-Base!R87</f>
        <v>2.2921659199823807E-3</v>
      </c>
      <c r="S137" s="23">
        <f>Change!S87-Base!S87</f>
        <v>-3.5495365500537446E-3</v>
      </c>
      <c r="T137" s="23">
        <f>Change!T87-Base!T87</f>
        <v>-6.7618280000374398E-3</v>
      </c>
      <c r="U137" s="23">
        <f>Change!U87-Base!U87</f>
        <v>2.8980030500065368E-3</v>
      </c>
      <c r="V137" s="23">
        <f>Change!V87-Base!V87</f>
        <v>-3.0434432500214825E-3</v>
      </c>
      <c r="W137" s="23">
        <f>Change!W87-Base!W87</f>
        <v>4.3258806500148239E-3</v>
      </c>
      <c r="X137" s="23">
        <f>Change!X87-Base!X87</f>
        <v>4.3387864999999692E-3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10765.103267298427</v>
      </c>
      <c r="D139" s="23">
        <f>Change!D89-Base!D89</f>
        <v>-90.302458478403423</v>
      </c>
      <c r="E139" s="23">
        <f>Change!E89-Base!E89</f>
        <v>-154.66260232612876</v>
      </c>
      <c r="F139" s="23">
        <f>Change!F89-Base!F89</f>
        <v>-176.35462787924371</v>
      </c>
      <c r="G139" s="23">
        <f>Change!G89-Base!G89</f>
        <v>-185.49312173867293</v>
      </c>
      <c r="H139" s="23">
        <f>Change!H89-Base!H89</f>
        <v>-57.724203551537357</v>
      </c>
      <c r="I139" s="23">
        <f>Change!I89-Base!I89</f>
        <v>1129.0312620602972</v>
      </c>
      <c r="J139" s="23">
        <f>Change!J89-Base!J89</f>
        <v>1360.7793598711714</v>
      </c>
      <c r="K139" s="23">
        <f>Change!K89-Base!K89</f>
        <v>1494.6968822339932</v>
      </c>
      <c r="L139" s="23">
        <f>Change!L89-Base!L89</f>
        <v>1378.5934728815482</v>
      </c>
      <c r="M139" s="23">
        <f>Change!M89-Base!M89</f>
        <v>1172.067808656132</v>
      </c>
      <c r="N139" s="23">
        <f>Change!N89-Base!N89</f>
        <v>1337.0246475758295</v>
      </c>
      <c r="O139" s="23">
        <f>Change!O89-Base!O89</f>
        <v>1375.5268765962178</v>
      </c>
      <c r="P139" s="23">
        <f>Change!P89-Base!P89</f>
        <v>1375.0318496573559</v>
      </c>
      <c r="Q139" s="23">
        <f>Change!Q89-Base!Q89</f>
        <v>1430.5961741754827</v>
      </c>
      <c r="R139" s="23">
        <f>Change!R89-Base!R89</f>
        <v>1711.3665253305453</v>
      </c>
      <c r="S139" s="23">
        <f>Change!S89-Base!S89</f>
        <v>2526.3777648186897</v>
      </c>
      <c r="T139" s="23">
        <f>Change!T89-Base!T89</f>
        <v>2626.3456752072079</v>
      </c>
      <c r="U139" s="23">
        <f>Change!U89-Base!U89</f>
        <v>2630.7523854890287</v>
      </c>
      <c r="V139" s="23">
        <f>Change!V89-Base!V89</f>
        <v>2257.2239554793769</v>
      </c>
      <c r="W139" s="23">
        <f>Change!W89-Base!W89</f>
        <v>2348.6397236623261</v>
      </c>
      <c r="X139" s="23">
        <f>Change!X89-Base!X89</f>
        <v>3052.5194752891857</v>
      </c>
    </row>
    <row r="140" spans="2:24" ht="15.75" x14ac:dyDescent="0.25">
      <c r="B140" s="38" t="s">
        <v>25</v>
      </c>
      <c r="C140" s="39">
        <f t="shared" si="152"/>
        <v>8723.7195265920618</v>
      </c>
      <c r="D140" s="23">
        <f>Change!D90-Base!D90</f>
        <v>0.35244410977975349</v>
      </c>
      <c r="E140" s="23">
        <f>Change!E90-Base!E90</f>
        <v>-0.10486232892071712</v>
      </c>
      <c r="F140" s="23">
        <f>Change!F90-Base!F90</f>
        <v>-2.5192700923307711</v>
      </c>
      <c r="G140" s="23">
        <f>Change!G90-Base!G90</f>
        <v>-0.49235030327872664</v>
      </c>
      <c r="H140" s="23">
        <f>Change!H90-Base!H90</f>
        <v>6.6084473187302137</v>
      </c>
      <c r="I140" s="23">
        <f>Change!I90-Base!I90</f>
        <v>-54.415019605288762</v>
      </c>
      <c r="J140" s="23">
        <f>Change!J90-Base!J90</f>
        <v>-889.41203274110012</v>
      </c>
      <c r="K140" s="23">
        <f>Change!K90-Base!K90</f>
        <v>60.691526538037579</v>
      </c>
      <c r="L140" s="23">
        <f>Change!L90-Base!L90</f>
        <v>312.26757441584232</v>
      </c>
      <c r="M140" s="23">
        <f>Change!M90-Base!M90</f>
        <v>1680.2675691599943</v>
      </c>
      <c r="N140" s="23">
        <f>Change!N90-Base!N90</f>
        <v>1856.4661867424438</v>
      </c>
      <c r="O140" s="23">
        <f>Change!O90-Base!O90</f>
        <v>1973.4738338713996</v>
      </c>
      <c r="P140" s="23">
        <f>Change!P90-Base!P90</f>
        <v>2000.6728947400097</v>
      </c>
      <c r="Q140" s="23">
        <f>Change!Q90-Base!Q90</f>
        <v>2041.3969494083285</v>
      </c>
      <c r="R140" s="23">
        <f>Change!R90-Base!R90</f>
        <v>2058.0435910608612</v>
      </c>
      <c r="S140" s="23">
        <f>Change!S90-Base!S90</f>
        <v>2239.0324378480109</v>
      </c>
      <c r="T140" s="23">
        <f>Change!T90-Base!T90</f>
        <v>2321.5796605865617</v>
      </c>
      <c r="U140" s="23">
        <f>Change!U90-Base!U90</f>
        <v>2191.1412033627785</v>
      </c>
      <c r="V140" s="23">
        <f>Change!V90-Base!V90</f>
        <v>2259.671945236696</v>
      </c>
      <c r="W140" s="23">
        <f>Change!W90-Base!W90</f>
        <v>2430.1143044083692</v>
      </c>
      <c r="X140" s="23">
        <f>Change!X90-Base!X90</f>
        <v>2279.807444759881</v>
      </c>
    </row>
    <row r="141" spans="2:24" ht="15.75" x14ac:dyDescent="0.25">
      <c r="B141" s="38" t="s">
        <v>26</v>
      </c>
      <c r="C141" s="39">
        <f t="shared" si="152"/>
        <v>19487.253687651089</v>
      </c>
      <c r="D141" s="23">
        <f>Change!D91-Base!D91</f>
        <v>-0.28881853027633042</v>
      </c>
      <c r="E141" s="23">
        <f>Change!E91-Base!E91</f>
        <v>1.459555658584577E-2</v>
      </c>
      <c r="F141" s="23">
        <f>Change!F91-Base!F91</f>
        <v>-6.4382698425597482</v>
      </c>
      <c r="G141" s="23">
        <f>Change!G91-Base!G91</f>
        <v>-0.35442315813997993</v>
      </c>
      <c r="H141" s="23">
        <f>Change!H91-Base!H91</f>
        <v>-643.20618728387126</v>
      </c>
      <c r="I141" s="23">
        <f>Change!I91-Base!I91</f>
        <v>3859.2592876590825</v>
      </c>
      <c r="J141" s="23">
        <f>Change!J91-Base!J91</f>
        <v>3101.5570441385898</v>
      </c>
      <c r="K141" s="23">
        <f>Change!K91-Base!K91</f>
        <v>3033.5196949493002</v>
      </c>
      <c r="L141" s="23">
        <f>Change!L91-Base!L91</f>
        <v>2897.9745579751434</v>
      </c>
      <c r="M141" s="23">
        <f>Change!M91-Base!M91</f>
        <v>2689.5233336114907</v>
      </c>
      <c r="N141" s="23">
        <f>Change!N91-Base!N91</f>
        <v>2698.4694557600851</v>
      </c>
      <c r="O141" s="23">
        <f>Change!O91-Base!O91</f>
        <v>2697.0004611427285</v>
      </c>
      <c r="P141" s="23">
        <f>Change!P91-Base!P91</f>
        <v>2672.7928184720113</v>
      </c>
      <c r="Q141" s="23">
        <f>Change!Q91-Base!Q91</f>
        <v>2752.5447689071807</v>
      </c>
      <c r="R141" s="23">
        <f>Change!R91-Base!R91</f>
        <v>2730.2542098448612</v>
      </c>
      <c r="S141" s="23">
        <f>Change!S91-Base!S91</f>
        <v>2525.6100605293686</v>
      </c>
      <c r="T141" s="23">
        <f>Change!T91-Base!T91</f>
        <v>2551.1597706609609</v>
      </c>
      <c r="U141" s="23">
        <f>Change!U91-Base!U91</f>
        <v>2452.5479875554811</v>
      </c>
      <c r="V141" s="23">
        <f>Change!V91-Base!V91</f>
        <v>2571.1281792876216</v>
      </c>
      <c r="W141" s="23">
        <f>Change!W91-Base!W91</f>
        <v>2814.0522898164199</v>
      </c>
      <c r="X141" s="23">
        <f>Change!X91-Base!X91</f>
        <v>2692.1322050472008</v>
      </c>
    </row>
    <row r="142" spans="2:24" ht="15.75" x14ac:dyDescent="0.25">
      <c r="B142" s="38" t="s">
        <v>27</v>
      </c>
      <c r="C142" s="39">
        <f t="shared" si="152"/>
        <v>-76.863700555392711</v>
      </c>
      <c r="D142" s="23">
        <f>Change!D92-Base!D92</f>
        <v>-0.16967146336901351</v>
      </c>
      <c r="E142" s="23">
        <f>Change!E92-Base!E92</f>
        <v>-2.1315768186095738</v>
      </c>
      <c r="F142" s="23">
        <f>Change!F92-Base!F92</f>
        <v>-0.24074562720124959</v>
      </c>
      <c r="G142" s="23">
        <f>Change!G92-Base!G92</f>
        <v>-3.5631516822604681</v>
      </c>
      <c r="H142" s="23">
        <f>Change!H92-Base!H92</f>
        <v>3.9085902622209687</v>
      </c>
      <c r="I142" s="23">
        <f>Change!I92-Base!I92</f>
        <v>-9.7841901813008008</v>
      </c>
      <c r="J142" s="23">
        <f>Change!J92-Base!J92</f>
        <v>13.06866545882076</v>
      </c>
      <c r="K142" s="23">
        <f>Change!K92-Base!K92</f>
        <v>7.9353984693398161</v>
      </c>
      <c r="L142" s="23">
        <f>Change!L92-Base!L92</f>
        <v>3.4765857540087381</v>
      </c>
      <c r="M142" s="23">
        <f>Change!M92-Base!M92</f>
        <v>-13.913700801582308</v>
      </c>
      <c r="N142" s="23">
        <f>Change!N92-Base!N92</f>
        <v>-14.586301870080206</v>
      </c>
      <c r="O142" s="23">
        <f>Change!O92-Base!O92</f>
        <v>-16.422232780110789</v>
      </c>
      <c r="P142" s="23">
        <f>Change!P92-Base!P92</f>
        <v>-12.797473496080784</v>
      </c>
      <c r="Q142" s="23">
        <f>Change!Q92-Base!Q92</f>
        <v>-5.5290806628272549</v>
      </c>
      <c r="R142" s="23">
        <f>Change!R92-Base!R92</f>
        <v>-3.876168741409856</v>
      </c>
      <c r="S142" s="23">
        <f>Change!S92-Base!S92</f>
        <v>-12.091948762579705</v>
      </c>
      <c r="T142" s="23">
        <f>Change!T92-Base!T92</f>
        <v>-17.560095207427366</v>
      </c>
      <c r="U142" s="23">
        <f>Change!U92-Base!U92</f>
        <v>-68.984260279798946</v>
      </c>
      <c r="V142" s="23">
        <f>Change!V92-Base!V92</f>
        <v>-16.475334016269699</v>
      </c>
      <c r="W142" s="23">
        <f>Change!W92-Base!W92</f>
        <v>-43.39562569455029</v>
      </c>
      <c r="X142" s="23">
        <f>Change!X92-Base!X92</f>
        <v>-17.805840501990133</v>
      </c>
    </row>
    <row r="143" spans="2:24" ht="15.75" x14ac:dyDescent="0.25">
      <c r="B143" s="38" t="s">
        <v>28</v>
      </c>
      <c r="C143" s="39">
        <f t="shared" si="152"/>
        <v>-15640.802656319833</v>
      </c>
      <c r="D143" s="23">
        <f>Change!D93-Base!D93</f>
        <v>31.809474084111571</v>
      </c>
      <c r="E143" s="23">
        <f>Change!E93-Base!E93</f>
        <v>30.485579104839417</v>
      </c>
      <c r="F143" s="23">
        <f>Change!F93-Base!F93</f>
        <v>38.507920593212475</v>
      </c>
      <c r="G143" s="23">
        <f>Change!G93-Base!G93</f>
        <v>65.188821347750491</v>
      </c>
      <c r="H143" s="23">
        <f>Change!H93-Base!H93</f>
        <v>-60.14195263741567</v>
      </c>
      <c r="I143" s="23">
        <f>Change!I93-Base!I93</f>
        <v>-2272.0624119293643</v>
      </c>
      <c r="J143" s="23">
        <f>Change!J93-Base!J93</f>
        <v>-3164.1295376766429</v>
      </c>
      <c r="K143" s="23">
        <f>Change!K93-Base!K93</f>
        <v>-3402.7656113614939</v>
      </c>
      <c r="L143" s="23">
        <f>Change!L93-Base!L93</f>
        <v>-2974.8919701684645</v>
      </c>
      <c r="M143" s="23">
        <f>Change!M93-Base!M93</f>
        <v>-2603.6489927656803</v>
      </c>
      <c r="N143" s="23">
        <f>Change!N93-Base!N93</f>
        <v>-2358.5409600806306</v>
      </c>
      <c r="O143" s="23">
        <f>Change!O93-Base!O93</f>
        <v>-2102.08679650868</v>
      </c>
      <c r="P143" s="23">
        <f>Change!P93-Base!P93</f>
        <v>-2049.7573554430855</v>
      </c>
      <c r="Q143" s="23">
        <f>Change!Q93-Base!Q93</f>
        <v>-2569.3652760727418</v>
      </c>
      <c r="R143" s="23">
        <f>Change!R93-Base!R93</f>
        <v>-3000.9091182059492</v>
      </c>
      <c r="S143" s="23">
        <f>Change!S93-Base!S93</f>
        <v>-1419.9588220706064</v>
      </c>
      <c r="T143" s="23">
        <f>Change!T93-Base!T93</f>
        <v>-1692.9529523988895</v>
      </c>
      <c r="U143" s="23">
        <f>Change!U93-Base!U93</f>
        <v>-721.54176539051696</v>
      </c>
      <c r="V143" s="23">
        <f>Change!V93-Base!V93</f>
        <v>-464.81993566383608</v>
      </c>
      <c r="W143" s="23">
        <f>Change!W93-Base!W93</f>
        <v>-185.14879340305924</v>
      </c>
      <c r="X143" s="23">
        <f>Change!X93-Base!X93</f>
        <v>-539.79504204497789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-25I.LP.ST.r21.NoCLPost32.EP.2409MN.Integrated.159106 (LT. 159106 - 175714) v106.3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-2381.7039451073665</v>
      </c>
      <c r="D7" s="8">
        <f>IFERROR(Change!D7-Base!D7,"")</f>
        <v>4.9056391118919009</v>
      </c>
      <c r="E7" s="8">
        <f>IFERROR(Change!E7-Base!E7,"")</f>
        <v>8.9863383060192064</v>
      </c>
      <c r="F7" s="8">
        <f>IFERROR(Change!F7-Base!F7,"")</f>
        <v>15.878801987048746</v>
      </c>
      <c r="G7" s="8">
        <f>IFERROR(Change!G7-Base!G7,"")</f>
        <v>16.050627724333708</v>
      </c>
      <c r="H7" s="8">
        <f>IFERROR(Change!H7-Base!H7,"")</f>
        <v>22.113100086557324</v>
      </c>
      <c r="I7" s="8">
        <f>IFERROR(Change!I7-Base!I7,"")</f>
        <v>-132.3443594076841</v>
      </c>
      <c r="J7" s="8">
        <f>IFERROR(Change!J7-Base!J7,"")</f>
        <v>-113.89316250363103</v>
      </c>
      <c r="K7" s="8">
        <f>IFERROR(Change!K7-Base!K7,"")</f>
        <v>-224.75223665409445</v>
      </c>
      <c r="L7" s="8">
        <f>IFERROR(Change!L7-Base!L7,"")</f>
        <v>-281.24141123971748</v>
      </c>
      <c r="M7" s="8">
        <f>IFERROR(Change!M7-Base!M7,"")</f>
        <v>-232.41951168849951</v>
      </c>
      <c r="N7" s="8">
        <f>IFERROR(Change!N7-Base!N7,"")</f>
        <v>-223.16262300521061</v>
      </c>
      <c r="O7" s="8">
        <f>IFERROR(Change!O7-Base!O7,"")</f>
        <v>-205.53698668355563</v>
      </c>
      <c r="P7" s="8">
        <f>IFERROR(Change!P7-Base!P7,"")</f>
        <v>-306.63387906123143</v>
      </c>
      <c r="Q7" s="8">
        <f>IFERROR(Change!Q7-Base!Q7,"")</f>
        <v>-286.7879216406223</v>
      </c>
      <c r="R7" s="8">
        <f>IFERROR(Change!R7-Base!R7,"")</f>
        <v>-341.9604281972376</v>
      </c>
      <c r="S7" s="8">
        <f>IFERROR(Change!S7-Base!S7,"")</f>
        <v>-258.47659462178018</v>
      </c>
      <c r="T7" s="8">
        <f>IFERROR(Change!T7-Base!T7,"")</f>
        <v>-381.39403499293979</v>
      </c>
      <c r="U7" s="8">
        <f>IFERROR(Change!U7-Base!U7,"")</f>
        <v>-996.64330861559904</v>
      </c>
      <c r="V7" s="8">
        <f>IFERROR(Change!V7-Base!V7,"")</f>
        <v>-740.17910525524007</v>
      </c>
      <c r="W7" s="8">
        <f>IFERROR(Change!W7-Base!W7,"")</f>
        <v>-787.95374482704119</v>
      </c>
      <c r="X7" s="8">
        <f>IFERROR(Change!X7-Base!X7,"")</f>
        <v>-841.36113158814578</v>
      </c>
    </row>
    <row r="8" spans="1:24" ht="15.75" outlineLevel="1" x14ac:dyDescent="0.25">
      <c r="B8" s="4" t="s">
        <v>77</v>
      </c>
      <c r="C8" s="6">
        <f>IFERROR(Change!C8-Base!C8,"")</f>
        <v>-136.25313508290765</v>
      </c>
      <c r="D8" s="43">
        <f>IFERROR(Change!D8-Base!D8,"")</f>
        <v>0.18092354009342415</v>
      </c>
      <c r="E8" s="43">
        <f>IFERROR(Change!E8-Base!E8,"")</f>
        <v>0.2873552661836456</v>
      </c>
      <c r="F8" s="43">
        <f>IFERROR(Change!F8-Base!F8,"")</f>
        <v>0.43320499148953928</v>
      </c>
      <c r="G8" s="43">
        <f>IFERROR(Change!G8-Base!G8,"")</f>
        <v>0.34996854648447595</v>
      </c>
      <c r="H8" s="43">
        <f>IFERROR(Change!H8-Base!H8,"")</f>
        <v>0.88595172481283413</v>
      </c>
      <c r="I8" s="43">
        <f>IFERROR(Change!I8-Base!I8,"")</f>
        <v>-9.9956681488572983</v>
      </c>
      <c r="J8" s="43">
        <f>IFERROR(Change!J8-Base!J8,"")</f>
        <v>-9.1157717694015599</v>
      </c>
      <c r="K8" s="43">
        <f>IFERROR(Change!K8-Base!K8,"")</f>
        <v>-14.317571873386131</v>
      </c>
      <c r="L8" s="43">
        <f>IFERROR(Change!L8-Base!L8,"")</f>
        <v>-14.937949394827717</v>
      </c>
      <c r="M8" s="43">
        <f>IFERROR(Change!M8-Base!M8,"")</f>
        <v>-15.366812370863407</v>
      </c>
      <c r="N8" s="43">
        <f>IFERROR(Change!N8-Base!N8,"")</f>
        <v>-15.839991391787033</v>
      </c>
      <c r="O8" s="43">
        <f>IFERROR(Change!O8-Base!O8,"")</f>
        <v>-15.693237256883986</v>
      </c>
      <c r="P8" s="43">
        <f>IFERROR(Change!P8-Base!P8,"")</f>
        <v>-17.780288699824471</v>
      </c>
      <c r="Q8" s="43">
        <f>IFERROR(Change!Q8-Base!Q8,"")</f>
        <v>-19.393298696577887</v>
      </c>
      <c r="R8" s="43">
        <f>IFERROR(Change!R8-Base!R8,"")</f>
        <v>-22.890156284855291</v>
      </c>
      <c r="S8" s="43">
        <f>IFERROR(Change!S8-Base!S8,"")</f>
        <v>-22.337497303773826</v>
      </c>
      <c r="T8" s="43">
        <f>IFERROR(Change!T8-Base!T8,"")</f>
        <v>-26.492149844707988</v>
      </c>
      <c r="U8" s="43">
        <f>IFERROR(Change!U8-Base!U8,"")</f>
        <v>-28.424382971528672</v>
      </c>
      <c r="V8" s="43">
        <f>IFERROR(Change!V8-Base!V8,"")</f>
        <v>-33.494204301977753</v>
      </c>
      <c r="W8" s="43">
        <f>IFERROR(Change!W8-Base!W8,"")</f>
        <v>-36.105458100074053</v>
      </c>
      <c r="X8" s="43">
        <f>IFERROR(Change!X8-Base!X8,"")</f>
        <v>-41.040825919394642</v>
      </c>
    </row>
    <row r="9" spans="1:24" ht="15.75" outlineLevel="1" x14ac:dyDescent="0.25">
      <c r="B9" s="5" t="s">
        <v>78</v>
      </c>
      <c r="C9" s="44">
        <f>IFERROR(Change!C9-Base!C9,"")</f>
        <v>-1553.7706600154554</v>
      </c>
      <c r="D9" s="45">
        <f>IFERROR(Change!D9-Base!D9,"")</f>
        <v>3.4357896083747619E-8</v>
      </c>
      <c r="E9" s="45">
        <f>IFERROR(Change!E9-Base!E9,"")</f>
        <v>0.68865009500558472</v>
      </c>
      <c r="F9" s="45">
        <f>IFERROR(Change!F9-Base!F9,"")</f>
        <v>5.4242614229767696</v>
      </c>
      <c r="G9" s="45">
        <f>IFERROR(Change!G9-Base!G9,"")</f>
        <v>6.2159293988358115</v>
      </c>
      <c r="H9" s="45">
        <f>IFERROR(Change!H9-Base!H9,"")</f>
        <v>3.4235564072744751</v>
      </c>
      <c r="I9" s="45">
        <f>IFERROR(Change!I9-Base!I9,"")</f>
        <v>-152.19045067468403</v>
      </c>
      <c r="J9" s="45">
        <f>IFERROR(Change!J9-Base!J9,"")</f>
        <v>-140.59456724467671</v>
      </c>
      <c r="K9" s="45">
        <f>IFERROR(Change!K9-Base!K9,"")</f>
        <v>-210.2780258497574</v>
      </c>
      <c r="L9" s="45">
        <f>IFERROR(Change!L9-Base!L9,"")</f>
        <v>-194.14350630071883</v>
      </c>
      <c r="M9" s="45">
        <f>IFERROR(Change!M9-Base!M9,"")</f>
        <v>-250.87390493066829</v>
      </c>
      <c r="N9" s="45">
        <f>IFERROR(Change!N9-Base!N9,"")</f>
        <v>-226.61886301951213</v>
      </c>
      <c r="O9" s="45">
        <f>IFERROR(Change!O9-Base!O9,"")</f>
        <v>-222.12495780611917</v>
      </c>
      <c r="P9" s="45">
        <f>IFERROR(Change!P9-Base!P9,"")</f>
        <v>-216.79453007537472</v>
      </c>
      <c r="Q9" s="45">
        <f>IFERROR(Change!Q9-Base!Q9,"")</f>
        <v>-250.40516805013942</v>
      </c>
      <c r="R9" s="45">
        <f>IFERROR(Change!R9-Base!R9,"")</f>
        <v>-240.99049604715185</v>
      </c>
      <c r="S9" s="45">
        <f>IFERROR(Change!S9-Base!S9,"")</f>
        <v>-232.0280201636925</v>
      </c>
      <c r="T9" s="45">
        <f>IFERROR(Change!T9-Base!T9,"")</f>
        <v>-218.57481862349232</v>
      </c>
      <c r="U9" s="45">
        <f>IFERROR(Change!U9-Base!U9,"")</f>
        <v>-283.04502418002647</v>
      </c>
      <c r="V9" s="45">
        <f>IFERROR(Change!V9-Base!V9,"")</f>
        <v>-257.05854176746425</v>
      </c>
      <c r="W9" s="45">
        <f>IFERROR(Change!W9-Base!W9,"")</f>
        <v>-259.25556880104313</v>
      </c>
      <c r="X9" s="45">
        <f>IFERROR(Change!X9-Base!X9,"")</f>
        <v>-245.48013214653628</v>
      </c>
    </row>
    <row r="10" spans="1:24" ht="15.75" outlineLevel="1" x14ac:dyDescent="0.25">
      <c r="B10" s="5" t="s">
        <v>79</v>
      </c>
      <c r="C10" s="44">
        <f>IFERROR(Change!C10-Base!C10,"")</f>
        <v>-1394.315650141016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-221.9745198727561</v>
      </c>
      <c r="J10" s="45">
        <f>IFERROR(Change!J10-Base!J10,"")</f>
        <v>-234.48884866208996</v>
      </c>
      <c r="K10" s="45">
        <f>IFERROR(Change!K10-Base!K10,"")</f>
        <v>-227.37645037906415</v>
      </c>
      <c r="L10" s="45">
        <f>IFERROR(Change!L10-Base!L10,"")</f>
        <v>-238.13031041228513</v>
      </c>
      <c r="M10" s="45">
        <f>IFERROR(Change!M10-Base!M10,"")</f>
        <v>-193.10592517077441</v>
      </c>
      <c r="N10" s="45">
        <f>IFERROR(Change!N10-Base!N10,"")</f>
        <v>-207.18480687534881</v>
      </c>
      <c r="O10" s="45">
        <f>IFERROR(Change!O10-Base!O10,"")</f>
        <v>-200.75534587389683</v>
      </c>
      <c r="P10" s="45">
        <f>IFERROR(Change!P10-Base!P10,"")</f>
        <v>-215.97921011851636</v>
      </c>
      <c r="Q10" s="45">
        <f>IFERROR(Change!Q10-Base!Q10,"")</f>
        <v>-209.04811072534787</v>
      </c>
      <c r="R10" s="45">
        <f>IFERROR(Change!R10-Base!R10,"")</f>
        <v>-224.71244246241201</v>
      </c>
      <c r="S10" s="45">
        <f>IFERROR(Change!S10-Base!S10,"")</f>
        <v>-216.75485096512594</v>
      </c>
      <c r="T10" s="45">
        <f>IFERROR(Change!T10-Base!T10,"")</f>
        <v>-233.31498321073218</v>
      </c>
      <c r="U10" s="45">
        <f>IFERROR(Change!U10-Base!U10,"")</f>
        <v>-224.77025256465467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-274.57551753557487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-48.428826897185466</v>
      </c>
      <c r="J11" s="45">
        <f>IFERROR(Change!J11-Base!J11,"")</f>
        <v>-49.366341520848408</v>
      </c>
      <c r="K11" s="45">
        <f>IFERROR(Change!K11-Base!K11,"")</f>
        <v>-50.308688505670538</v>
      </c>
      <c r="L11" s="45">
        <f>IFERROR(Change!L11-Base!L11,"")</f>
        <v>-43.836093826543987</v>
      </c>
      <c r="M11" s="45">
        <f>IFERROR(Change!M11-Base!M11,"")</f>
        <v>-52.403483035389712</v>
      </c>
      <c r="N11" s="45">
        <f>IFERROR(Change!N11-Base!N11,"")</f>
        <v>-53.415035890580654</v>
      </c>
      <c r="O11" s="45">
        <f>IFERROR(Change!O11-Base!O11,"")</f>
        <v>-54.26813101669859</v>
      </c>
      <c r="P11" s="45">
        <f>IFERROR(Change!P11-Base!P11,"")</f>
        <v>-46.750564434403444</v>
      </c>
      <c r="Q11" s="45">
        <f>IFERROR(Change!Q11-Base!Q11,"")</f>
        <v>-56.272801347819239</v>
      </c>
      <c r="R11" s="45">
        <f>IFERROR(Change!R11-Base!R11,"")</f>
        <v>-57.370261617357663</v>
      </c>
      <c r="S11" s="45">
        <f>IFERROR(Change!S11-Base!S11,"")</f>
        <v>-5.9825638977847451</v>
      </c>
      <c r="T11" s="45">
        <f>IFERROR(Change!T11-Base!T11,"")</f>
        <v>-5.3442476368141199</v>
      </c>
      <c r="U11" s="45">
        <f>IFERROR(Change!U11-Base!U11,"")</f>
        <v>-2.5844236484876797</v>
      </c>
      <c r="V11" s="45">
        <f>IFERROR(Change!V11-Base!V11,"")</f>
        <v>1.2304485157000125E-4</v>
      </c>
      <c r="W11" s="45">
        <f>IFERROR(Change!W11-Base!W11,"")</f>
        <v>2.2099379677999998E-3</v>
      </c>
      <c r="X11" s="45">
        <f>IFERROR(Change!X11-Base!X11,"")</f>
        <v>3.0121160681200005E-3</v>
      </c>
    </row>
    <row r="12" spans="1:24" ht="15.75" outlineLevel="1" x14ac:dyDescent="0.25">
      <c r="B12" s="5" t="s">
        <v>109</v>
      </c>
      <c r="C12" s="44">
        <f>IFERROR(Change!C12-Base!C12,"")</f>
        <v>3838.5073492386741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611.19339739679356</v>
      </c>
      <c r="J12" s="45">
        <f>IFERROR(Change!J12-Base!J12,"")</f>
        <v>620.28544280027756</v>
      </c>
      <c r="K12" s="45">
        <f>IFERROR(Change!K12-Base!K12,"")</f>
        <v>629.33754109245319</v>
      </c>
      <c r="L12" s="45">
        <f>IFERROR(Change!L12-Base!L12,"")</f>
        <v>547.69245645762862</v>
      </c>
      <c r="M12" s="45">
        <f>IFERROR(Change!M12-Base!M12,"")</f>
        <v>650.61084788816629</v>
      </c>
      <c r="N12" s="45">
        <f>IFERROR(Change!N12-Base!N12,"")</f>
        <v>660.82170899380844</v>
      </c>
      <c r="O12" s="45">
        <f>IFERROR(Change!O12-Base!O12,"")</f>
        <v>669.84727285625638</v>
      </c>
      <c r="P12" s="45">
        <f>IFERROR(Change!P12-Base!P12,"")</f>
        <v>576.50043212267235</v>
      </c>
      <c r="Q12" s="45">
        <f>IFERROR(Change!Q12-Base!Q12,"")</f>
        <v>690.91348642797243</v>
      </c>
      <c r="R12" s="45">
        <f>IFERROR(Change!R12-Base!R12,"")</f>
        <v>703.13938207817148</v>
      </c>
      <c r="S12" s="45">
        <f>IFERROR(Change!S12-Base!S12,"")</f>
        <v>714.4168360662361</v>
      </c>
      <c r="T12" s="45">
        <f>IFERROR(Change!T12-Base!T12,"")</f>
        <v>630.87002371017218</v>
      </c>
      <c r="U12" s="45">
        <f>IFERROR(Change!U12-Base!U12,"")</f>
        <v>-1.2424919829012726E-4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-2753.607749034049</v>
      </c>
      <c r="D13" s="45">
        <f>IFERROR(Change!D13-Base!D13,"")</f>
        <v>4.5285439606004729</v>
      </c>
      <c r="E13" s="45">
        <f>IFERROR(Change!E13-Base!E13,"")</f>
        <v>7.7136966469998924</v>
      </c>
      <c r="F13" s="45">
        <f>IFERROR(Change!F13-Base!F13,"")</f>
        <v>9.7918849952925484</v>
      </c>
      <c r="G13" s="45">
        <f>IFERROR(Change!G13-Base!G13,"")</f>
        <v>9.1762576240333829</v>
      </c>
      <c r="H13" s="45">
        <f>IFERROR(Change!H13-Base!H13,"")</f>
        <v>17.626996671129859</v>
      </c>
      <c r="I13" s="45">
        <f>IFERROR(Change!I13-Base!I13,"")</f>
        <v>-300.58157484084472</v>
      </c>
      <c r="J13" s="45">
        <f>IFERROR(Change!J13-Base!J13,"")</f>
        <v>-289.77596679233193</v>
      </c>
      <c r="K13" s="45">
        <f>IFERROR(Change!K13-Base!K13,"")</f>
        <v>-337.18051118855948</v>
      </c>
      <c r="L13" s="45">
        <f>IFERROR(Change!L13-Base!L13,"")</f>
        <v>-322.85313368902035</v>
      </c>
      <c r="M13" s="45">
        <f>IFERROR(Change!M13-Base!M13,"")</f>
        <v>-356.25629428716002</v>
      </c>
      <c r="N13" s="45">
        <f>IFERROR(Change!N13-Base!N13,"")</f>
        <v>-364.87394204507035</v>
      </c>
      <c r="O13" s="45">
        <f>IFERROR(Change!O13-Base!O13,"")</f>
        <v>-366.53078934489338</v>
      </c>
      <c r="P13" s="45">
        <f>IFERROR(Change!P13-Base!P13,"")</f>
        <v>-369.1230819058548</v>
      </c>
      <c r="Q13" s="45">
        <f>IFERROR(Change!Q13-Base!Q13,"")</f>
        <v>-424.80946795087033</v>
      </c>
      <c r="R13" s="45">
        <f>IFERROR(Change!R13-Base!R13,"")</f>
        <v>-479.76462638169227</v>
      </c>
      <c r="S13" s="45">
        <f>IFERROR(Change!S13-Base!S13,"")</f>
        <v>-477.8463926036593</v>
      </c>
      <c r="T13" s="45">
        <f>IFERROR(Change!T13-Base!T13,"")</f>
        <v>-509.86605470321541</v>
      </c>
      <c r="U13" s="45">
        <f>IFERROR(Change!U13-Base!U13,"")</f>
        <v>-441.3339246123532</v>
      </c>
      <c r="V13" s="45">
        <f>IFERROR(Change!V13-Base!V13,"")</f>
        <v>-435.57534202773002</v>
      </c>
      <c r="W13" s="45">
        <f>IFERROR(Change!W13-Base!W13,"")</f>
        <v>-479.55375021641169</v>
      </c>
      <c r="X13" s="45">
        <f>IFERROR(Change!X13-Base!X13,"")</f>
        <v>-540.97674388495295</v>
      </c>
    </row>
    <row r="14" spans="1:24" ht="15.75" outlineLevel="1" x14ac:dyDescent="0.25">
      <c r="B14" s="5" t="s">
        <v>60</v>
      </c>
      <c r="C14" s="44">
        <f>IFERROR(Change!C14-Base!C14,"")</f>
        <v>-107.68858253703974</v>
      </c>
      <c r="D14" s="45">
        <f>IFERROR(Change!D14-Base!D14,"")</f>
        <v>0.19617157684000119</v>
      </c>
      <c r="E14" s="45">
        <f>IFERROR(Change!E14-Base!E14,"")</f>
        <v>0.29663629783000367</v>
      </c>
      <c r="F14" s="45">
        <f>IFERROR(Change!F14-Base!F14,"")</f>
        <v>0.22945057728999529</v>
      </c>
      <c r="G14" s="45">
        <f>IFERROR(Change!G14-Base!G14,"")</f>
        <v>0.30847215497999869</v>
      </c>
      <c r="H14" s="45">
        <f>IFERROR(Change!H14-Base!H14,"")</f>
        <v>0.1765952833399993</v>
      </c>
      <c r="I14" s="45">
        <f>IFERROR(Change!I14-Base!I14,"")</f>
        <v>-10.36671637015</v>
      </c>
      <c r="J14" s="45">
        <f>IFERROR(Change!J14-Base!J14,"")</f>
        <v>-10.837109314559999</v>
      </c>
      <c r="K14" s="45">
        <f>IFERROR(Change!K14-Base!K14,"")</f>
        <v>-14.62852995011</v>
      </c>
      <c r="L14" s="45">
        <f>IFERROR(Change!L14-Base!L14,"")</f>
        <v>-15.03287407395</v>
      </c>
      <c r="M14" s="45">
        <f>IFERROR(Change!M14-Base!M14,"")</f>
        <v>-15.023939781809997</v>
      </c>
      <c r="N14" s="45">
        <f>IFERROR(Change!N14-Base!N14,"")</f>
        <v>-16.051692776720003</v>
      </c>
      <c r="O14" s="45">
        <f>IFERROR(Change!O14-Base!O14,"")</f>
        <v>-16.011798241319998</v>
      </c>
      <c r="P14" s="45">
        <f>IFERROR(Change!P14-Base!P14,"")</f>
        <v>-16.706635949930007</v>
      </c>
      <c r="Q14" s="45">
        <f>IFERROR(Change!Q14-Base!Q14,"")</f>
        <v>-17.772561297839999</v>
      </c>
      <c r="R14" s="45">
        <f>IFERROR(Change!R14-Base!R14,"")</f>
        <v>-19.371827481939999</v>
      </c>
      <c r="S14" s="45">
        <f>IFERROR(Change!S14-Base!S14,"")</f>
        <v>-17.944105753980008</v>
      </c>
      <c r="T14" s="45">
        <f>IFERROR(Change!T14-Base!T14,"")</f>
        <v>-18.67180468415</v>
      </c>
      <c r="U14" s="45">
        <f>IFERROR(Change!U14-Base!U14,"")</f>
        <v>-16.485176389349999</v>
      </c>
      <c r="V14" s="45">
        <f>IFERROR(Change!V14-Base!V14,"")</f>
        <v>-14.051166193419997</v>
      </c>
      <c r="W14" s="45">
        <f>IFERROR(Change!W14-Base!W14,"")</f>
        <v>-13.041177647480001</v>
      </c>
      <c r="X14" s="45">
        <f>IFERROR(Change!X14-Base!X14,"")</f>
        <v>-13.866441753330001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2943.5925013396791</v>
      </c>
      <c r="D16" s="8">
        <f>IFERROR(Change!D16-Base!D16,"")</f>
        <v>-5.9355080707685488</v>
      </c>
      <c r="E16" s="8">
        <f>IFERROR(Change!E16-Base!E16,"")</f>
        <v>-10.678666900742655</v>
      </c>
      <c r="F16" s="8">
        <f>IFERROR(Change!F16-Base!F16,"")</f>
        <v>-12.384189540841817</v>
      </c>
      <c r="G16" s="8">
        <f>IFERROR(Change!G16-Base!G16,"")</f>
        <v>-13.364677772841446</v>
      </c>
      <c r="H16" s="8">
        <f>IFERROR(Change!H16-Base!H16,"")</f>
        <v>-5.4038252756679981</v>
      </c>
      <c r="I16" s="8">
        <f>IFERROR(Change!I16-Base!I16,"")</f>
        <v>382.78298357643308</v>
      </c>
      <c r="J16" s="8">
        <f>IFERROR(Change!J16-Base!J16,"")</f>
        <v>342.49535222864733</v>
      </c>
      <c r="K16" s="8">
        <f>IFERROR(Change!K16-Base!K16,"")</f>
        <v>377.21049509572339</v>
      </c>
      <c r="L16" s="8">
        <f>IFERROR(Change!L16-Base!L16,"")</f>
        <v>370.35865957507428</v>
      </c>
      <c r="M16" s="8">
        <f>IFERROR(Change!M16-Base!M16,"")</f>
        <v>316.64387332942391</v>
      </c>
      <c r="N16" s="8">
        <f>IFERROR(Change!N16-Base!N16,"")</f>
        <v>349.3324293184981</v>
      </c>
      <c r="O16" s="8">
        <f>IFERROR(Change!O16-Base!O16,"")</f>
        <v>328.62949366999806</v>
      </c>
      <c r="P16" s="8">
        <f>IFERROR(Change!P16-Base!P16,"")</f>
        <v>351.23571400642868</v>
      </c>
      <c r="Q16" s="8">
        <f>IFERROR(Change!Q16-Base!Q16,"")</f>
        <v>349.69560736936683</v>
      </c>
      <c r="R16" s="8">
        <f>IFERROR(Change!R16-Base!R16,"")</f>
        <v>402.99327832310502</v>
      </c>
      <c r="S16" s="8">
        <f>IFERROR(Change!S16-Base!S16,"")</f>
        <v>518.32087924395194</v>
      </c>
      <c r="T16" s="8">
        <f>IFERROR(Change!T16-Base!T16,"")</f>
        <v>533.6395782887364</v>
      </c>
      <c r="U16" s="8">
        <f>IFERROR(Change!U16-Base!U16,"")</f>
        <v>554.48915321542859</v>
      </c>
      <c r="V16" s="8">
        <f>IFERROR(Change!V16-Base!V16,"")</f>
        <v>528.0015091691514</v>
      </c>
      <c r="W16" s="8">
        <f>IFERROR(Change!W16-Base!W16,"")</f>
        <v>584.04543541849716</v>
      </c>
      <c r="X16" s="8">
        <f>IFERROR(Change!X16-Base!X16,"")</f>
        <v>708.31677944933836</v>
      </c>
    </row>
    <row r="17" spans="1:24" ht="15.75" outlineLevel="1" x14ac:dyDescent="0.25">
      <c r="B17" s="4" t="s">
        <v>81</v>
      </c>
      <c r="C17" s="6">
        <f>IFERROR(Change!C17-Base!C17,"")</f>
        <v>14.239924835097469</v>
      </c>
      <c r="D17" s="43">
        <f>IFERROR(Change!D17-Base!D17,"")</f>
        <v>-8.1344792151158529E-2</v>
      </c>
      <c r="E17" s="43">
        <f>IFERROR(Change!E17-Base!E17,"")</f>
        <v>-0.11644113151167712</v>
      </c>
      <c r="F17" s="43">
        <f>IFERROR(Change!F17-Base!F17,"")</f>
        <v>-0.14042924026811132</v>
      </c>
      <c r="G17" s="43">
        <f>IFERROR(Change!G17-Base!G17,"")</f>
        <v>-0.11947731449280052</v>
      </c>
      <c r="H17" s="43">
        <f>IFERROR(Change!H17-Base!H17,"")</f>
        <v>-1.3797577223078505E-2</v>
      </c>
      <c r="I17" s="43">
        <f>IFERROR(Change!I17-Base!I17,"")</f>
        <v>1.5649676688245377</v>
      </c>
      <c r="J17" s="43">
        <f>IFERROR(Change!J17-Base!J17,"")</f>
        <v>1.6672309259472717</v>
      </c>
      <c r="K17" s="43">
        <f>IFERROR(Change!K17-Base!K17,"")</f>
        <v>2.0160862497526844</v>
      </c>
      <c r="L17" s="43">
        <f>IFERROR(Change!L17-Base!L17,"")</f>
        <v>1.9332932577597646</v>
      </c>
      <c r="M17" s="43">
        <f>IFERROR(Change!M17-Base!M17,"")</f>
        <v>1.7766446282821318</v>
      </c>
      <c r="N17" s="43">
        <f>IFERROR(Change!N17-Base!N17,"")</f>
        <v>1.7879889118690495</v>
      </c>
      <c r="O17" s="43">
        <f>IFERROR(Change!O17-Base!O17,"")</f>
        <v>1.8134226089605763</v>
      </c>
      <c r="P17" s="43">
        <f>IFERROR(Change!P17-Base!P17,"")</f>
        <v>1.7584608492089906</v>
      </c>
      <c r="Q17" s="43">
        <f>IFERROR(Change!Q17-Base!Q17,"")</f>
        <v>2.0647281972305964</v>
      </c>
      <c r="R17" s="43">
        <f>IFERROR(Change!R17-Base!R17,"")</f>
        <v>2.6726324913588289</v>
      </c>
      <c r="S17" s="43">
        <f>IFERROR(Change!S17-Base!S17,"")</f>
        <v>2.338367296819011</v>
      </c>
      <c r="T17" s="43">
        <f>IFERROR(Change!T17-Base!T17,"")</f>
        <v>2.6480427819396164</v>
      </c>
      <c r="U17" s="43">
        <f>IFERROR(Change!U17-Base!U17,"")</f>
        <v>2.1266172947638644</v>
      </c>
      <c r="V17" s="43">
        <f>IFERROR(Change!V17-Base!V17,"")</f>
        <v>2.2203774299253523</v>
      </c>
      <c r="W17" s="43">
        <f>IFERROR(Change!W17-Base!W17,"")</f>
        <v>2.3490395374966848</v>
      </c>
      <c r="X17" s="43">
        <f>IFERROR(Change!X17-Base!X17,"")</f>
        <v>3.0847288304787241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9.5846463986360906</v>
      </c>
      <c r="D19" s="45">
        <f>IFERROR(Change!D19-Base!D19,"")</f>
        <v>-2.860109000058042E-2</v>
      </c>
      <c r="E19" s="45">
        <f>IFERROR(Change!E19-Base!E19,"")</f>
        <v>-5.9464582572469782E-2</v>
      </c>
      <c r="F19" s="45">
        <f>IFERROR(Change!F19-Base!F19,"")</f>
        <v>-7.0246573349619701E-2</v>
      </c>
      <c r="G19" s="45">
        <f>IFERROR(Change!G19-Base!G19,"")</f>
        <v>-6.5266416985339859E-2</v>
      </c>
      <c r="H19" s="45">
        <f>IFERROR(Change!H19-Base!H19,"")</f>
        <v>-1.6017246937530094E-2</v>
      </c>
      <c r="I19" s="45">
        <f>IFERROR(Change!I19-Base!I19,"")</f>
        <v>1.0524232008012997</v>
      </c>
      <c r="J19" s="45">
        <f>IFERROR(Change!J19-Base!J19,"")</f>
        <v>1.0908550255252001</v>
      </c>
      <c r="K19" s="45">
        <f>IFERROR(Change!K19-Base!K19,"")</f>
        <v>1.2381569981744809</v>
      </c>
      <c r="L19" s="45">
        <f>IFERROR(Change!L19-Base!L19,"")</f>
        <v>1.2178188607064402</v>
      </c>
      <c r="M19" s="45">
        <f>IFERROR(Change!M19-Base!M19,"")</f>
        <v>1.220177520868031</v>
      </c>
      <c r="N19" s="45">
        <f>IFERROR(Change!N19-Base!N19,"")</f>
        <v>1.1386377485383095</v>
      </c>
      <c r="O19" s="45">
        <f>IFERROR(Change!O19-Base!O19,"")</f>
        <v>1.0399255378235908</v>
      </c>
      <c r="P19" s="45">
        <f>IFERROR(Change!P19-Base!P19,"")</f>
        <v>1.0524465136785208</v>
      </c>
      <c r="Q19" s="45">
        <f>IFERROR(Change!Q19-Base!Q19,"")</f>
        <v>1.3188909114652791</v>
      </c>
      <c r="R19" s="45">
        <f>IFERROR(Change!R19-Base!R19,"")</f>
        <v>1.6620525003082305</v>
      </c>
      <c r="S19" s="45">
        <f>IFERROR(Change!S19-Base!S19,"")</f>
        <v>1.5846082689684895</v>
      </c>
      <c r="T19" s="45">
        <f>IFERROR(Change!T19-Base!T19,"")</f>
        <v>1.7475250247379799</v>
      </c>
      <c r="U19" s="45">
        <f>IFERROR(Change!U19-Base!U19,"")</f>
        <v>1.6140685822906302</v>
      </c>
      <c r="V19" s="45">
        <f>IFERROR(Change!V19-Base!V19,"")</f>
        <v>1.8099837431517805</v>
      </c>
      <c r="W19" s="45">
        <f>IFERROR(Change!W19-Base!W19,"")</f>
        <v>2.0030365524106895</v>
      </c>
      <c r="X19" s="45">
        <f>IFERROR(Change!X19-Base!X19,"")</f>
        <v>2.2577680420079598</v>
      </c>
    </row>
    <row r="20" spans="1:24" ht="15.75" outlineLevel="1" x14ac:dyDescent="0.25">
      <c r="B20" s="5" t="s">
        <v>84</v>
      </c>
      <c r="C20" s="44">
        <f>IFERROR(Change!C20-Base!C20,"")</f>
        <v>1458.2631629465172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-1.5024357573461486</v>
      </c>
      <c r="H20" s="45">
        <f>IFERROR(Change!H20-Base!H20,"")</f>
        <v>-0.88374099064888867</v>
      </c>
      <c r="I20" s="45">
        <f>IFERROR(Change!I20-Base!I20,"")</f>
        <v>264.77316034757882</v>
      </c>
      <c r="J20" s="45">
        <f>IFERROR(Change!J20-Base!J20,"")</f>
        <v>215.04265718250156</v>
      </c>
      <c r="K20" s="45">
        <f>IFERROR(Change!K20-Base!K20,"")</f>
        <v>224.95436604571503</v>
      </c>
      <c r="L20" s="45">
        <f>IFERROR(Change!L20-Base!L20,"")</f>
        <v>217.70340014627939</v>
      </c>
      <c r="M20" s="45">
        <f>IFERROR(Change!M20-Base!M20,"")</f>
        <v>171.40728442476151</v>
      </c>
      <c r="N20" s="45">
        <f>IFERROR(Change!N20-Base!N20,"")</f>
        <v>192.10410459421144</v>
      </c>
      <c r="O20" s="45">
        <f>IFERROR(Change!O20-Base!O20,"")</f>
        <v>177.53722795108735</v>
      </c>
      <c r="P20" s="45">
        <f>IFERROR(Change!P20-Base!P20,"")</f>
        <v>192.01425881785053</v>
      </c>
      <c r="Q20" s="45">
        <f>IFERROR(Change!Q20-Base!Q20,"")</f>
        <v>167.34290239950917</v>
      </c>
      <c r="R20" s="45">
        <f>IFERROR(Change!R20-Base!R20,"")</f>
        <v>173.5350372848572</v>
      </c>
      <c r="S20" s="45">
        <f>IFERROR(Change!S20-Base!S20,"")</f>
        <v>197.68154872744088</v>
      </c>
      <c r="T20" s="45">
        <f>IFERROR(Change!T20-Base!T20,"")</f>
        <v>179.96821613244663</v>
      </c>
      <c r="U20" s="45">
        <f>IFERROR(Change!U20-Base!U20,"")</f>
        <v>202.61598811386295</v>
      </c>
      <c r="V20" s="45">
        <f>IFERROR(Change!V20-Base!V20,"")</f>
        <v>182.2557716248578</v>
      </c>
      <c r="W20" s="45">
        <f>IFERROR(Change!W20-Base!W20,"")</f>
        <v>196.60162255788242</v>
      </c>
      <c r="X20" s="45">
        <f>IFERROR(Change!X20-Base!X20,"")</f>
        <v>222.05551973192269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1442.8597930687993</v>
      </c>
      <c r="D23" s="45">
        <f>IFERROR(Change!D23-Base!D23,"")</f>
        <v>-5.7584013235868383</v>
      </c>
      <c r="E23" s="45">
        <f>IFERROR(Change!E23-Base!E23,"")</f>
        <v>-10.379578930888499</v>
      </c>
      <c r="F23" s="45">
        <f>IFERROR(Change!F23-Base!F23,"")</f>
        <v>-12.102504369594044</v>
      </c>
      <c r="G23" s="45">
        <f>IFERROR(Change!G23-Base!G23,"")</f>
        <v>-11.643690022117084</v>
      </c>
      <c r="H23" s="45">
        <f>IFERROR(Change!H23-Base!H23,"")</f>
        <v>-4.3782347243384834</v>
      </c>
      <c r="I23" s="45">
        <f>IFERROR(Change!I23-Base!I23,"")</f>
        <v>114.61476222477847</v>
      </c>
      <c r="J23" s="45">
        <f>IFERROR(Change!J23-Base!J23,"")</f>
        <v>123.91365192145332</v>
      </c>
      <c r="K23" s="45">
        <f>IFERROR(Change!K23-Base!K23,"")</f>
        <v>146.38490939445123</v>
      </c>
      <c r="L23" s="45">
        <f>IFERROR(Change!L23-Base!L23,"")</f>
        <v>147.07334097119872</v>
      </c>
      <c r="M23" s="45">
        <f>IFERROR(Change!M23-Base!M23,"")</f>
        <v>138.98663254481212</v>
      </c>
      <c r="N23" s="45">
        <f>IFERROR(Change!N23-Base!N23,"")</f>
        <v>150.94916137078928</v>
      </c>
      <c r="O23" s="45">
        <f>IFERROR(Change!O23-Base!O23,"")</f>
        <v>144.9275934715065</v>
      </c>
      <c r="P23" s="45">
        <f>IFERROR(Change!P23-Base!P23,"")</f>
        <v>153.56454700526064</v>
      </c>
      <c r="Q23" s="45">
        <f>IFERROR(Change!Q23-Base!Q23,"")</f>
        <v>175.65658213904177</v>
      </c>
      <c r="R23" s="45">
        <f>IFERROR(Change!R23-Base!R23,"")</f>
        <v>221.42021685519086</v>
      </c>
      <c r="S23" s="45">
        <f>IFERROR(Change!S23-Base!S23,"")</f>
        <v>314.95142531794357</v>
      </c>
      <c r="T23" s="45">
        <f>IFERROR(Change!T23-Base!T23,"")</f>
        <v>347.44140335465221</v>
      </c>
      <c r="U23" s="45">
        <f>IFERROR(Change!U23-Base!U23,"")</f>
        <v>344.96550879957124</v>
      </c>
      <c r="V23" s="45">
        <f>IFERROR(Change!V23-Base!V23,"")</f>
        <v>338.97731220934651</v>
      </c>
      <c r="W23" s="45">
        <f>IFERROR(Change!W23-Base!W23,"")</f>
        <v>380.00658593236727</v>
      </c>
      <c r="X23" s="45">
        <f>IFERROR(Change!X23-Base!X23,"")</f>
        <v>474.63166245858906</v>
      </c>
    </row>
    <row r="24" spans="1:24" ht="15.75" outlineLevel="1" x14ac:dyDescent="0.25">
      <c r="B24" s="5" t="s">
        <v>9</v>
      </c>
      <c r="C24" s="44">
        <f>IFERROR(Change!C24-Base!C24,"")</f>
        <v>18.644974090626832</v>
      </c>
      <c r="D24" s="45">
        <f>IFERROR(Change!D24-Base!D24,"")</f>
        <v>-6.7160865030000849E-2</v>
      </c>
      <c r="E24" s="45">
        <f>IFERROR(Change!E24-Base!E24,"")</f>
        <v>-0.12318225577000241</v>
      </c>
      <c r="F24" s="45">
        <f>IFERROR(Change!F24-Base!F24,"")</f>
        <v>-7.1009357630002157E-2</v>
      </c>
      <c r="G24" s="45">
        <f>IFERROR(Change!G24-Base!G24,"")</f>
        <v>-3.3808261899998193E-2</v>
      </c>
      <c r="H24" s="45">
        <f>IFERROR(Change!H24-Base!H24,"")</f>
        <v>-0.11203473651999829</v>
      </c>
      <c r="I24" s="45">
        <f>IFERROR(Change!I24-Base!I24,"")</f>
        <v>0.77767013444999833</v>
      </c>
      <c r="J24" s="45">
        <f>IFERROR(Change!J24-Base!J24,"")</f>
        <v>0.7809571732200018</v>
      </c>
      <c r="K24" s="45">
        <f>IFERROR(Change!K24-Base!K24,"")</f>
        <v>2.6169764076300011</v>
      </c>
      <c r="L24" s="45">
        <f>IFERROR(Change!L24-Base!L24,"")</f>
        <v>2.4308063391300001</v>
      </c>
      <c r="M24" s="45">
        <f>IFERROR(Change!M24-Base!M24,"")</f>
        <v>3.2531342106999963</v>
      </c>
      <c r="N24" s="45">
        <f>IFERROR(Change!N24-Base!N24,"")</f>
        <v>3.352536693090002</v>
      </c>
      <c r="O24" s="45">
        <f>IFERROR(Change!O24-Base!O24,"")</f>
        <v>3.3113241006200029</v>
      </c>
      <c r="P24" s="45">
        <f>IFERROR(Change!P24-Base!P24,"")</f>
        <v>2.8460008204299969</v>
      </c>
      <c r="Q24" s="45">
        <f>IFERROR(Change!Q24-Base!Q24,"")</f>
        <v>3.3125037221199989</v>
      </c>
      <c r="R24" s="45">
        <f>IFERROR(Change!R24-Base!R24,"")</f>
        <v>3.7033391913899969</v>
      </c>
      <c r="S24" s="45">
        <f>IFERROR(Change!S24-Base!S24,"")</f>
        <v>1.764929632780003</v>
      </c>
      <c r="T24" s="45">
        <f>IFERROR(Change!T24-Base!T24,"")</f>
        <v>1.8343909949600032</v>
      </c>
      <c r="U24" s="45">
        <f>IFERROR(Change!U24-Base!U24,"")</f>
        <v>3.1669704249399953</v>
      </c>
      <c r="V24" s="45">
        <f>IFERROR(Change!V24-Base!V24,"")</f>
        <v>2.7380641618700086</v>
      </c>
      <c r="W24" s="45">
        <f>IFERROR(Change!W24-Base!W24,"")</f>
        <v>3.0851508383399953</v>
      </c>
      <c r="X24" s="45">
        <f>IFERROR(Change!X24-Base!X24,"")</f>
        <v>6.2871003863400023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59.148630176606005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0.33133055689999935</v>
      </c>
      <c r="H26" s="8">
        <f>IFERROR(Change!H26-Base!H26,"")</f>
        <v>0</v>
      </c>
      <c r="I26" s="8">
        <f>IFERROR(Change!I26-Base!I26,"")</f>
        <v>38.163980000000016</v>
      </c>
      <c r="J26" s="8">
        <f>IFERROR(Change!J26-Base!J26,"")</f>
        <v>2.7076899999999999</v>
      </c>
      <c r="K26" s="8">
        <f>IFERROR(Change!K26-Base!K26,"")</f>
        <v>58.432220000000001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-15.626750000000001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59.148630176606034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0.33133055689999935</v>
      </c>
      <c r="H28" s="45">
        <f>IFERROR(Change!H28-Base!H28,"")</f>
        <v>0</v>
      </c>
      <c r="I28" s="45">
        <f>IFERROR(Change!I28-Base!I28,"")</f>
        <v>38.163980000000016</v>
      </c>
      <c r="J28" s="45">
        <f>IFERROR(Change!J28-Base!J28,"")</f>
        <v>2.7076899999999999</v>
      </c>
      <c r="K28" s="45">
        <f>IFERROR(Change!K28-Base!K28,"")</f>
        <v>58.432220000000001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-15.626750000000001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13.645668481372432</v>
      </c>
      <c r="D30" s="8">
        <f>IFERROR(Change!D30-Base!D30,"")</f>
        <v>-0.2811844477565284</v>
      </c>
      <c r="E30" s="8">
        <f>IFERROR(Change!E30-Base!E30,"")</f>
        <v>-9.9639612633074748E-2</v>
      </c>
      <c r="F30" s="8">
        <f>IFERROR(Change!F30-Base!F30,"")</f>
        <v>-4.0703886293064429E-2</v>
      </c>
      <c r="G30" s="8">
        <f>IFERROR(Change!G30-Base!G30,"")</f>
        <v>1.9436722698889852E-2</v>
      </c>
      <c r="H30" s="8">
        <f>IFERROR(Change!H30-Base!H30,"")</f>
        <v>1.5723405168450014E-2</v>
      </c>
      <c r="I30" s="8">
        <f>IFERROR(Change!I30-Base!I30,"")</f>
        <v>3.2928971693826101</v>
      </c>
      <c r="J30" s="8">
        <f>IFERROR(Change!J30-Base!J30,"")</f>
        <v>2.0935326986414196</v>
      </c>
      <c r="K30" s="8">
        <f>IFERROR(Change!K30-Base!K30,"")</f>
        <v>3.6128834345635297</v>
      </c>
      <c r="L30" s="8">
        <f>IFERROR(Change!L30-Base!L30,"")</f>
        <v>2.6570939085881702</v>
      </c>
      <c r="M30" s="8">
        <f>IFERROR(Change!M30-Base!M30,"")</f>
        <v>2.4116331053428004</v>
      </c>
      <c r="N30" s="8">
        <f>IFERROR(Change!N30-Base!N30,"")</f>
        <v>2.5283130311788398</v>
      </c>
      <c r="O30" s="8">
        <f>IFERROR(Change!O30-Base!O30,"")</f>
        <v>2.6890914393990504</v>
      </c>
      <c r="P30" s="8">
        <f>IFERROR(Change!P30-Base!P30,"")</f>
        <v>2.4622049540097302</v>
      </c>
      <c r="Q30" s="8">
        <f>IFERROR(Change!Q30-Base!Q30,"")</f>
        <v>1.8823775209482101</v>
      </c>
      <c r="R30" s="8">
        <f>IFERROR(Change!R30-Base!R30,"")</f>
        <v>1.9168736935331798</v>
      </c>
      <c r="S30" s="8">
        <f>IFERROR(Change!S30-Base!S30,"")</f>
        <v>0.27897864671506001</v>
      </c>
      <c r="T30" s="8">
        <f>IFERROR(Change!T30-Base!T30,"")</f>
        <v>9.7205859435039996E-2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13.645668481372432</v>
      </c>
      <c r="D32" s="44">
        <f>IFERROR(Change!D32-Base!D32,"")</f>
        <v>-0.2811844477565284</v>
      </c>
      <c r="E32" s="44">
        <f>IFERROR(Change!E32-Base!E32,"")</f>
        <v>-9.9639612633074748E-2</v>
      </c>
      <c r="F32" s="44">
        <f>IFERROR(Change!F32-Base!F32,"")</f>
        <v>-4.0703886293064429E-2</v>
      </c>
      <c r="G32" s="44">
        <f>IFERROR(Change!G32-Base!G32,"")</f>
        <v>1.9436722698889852E-2</v>
      </c>
      <c r="H32" s="44">
        <f>IFERROR(Change!H32-Base!H32,"")</f>
        <v>1.5723405168450014E-2</v>
      </c>
      <c r="I32" s="44">
        <f>IFERROR(Change!I32-Base!I32,"")</f>
        <v>3.2928971693826101</v>
      </c>
      <c r="J32" s="44">
        <f>IFERROR(Change!J32-Base!J32,"")</f>
        <v>2.0935326986414196</v>
      </c>
      <c r="K32" s="44">
        <f>IFERROR(Change!K32-Base!K32,"")</f>
        <v>3.6128834345635297</v>
      </c>
      <c r="L32" s="44">
        <f>IFERROR(Change!L32-Base!L32,"")</f>
        <v>2.6570939085881702</v>
      </c>
      <c r="M32" s="44">
        <f>IFERROR(Change!M32-Base!M32,"")</f>
        <v>2.4116331053428004</v>
      </c>
      <c r="N32" s="44">
        <f>IFERROR(Change!N32-Base!N32,"")</f>
        <v>2.5283130311788398</v>
      </c>
      <c r="O32" s="44">
        <f>IFERROR(Change!O32-Base!O32,"")</f>
        <v>2.6890914393990504</v>
      </c>
      <c r="P32" s="44">
        <f>IFERROR(Change!P32-Base!P32,"")</f>
        <v>2.4622049540097302</v>
      </c>
      <c r="Q32" s="44">
        <f>IFERROR(Change!Q32-Base!Q32,"")</f>
        <v>1.8823775209482101</v>
      </c>
      <c r="R32" s="44">
        <f>IFERROR(Change!R32-Base!R32,"")</f>
        <v>1.9168736935331798</v>
      </c>
      <c r="S32" s="44">
        <f>IFERROR(Change!S32-Base!S32,"")</f>
        <v>0.27897864671506001</v>
      </c>
      <c r="T32" s="44">
        <f>IFERROR(Change!T32-Base!T32,"")</f>
        <v>9.7205859435039996E-2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-1371.9313983487209</v>
      </c>
      <c r="D34" s="8">
        <f>IFERROR(Change!D34-Base!D34,"")</f>
        <v>2.5560483937368872E-2</v>
      </c>
      <c r="E34" s="8">
        <f>IFERROR(Change!E34-Base!E34,"")</f>
        <v>7.4735923471962451E-3</v>
      </c>
      <c r="F34" s="8">
        <f>IFERROR(Change!F34-Base!F34,"")</f>
        <v>0.31463268265741817</v>
      </c>
      <c r="G34" s="8">
        <f>IFERROR(Change!G34-Base!G34,"")</f>
        <v>1.8365664836096585E-2</v>
      </c>
      <c r="H34" s="8">
        <f>IFERROR(Change!H34-Base!H34,"")</f>
        <v>31.785295763937484</v>
      </c>
      <c r="I34" s="8">
        <f>IFERROR(Change!I34-Base!I34,"")</f>
        <v>-193.00859315950527</v>
      </c>
      <c r="J34" s="8">
        <f>IFERROR(Change!J34-Base!J34,"")</f>
        <v>-117.04696706051914</v>
      </c>
      <c r="K34" s="8">
        <f>IFERROR(Change!K34-Base!K34,"")</f>
        <v>-168.26370036817275</v>
      </c>
      <c r="L34" s="8">
        <f>IFERROR(Change!L34-Base!L34,"")</f>
        <v>-180.80065769648809</v>
      </c>
      <c r="M34" s="8">
        <f>IFERROR(Change!M34-Base!M34,"")</f>
        <v>-256.96264456546692</v>
      </c>
      <c r="N34" s="8">
        <f>IFERROR(Change!N34-Base!N34,"")</f>
        <v>-276.32975402550267</v>
      </c>
      <c r="O34" s="8">
        <f>IFERROR(Change!O34-Base!O34,"")</f>
        <v>-304.4910420993491</v>
      </c>
      <c r="P34" s="8">
        <f>IFERROR(Change!P34-Base!P34,"")</f>
        <v>-324.10406523225936</v>
      </c>
      <c r="Q34" s="8">
        <f>IFERROR(Change!Q34-Base!Q34,"")</f>
        <v>-323.93396116004556</v>
      </c>
      <c r="R34" s="8">
        <f>IFERROR(Change!R34-Base!R34,"")</f>
        <v>-370.93426248647336</v>
      </c>
      <c r="S34" s="8">
        <f>IFERROR(Change!S34-Base!S34,"")</f>
        <v>-77.400538106058889</v>
      </c>
      <c r="T34" s="8">
        <f>IFERROR(Change!T34-Base!T34,"")</f>
        <v>-162.35933306962784</v>
      </c>
      <c r="U34" s="8">
        <f>IFERROR(Change!U34-Base!U34,"")</f>
        <v>-84.613420872890742</v>
      </c>
      <c r="V34" s="8">
        <f>IFERROR(Change!V34-Base!V34,"")</f>
        <v>-47.129206612870213</v>
      </c>
      <c r="W34" s="8">
        <f>IFERROR(Change!W34-Base!W34,"")</f>
        <v>-5.0894052486779913</v>
      </c>
      <c r="X34" s="8">
        <f>IFERROR(Change!X34-Base!X34,"")</f>
        <v>1.5896071902346876</v>
      </c>
    </row>
    <row r="35" spans="1:24" ht="15.75" outlineLevel="1" x14ac:dyDescent="0.25">
      <c r="B35" s="4" t="s">
        <v>87</v>
      </c>
      <c r="C35" s="6">
        <f>IFERROR(Change!C35-Base!C35,"")</f>
        <v>-481.07426446788986</v>
      </c>
      <c r="D35" s="43">
        <f>IFERROR(Change!D35-Base!D35,"")</f>
        <v>-1.1156402900960316E-3</v>
      </c>
      <c r="E35" s="43">
        <f>IFERROR(Change!E35-Base!E35,"")</f>
        <v>4.7157491966771659E-3</v>
      </c>
      <c r="F35" s="43">
        <f>IFERROR(Change!F35-Base!F35,"")</f>
        <v>3.0478896635258934E-2</v>
      </c>
      <c r="G35" s="43">
        <f>IFERROR(Change!G35-Base!G35,"")</f>
        <v>4.0750706503160927E-3</v>
      </c>
      <c r="H35" s="43">
        <f>IFERROR(Change!H35-Base!H35,"")</f>
        <v>-2.9919670606602722E-2</v>
      </c>
      <c r="I35" s="43">
        <f>IFERROR(Change!I35-Base!I35,"")</f>
        <v>2.1474110976661791</v>
      </c>
      <c r="J35" s="43">
        <f>IFERROR(Change!J35-Base!J35,"")</f>
        <v>44.313818311652597</v>
      </c>
      <c r="K35" s="43">
        <f>IFERROR(Change!K35-Base!K35,"")</f>
        <v>-3.316941473701263</v>
      </c>
      <c r="L35" s="43">
        <f>IFERROR(Change!L35-Base!L35,"")</f>
        <v>-17.41155333011659</v>
      </c>
      <c r="M35" s="43">
        <f>IFERROR(Change!M35-Base!M35,"")</f>
        <v>-90.843330757272952</v>
      </c>
      <c r="N35" s="43">
        <f>IFERROR(Change!N35-Base!N35,"")</f>
        <v>-103.94995468771742</v>
      </c>
      <c r="O35" s="43">
        <f>IFERROR(Change!O35-Base!O35,"")</f>
        <v>-126.4288173973963</v>
      </c>
      <c r="P35" s="43">
        <f>IFERROR(Change!P35-Base!P35,"")</f>
        <v>-139.26164812153718</v>
      </c>
      <c r="Q35" s="43">
        <f>IFERROR(Change!Q35-Base!Q35,"")</f>
        <v>-139.40446495487561</v>
      </c>
      <c r="R35" s="43">
        <f>IFERROR(Change!R35-Base!R35,"")</f>
        <v>-147.17944285850331</v>
      </c>
      <c r="S35" s="43">
        <f>IFERROR(Change!S35-Base!S35,"")</f>
        <v>-150.48551766708363</v>
      </c>
      <c r="T35" s="43">
        <f>IFERROR(Change!T35-Base!T35,"")</f>
        <v>-163.92731992653009</v>
      </c>
      <c r="U35" s="43">
        <f>IFERROR(Change!U35-Base!U35,"")</f>
        <v>-85.860301566241702</v>
      </c>
      <c r="V35" s="43">
        <f>IFERROR(Change!V35-Base!V35,"")</f>
        <v>-48.509492421254222</v>
      </c>
      <c r="W35" s="43">
        <f>IFERROR(Change!W35-Base!W35,"")</f>
        <v>-6.7024726636125891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-891.80897031136465</v>
      </c>
      <c r="D36" s="45">
        <f>IFERROR(Change!D36-Base!D36,"")</f>
        <v>2.6642312121168743E-2</v>
      </c>
      <c r="E36" s="45">
        <f>IFERROR(Change!E36-Base!E36,"")</f>
        <v>2.6457236812120755E-3</v>
      </c>
      <c r="F36" s="45">
        <f>IFERROR(Change!F36-Base!F36,"")</f>
        <v>0.28380317187600212</v>
      </c>
      <c r="G36" s="45">
        <f>IFERROR(Change!G36-Base!G36,"")</f>
        <v>1.4270626016127608E-2</v>
      </c>
      <c r="H36" s="45">
        <f>IFERROR(Change!H36-Base!H36,"")</f>
        <v>31.806437861673203</v>
      </c>
      <c r="I36" s="45">
        <f>IFERROR(Change!I36-Base!I36,"")</f>
        <v>-195.15256860744944</v>
      </c>
      <c r="J36" s="45">
        <f>IFERROR(Change!J36-Base!J36,"")</f>
        <v>-161.37310715573483</v>
      </c>
      <c r="K36" s="45">
        <f>IFERROR(Change!K36-Base!K36,"")</f>
        <v>-165.18180659484244</v>
      </c>
      <c r="L36" s="45">
        <f>IFERROR(Change!L36-Base!L36,"")</f>
        <v>-163.85443362588364</v>
      </c>
      <c r="M36" s="45">
        <f>IFERROR(Change!M36-Base!M36,"")</f>
        <v>-166.12079330182769</v>
      </c>
      <c r="N36" s="45">
        <f>IFERROR(Change!N36-Base!N36,"")</f>
        <v>-172.43633212013827</v>
      </c>
      <c r="O36" s="45">
        <f>IFERROR(Change!O36-Base!O36,"")</f>
        <v>-178.06013479763675</v>
      </c>
      <c r="P36" s="45">
        <f>IFERROR(Change!P36-Base!P36,"")</f>
        <v>-184.81716564896345</v>
      </c>
      <c r="Q36" s="45">
        <f>IFERROR(Change!Q36-Base!Q36,"")</f>
        <v>-184.53123407327354</v>
      </c>
      <c r="R36" s="45">
        <f>IFERROR(Change!R36-Base!R36,"")</f>
        <v>-224.60330137799752</v>
      </c>
      <c r="S36" s="45">
        <f>IFERROR(Change!S36-Base!S36,"")</f>
        <v>72.928450180921942</v>
      </c>
      <c r="T36" s="45">
        <f>IFERROR(Change!T36-Base!T36,"")</f>
        <v>1.2221438613817384</v>
      </c>
      <c r="U36" s="45">
        <f>IFERROR(Change!U36-Base!U36,"")</f>
        <v>1.246314538814147</v>
      </c>
      <c r="V36" s="45">
        <f>IFERROR(Change!V36-Base!V36,"")</f>
        <v>1.3797363309308253</v>
      </c>
      <c r="W36" s="45">
        <f>IFERROR(Change!W36-Base!W36,"")</f>
        <v>1.6126354062828518</v>
      </c>
      <c r="X36" s="45">
        <f>IFERROR(Change!X36-Base!X36,"")</f>
        <v>1.6027979713549723</v>
      </c>
    </row>
    <row r="37" spans="1:24" ht="15.75" outlineLevel="1" x14ac:dyDescent="0.25">
      <c r="B37" s="5" t="s">
        <v>89</v>
      </c>
      <c r="C37" s="44">
        <f>IFERROR(Change!C37-Base!C37,"")</f>
        <v>3.0465979239483101E-3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3.5161724369999999E-4</v>
      </c>
      <c r="J37" s="45">
        <f>IFERROR(Change!J37-Base!J37,"")</f>
        <v>-3.4835537099999446E-5</v>
      </c>
      <c r="K37" s="45">
        <f>IFERROR(Change!K37-Base!K37,"")</f>
        <v>-1.846272465799994E-4</v>
      </c>
      <c r="L37" s="45">
        <f>IFERROR(Change!L37-Base!L37,"")</f>
        <v>2.1972663749999935E-5</v>
      </c>
      <c r="M37" s="45">
        <f>IFERROR(Change!M37-Base!M37,"")</f>
        <v>4.0308356547000051E-4</v>
      </c>
      <c r="N37" s="45">
        <f>IFERROR(Change!N37-Base!N37,"")</f>
        <v>7.9832325273999861E-4</v>
      </c>
      <c r="O37" s="45">
        <f>IFERROR(Change!O37-Base!O37,"")</f>
        <v>8.9351989979000038E-4</v>
      </c>
      <c r="P37" s="45">
        <f>IFERROR(Change!P37-Base!P37,"")</f>
        <v>4.5742682054000067E-4</v>
      </c>
      <c r="Q37" s="45">
        <f>IFERROR(Change!Q37-Base!Q37,"")</f>
        <v>6.5320937608000121E-4</v>
      </c>
      <c r="R37" s="45">
        <f>IFERROR(Change!R37-Base!R37,"")</f>
        <v>6.8389130239000112E-4</v>
      </c>
      <c r="S37" s="45">
        <f>IFERROR(Change!S37-Base!S37,"")</f>
        <v>2.355354946499996E-4</v>
      </c>
      <c r="T37" s="45">
        <f>IFERROR(Change!T37-Base!T37,"")</f>
        <v>5.8953759039000002E-4</v>
      </c>
      <c r="U37" s="45">
        <f>IFERROR(Change!U37-Base!U37,"")</f>
        <v>6.8159354998000043E-4</v>
      </c>
      <c r="V37" s="45">
        <f>IFERROR(Change!V37-Base!V37,"")</f>
        <v>5.8319622548000025E-4</v>
      </c>
      <c r="W37" s="45">
        <f>IFERROR(Change!W37-Base!W37,"")</f>
        <v>6.5102820072000063E-4</v>
      </c>
      <c r="X37" s="45">
        <f>IFERROR(Change!X37-Base!X37,"")</f>
        <v>8.913205441500008E-4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-3.4947787624901139E-2</v>
      </c>
      <c r="D40" s="45">
        <f>IFERROR(Change!D40-Base!D40,"")</f>
        <v>7.7689789980794899E-5</v>
      </c>
      <c r="E40" s="45">
        <f>IFERROR(Change!E40-Base!E40,"")</f>
        <v>8.5893414441429172E-5</v>
      </c>
      <c r="F40" s="45">
        <f>IFERROR(Change!F40-Base!F40,"")</f>
        <v>4.4223735200077385E-4</v>
      </c>
      <c r="G40" s="45">
        <f>IFERROR(Change!G40-Base!G40,"")</f>
        <v>1.9968169679529524E-5</v>
      </c>
      <c r="H40" s="45">
        <f>IFERROR(Change!H40-Base!H40,"")</f>
        <v>8.8014882503717473E-3</v>
      </c>
      <c r="I40" s="45">
        <f>IFERROR(Change!I40-Base!I40,"")</f>
        <v>-4.0886533654518331E-3</v>
      </c>
      <c r="J40" s="45">
        <f>IFERROR(Change!J40-Base!J40,"")</f>
        <v>1.1644989635138714E-2</v>
      </c>
      <c r="K40" s="45">
        <f>IFERROR(Change!K40-Base!K40,"")</f>
        <v>1.0622601157933786E-2</v>
      </c>
      <c r="L40" s="45">
        <f>IFERROR(Change!L40-Base!L40,"")</f>
        <v>1.080640065794114E-2</v>
      </c>
      <c r="M40" s="45">
        <f>IFERROR(Change!M40-Base!M40,"")</f>
        <v>-1.3798958472932554E-3</v>
      </c>
      <c r="N40" s="45">
        <f>IFERROR(Change!N40-Base!N40,"")</f>
        <v>-6.592320813808783E-3</v>
      </c>
      <c r="O40" s="45">
        <f>IFERROR(Change!O40-Base!O40,"")</f>
        <v>-5.7183108850722419E-3</v>
      </c>
      <c r="P40" s="45">
        <f>IFERROR(Change!P40-Base!P40,"")</f>
        <v>-2.8744954930203903E-2</v>
      </c>
      <c r="Q40" s="45">
        <f>IFERROR(Change!Q40-Base!Q40,"")</f>
        <v>-9.2910860865913492E-4</v>
      </c>
      <c r="R40" s="45">
        <f>IFERROR(Change!R40-Base!R40,"")</f>
        <v>-1.2942154073385836E-2</v>
      </c>
      <c r="S40" s="45">
        <f>IFERROR(Change!S40-Base!S40,"")</f>
        <v>-3.2014525613732303E-2</v>
      </c>
      <c r="T40" s="45">
        <f>IFERROR(Change!T40-Base!T40,"")</f>
        <v>-5.1177503759120668E-2</v>
      </c>
      <c r="U40" s="45">
        <f>IFERROR(Change!U40-Base!U40,"")</f>
        <v>-1.7874779126003659E-4</v>
      </c>
      <c r="V40" s="45">
        <f>IFERROR(Change!V40-Base!V40,"")</f>
        <v>-2.4934847300883689E-4</v>
      </c>
      <c r="W40" s="45">
        <f>IFERROR(Change!W40-Base!W40,"")</f>
        <v>-2.1901954897085574E-4</v>
      </c>
      <c r="X40" s="45">
        <f>IFERROR(Change!X40-Base!X40,"")</f>
        <v>-1.5320336711969973E-2</v>
      </c>
    </row>
    <row r="41" spans="1:24" ht="15.75" outlineLevel="1" x14ac:dyDescent="0.25">
      <c r="B41" s="5" t="s">
        <v>8</v>
      </c>
      <c r="C41" s="44">
        <f>IFERROR(Change!C41-Base!C41,"")</f>
        <v>1.2960889570729526E-2</v>
      </c>
      <c r="D41" s="45">
        <f>IFERROR(Change!D41-Base!D41,"")</f>
        <v>-4.3877683669998543E-5</v>
      </c>
      <c r="E41" s="45">
        <f>IFERROR(Change!E41-Base!E41,"")</f>
        <v>2.6226054750000394E-5</v>
      </c>
      <c r="F41" s="45">
        <f>IFERROR(Change!F41-Base!F41,"")</f>
        <v>-9.162320581999981E-5</v>
      </c>
      <c r="G41" s="45">
        <f>IFERROR(Change!G41-Base!G41,"")</f>
        <v>-2.0000006425296979E-14</v>
      </c>
      <c r="H41" s="45">
        <f>IFERROR(Change!H41-Base!H41,"")</f>
        <v>-2.39153796E-5</v>
      </c>
      <c r="I41" s="45">
        <f>IFERROR(Change!I41-Base!I41,"")</f>
        <v>3.0138639988000005E-4</v>
      </c>
      <c r="J41" s="45">
        <f>IFERROR(Change!J41-Base!J41,"")</f>
        <v>7.116294648699987E-4</v>
      </c>
      <c r="K41" s="45">
        <f>IFERROR(Change!K41-Base!K41,"")</f>
        <v>2.8320306650900006E-3</v>
      </c>
      <c r="L41" s="45">
        <f>IFERROR(Change!L41-Base!L41,"")</f>
        <v>2.7330040101699966E-3</v>
      </c>
      <c r="M41" s="45">
        <f>IFERROR(Change!M41-Base!M41,"")</f>
        <v>2.4563059158600031E-3</v>
      </c>
      <c r="N41" s="45">
        <f>IFERROR(Change!N41-Base!N41,"")</f>
        <v>2.6629285922000036E-3</v>
      </c>
      <c r="O41" s="45">
        <f>IFERROR(Change!O41-Base!O41,"")</f>
        <v>2.7348866690300056E-3</v>
      </c>
      <c r="P41" s="45">
        <f>IFERROR(Change!P41-Base!P41,"")</f>
        <v>3.0360663510300015E-3</v>
      </c>
      <c r="Q41" s="45">
        <f>IFERROR(Change!Q41-Base!Q41,"")</f>
        <v>2.0137673362000006E-3</v>
      </c>
      <c r="R41" s="45">
        <f>IFERROR(Change!R41-Base!R41,"")</f>
        <v>3.0165799782999993E-3</v>
      </c>
      <c r="S41" s="45">
        <f>IFERROR(Change!S41-Base!S41,"")</f>
        <v>3.18340173159999E-4</v>
      </c>
      <c r="T41" s="45">
        <f>IFERROR(Change!T41-Base!T41,"")</f>
        <v>3.4155437090699985E-3</v>
      </c>
      <c r="U41" s="45">
        <f>IFERROR(Change!U41-Base!U41,"")</f>
        <v>6.3308778120000004E-5</v>
      </c>
      <c r="V41" s="45">
        <f>IFERROR(Change!V41-Base!V41,"")</f>
        <v>2.1562970068E-4</v>
      </c>
      <c r="W41" s="45">
        <f>IFERROR(Change!W41-Base!W41,"")</f>
        <v>0</v>
      </c>
      <c r="X41" s="45">
        <f>IFERROR(Change!X41-Base!X41,"")</f>
        <v>1.2382350474999999E-3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0.97077673066088421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0.22177769579435</v>
      </c>
      <c r="L45" s="45">
        <f>IFERROR(Change!L45-Base!L45,"")</f>
        <v>0.45176788218043001</v>
      </c>
      <c r="M45" s="45">
        <f>IFERROR(Change!M45-Base!M45,"")</f>
        <v>0</v>
      </c>
      <c r="N45" s="45">
        <f>IFERROR(Change!N45-Base!N45,"")</f>
        <v>5.9663851321560005E-2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0.85772343282015007</v>
      </c>
      <c r="S45" s="45">
        <f>IFERROR(Change!S45-Base!S45,"")</f>
        <v>0.18799003004867001</v>
      </c>
      <c r="T45" s="45">
        <f>IFERROR(Change!T45-Base!T45,"")</f>
        <v>0.39301541798021011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633.41690840667798</v>
      </c>
      <c r="D47" s="8">
        <f>IFERROR(Change!D47-Base!D47,"")</f>
        <v>0</v>
      </c>
      <c r="E47" s="8">
        <f>IFERROR(Change!E47-Base!E47,"")</f>
        <v>3.7768129096940584</v>
      </c>
      <c r="F47" s="8">
        <f>IFERROR(Change!F47-Base!F47,"")</f>
        <v>2.9090071450355026E-5</v>
      </c>
      <c r="G47" s="8">
        <f>IFERROR(Change!G47-Base!G47,"")</f>
        <v>-6.7292671798782067E-2</v>
      </c>
      <c r="H47" s="8">
        <f>IFERROR(Change!H47-Base!H47,"")</f>
        <v>-22.933787604233089</v>
      </c>
      <c r="I47" s="8">
        <f>IFERROR(Change!I47-Base!I47,"")</f>
        <v>-1323.7776237753078</v>
      </c>
      <c r="J47" s="8">
        <f>IFERROR(Change!J47-Base!J47,"")</f>
        <v>137.69742613636458</v>
      </c>
      <c r="K47" s="8">
        <f>IFERROR(Change!K47-Base!K47,"")</f>
        <v>181.07444914042389</v>
      </c>
      <c r="L47" s="8">
        <f>IFERROR(Change!L47-Base!L47,"")</f>
        <v>197.52344133463544</v>
      </c>
      <c r="M47" s="8">
        <f>IFERROR(Change!M47-Base!M47,"")</f>
        <v>260.74950301551644</v>
      </c>
      <c r="N47" s="8">
        <f>IFERROR(Change!N47-Base!N47,"")</f>
        <v>273.3916106417355</v>
      </c>
      <c r="O47" s="8">
        <f>IFERROR(Change!O47-Base!O47,"")</f>
        <v>286.09253320664629</v>
      </c>
      <c r="P47" s="8">
        <f>IFERROR(Change!P47-Base!P47,"")</f>
        <v>291.49342995167376</v>
      </c>
      <c r="Q47" s="8">
        <f>IFERROR(Change!Q47-Base!Q47,"")</f>
        <v>293.17148155492032</v>
      </c>
      <c r="R47" s="8">
        <f>IFERROR(Change!R47-Base!R47,"")</f>
        <v>294.80786694708104</v>
      </c>
      <c r="S47" s="8">
        <f>IFERROR(Change!S47-Base!S47,"")</f>
        <v>296.64889774305038</v>
      </c>
      <c r="T47" s="8">
        <f>IFERROR(Change!T47-Base!T47,"")</f>
        <v>298.61704490423654</v>
      </c>
      <c r="U47" s="8">
        <f>IFERROR(Change!U47-Base!U47,"")</f>
        <v>232.86304837600301</v>
      </c>
      <c r="V47" s="8">
        <f>IFERROR(Change!V47-Base!V47,"")</f>
        <v>234.09606041352163</v>
      </c>
      <c r="W47" s="8">
        <f>IFERROR(Change!W47-Base!W47,"")</f>
        <v>226.83583041422526</v>
      </c>
      <c r="X47" s="8">
        <f>IFERROR(Change!X47-Base!X47,"")</f>
        <v>119.71926794060255</v>
      </c>
    </row>
    <row r="48" spans="1:24" ht="15.75" outlineLevel="1" x14ac:dyDescent="0.25">
      <c r="B48" s="4" t="s">
        <v>93</v>
      </c>
      <c r="C48" s="6">
        <f>IFERROR(Change!C48-Base!C48,"")</f>
        <v>110.31665693509603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-1.880359027595091E-5</v>
      </c>
      <c r="H48" s="6">
        <f>IFERROR(Change!H48-Base!H48,"")</f>
        <v>-12.297246191308432</v>
      </c>
      <c r="I48" s="6">
        <f>IFERROR(Change!I48-Base!I48,"")</f>
        <v>-1399.7609447150012</v>
      </c>
      <c r="J48" s="6">
        <f>IFERROR(Change!J48-Base!J48,"")</f>
        <v>81.565196274753021</v>
      </c>
      <c r="K48" s="6">
        <f>IFERROR(Change!K48-Base!K48,"")</f>
        <v>114.54953124341228</v>
      </c>
      <c r="L48" s="6">
        <f>IFERROR(Change!L48-Base!L48,"")</f>
        <v>126.44958732140731</v>
      </c>
      <c r="M48" s="6">
        <f>IFERROR(Change!M48-Base!M48,"")</f>
        <v>174.18760637241883</v>
      </c>
      <c r="N48" s="6">
        <f>IFERROR(Change!N48-Base!N48,"")</f>
        <v>182.74032774047362</v>
      </c>
      <c r="O48" s="6">
        <f>IFERROR(Change!O48-Base!O48,"")</f>
        <v>191.24890707319548</v>
      </c>
      <c r="P48" s="6">
        <f>IFERROR(Change!P48-Base!P48,"")</f>
        <v>191.24044196554792</v>
      </c>
      <c r="Q48" s="6">
        <f>IFERROR(Change!Q48-Base!Q48,"")</f>
        <v>191.24042690171211</v>
      </c>
      <c r="R48" s="6">
        <f>IFERROR(Change!R48-Base!R48,"")</f>
        <v>191.24042690153601</v>
      </c>
      <c r="S48" s="6">
        <f>IFERROR(Change!S48-Base!S48,"")</f>
        <v>191.2404415592066</v>
      </c>
      <c r="T48" s="6">
        <f>IFERROR(Change!T48-Base!T48,"")</f>
        <v>191.24201329658604</v>
      </c>
      <c r="U48" s="6">
        <f>IFERROR(Change!U48-Base!U48,"")</f>
        <v>191.24325482782615</v>
      </c>
      <c r="V48" s="6">
        <f>IFERROR(Change!V48-Base!V48,"")</f>
        <v>191.24352568310087</v>
      </c>
      <c r="W48" s="6">
        <f>IFERROR(Change!W48-Base!W48,"")</f>
        <v>191.24451867612152</v>
      </c>
      <c r="X48" s="6">
        <f>IFERROR(Change!X48-Base!X48,"")</f>
        <v>191.24491323611869</v>
      </c>
    </row>
    <row r="49" spans="1:24" ht="15.75" outlineLevel="1" x14ac:dyDescent="0.25">
      <c r="B49" s="5" t="s">
        <v>94</v>
      </c>
      <c r="C49" s="44">
        <f>IFERROR(Change!C49-Base!C49,"")</f>
        <v>86.43740164837709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-4.703801492837556E-2</v>
      </c>
      <c r="H49" s="44">
        <f>IFERROR(Change!H49-Base!H49,"")</f>
        <v>-2.3849906070670386</v>
      </c>
      <c r="I49" s="44">
        <f>IFERROR(Change!I49-Base!I49,"")</f>
        <v>19.852499962049876</v>
      </c>
      <c r="J49" s="44">
        <f>IFERROR(Change!J49-Base!J49,"")</f>
        <v>19.824406300479382</v>
      </c>
      <c r="K49" s="44">
        <f>IFERROR(Change!K49-Base!K49,"")</f>
        <v>19.802879666622744</v>
      </c>
      <c r="L49" s="44">
        <f>IFERROR(Change!L49-Base!L49,"")</f>
        <v>19.802878673355394</v>
      </c>
      <c r="M49" s="44">
        <f>IFERROR(Change!M49-Base!M49,"")</f>
        <v>19.802885271945286</v>
      </c>
      <c r="N49" s="44">
        <f>IFERROR(Change!N49-Base!N49,"")</f>
        <v>19.802875433086115</v>
      </c>
      <c r="O49" s="44">
        <f>IFERROR(Change!O49-Base!O49,"")</f>
        <v>19.802855733678427</v>
      </c>
      <c r="P49" s="44">
        <f>IFERROR(Change!P49-Base!P49,"")</f>
        <v>23.300890897677959</v>
      </c>
      <c r="Q49" s="44">
        <f>IFERROR(Change!Q49-Base!Q49,"")</f>
        <v>23.300901934521903</v>
      </c>
      <c r="R49" s="44">
        <f>IFERROR(Change!R49-Base!R49,"")</f>
        <v>23.300901934529293</v>
      </c>
      <c r="S49" s="44">
        <f>IFERROR(Change!S49-Base!S49,"")</f>
        <v>23.300894997021032</v>
      </c>
      <c r="T49" s="44">
        <f>IFERROR(Change!T49-Base!T49,"")</f>
        <v>23.300911804156954</v>
      </c>
      <c r="U49" s="44">
        <f>IFERROR(Change!U49-Base!U49,"")</f>
        <v>-14.132888899370641</v>
      </c>
      <c r="V49" s="44">
        <f>IFERROR(Change!V49-Base!V49,"")</f>
        <v>-14.303203120209218</v>
      </c>
      <c r="W49" s="44">
        <f>IFERROR(Change!W49-Base!W49,"")</f>
        <v>-20.204737162673609</v>
      </c>
      <c r="X49" s="44">
        <f>IFERROR(Change!X49-Base!X49,"")</f>
        <v>-85.0484934354904</v>
      </c>
    </row>
    <row r="50" spans="1:24" ht="15.75" outlineLevel="1" x14ac:dyDescent="0.25">
      <c r="B50" s="5" t="s">
        <v>95</v>
      </c>
      <c r="C50" s="44">
        <f>IFERROR(Change!C50-Base!C50,"")</f>
        <v>119.78984247073663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-2.5519748731994696E-6</v>
      </c>
      <c r="H50" s="45">
        <f>IFERROR(Change!H50-Base!H50,"")</f>
        <v>-1.4223336251006913E-6</v>
      </c>
      <c r="I50" s="45">
        <f>IFERROR(Change!I50-Base!I50,"")</f>
        <v>3.4907090480373881E-6</v>
      </c>
      <c r="J50" s="45">
        <f>IFERROR(Change!J50-Base!J50,"")</f>
        <v>-8.4638475955454169</v>
      </c>
      <c r="K50" s="45">
        <f>IFERROR(Change!K50-Base!K50,"")</f>
        <v>0.97580599036666626</v>
      </c>
      <c r="L50" s="45">
        <f>IFERROR(Change!L50-Base!L50,"")</f>
        <v>4.525945284700498</v>
      </c>
      <c r="M50" s="45">
        <f>IFERROR(Change!M50-Base!M50,"")</f>
        <v>19.015962643430186</v>
      </c>
      <c r="N50" s="45">
        <f>IFERROR(Change!N50-Base!N50,"")</f>
        <v>22.051732711356948</v>
      </c>
      <c r="O50" s="45">
        <f>IFERROR(Change!O50-Base!O50,"")</f>
        <v>25.183258706969696</v>
      </c>
      <c r="P50" s="45">
        <f>IFERROR(Change!P50-Base!P50,"")</f>
        <v>25.729545636227527</v>
      </c>
      <c r="Q50" s="45">
        <f>IFERROR(Change!Q50-Base!Q50,"")</f>
        <v>26.290445983277806</v>
      </c>
      <c r="R50" s="45">
        <f>IFERROR(Change!R50-Base!R50,"")</f>
        <v>26.863578784668192</v>
      </c>
      <c r="S50" s="45">
        <f>IFERROR(Change!S50-Base!S50,"")</f>
        <v>27.449206618509834</v>
      </c>
      <c r="T50" s="45">
        <f>IFERROR(Change!T50-Base!T50,"")</f>
        <v>28.047600458102494</v>
      </c>
      <c r="U50" s="45">
        <f>IFERROR(Change!U50-Base!U50,"")</f>
        <v>28.659036246979809</v>
      </c>
      <c r="V50" s="45">
        <f>IFERROR(Change!V50-Base!V50,"")</f>
        <v>29.283803562948322</v>
      </c>
      <c r="W50" s="45">
        <f>IFERROR(Change!W50-Base!W50,"")</f>
        <v>29.922188045156474</v>
      </c>
      <c r="X50" s="45">
        <f>IFERROR(Change!X50-Base!X50,"")</f>
        <v>30.574489741912714</v>
      </c>
    </row>
    <row r="51" spans="1:24" ht="15.75" outlineLevel="1" x14ac:dyDescent="0.25">
      <c r="B51" s="5" t="s">
        <v>96</v>
      </c>
      <c r="C51" s="44">
        <f>IFERROR(Change!C51-Base!C51,"")</f>
        <v>277.24846448468224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-2.1676345340893022E-6</v>
      </c>
      <c r="H51" s="45">
        <f>IFERROR(Change!H51-Base!H51,"")</f>
        <v>-7.0314009454050961</v>
      </c>
      <c r="I51" s="45">
        <f>IFERROR(Change!I51-Base!I51,"")</f>
        <v>45.351382300005355</v>
      </c>
      <c r="J51" s="45">
        <f>IFERROR(Change!J51-Base!J51,"")</f>
        <v>33.7060219667041</v>
      </c>
      <c r="K51" s="45">
        <f>IFERROR(Change!K51-Base!K51,"")</f>
        <v>34.440814259294939</v>
      </c>
      <c r="L51" s="45">
        <f>IFERROR(Change!L51-Base!L51,"")</f>
        <v>35.191624236794496</v>
      </c>
      <c r="M51" s="45">
        <f>IFERROR(Change!M51-Base!M51,"")</f>
        <v>35.958801926002877</v>
      </c>
      <c r="N51" s="45">
        <f>IFERROR(Change!N51-Base!N51,"")</f>
        <v>36.742705202908724</v>
      </c>
      <c r="O51" s="45">
        <f>IFERROR(Change!O51-Base!O51,"")</f>
        <v>37.543697640376081</v>
      </c>
      <c r="P51" s="45">
        <f>IFERROR(Change!P51-Base!P51,"")</f>
        <v>38.362151174462781</v>
      </c>
      <c r="Q51" s="45">
        <f>IFERROR(Change!Q51-Base!Q51,"")</f>
        <v>39.198444248465648</v>
      </c>
      <c r="R51" s="45">
        <f>IFERROR(Change!R51-Base!R51,"")</f>
        <v>40.052971941746478</v>
      </c>
      <c r="S51" s="45">
        <f>IFERROR(Change!S51-Base!S51,"")</f>
        <v>40.926128044969118</v>
      </c>
      <c r="T51" s="45">
        <f>IFERROR(Change!T51-Base!T51,"")</f>
        <v>41.818323277651132</v>
      </c>
      <c r="U51" s="45">
        <f>IFERROR(Change!U51-Base!U51,"")</f>
        <v>42.729959890577447</v>
      </c>
      <c r="V51" s="45">
        <f>IFERROR(Change!V51-Base!V51,"")</f>
        <v>43.661469603017338</v>
      </c>
      <c r="W51" s="45">
        <f>IFERROR(Change!W51-Base!W51,"")</f>
        <v>44.613292011229873</v>
      </c>
      <c r="X51" s="45">
        <f>IFERROR(Change!X51-Base!X51,"")</f>
        <v>45.585867613260007</v>
      </c>
    </row>
    <row r="52" spans="1:24" ht="15.75" outlineLevel="1" x14ac:dyDescent="0.25">
      <c r="B52" s="5" t="s">
        <v>97</v>
      </c>
      <c r="C52" s="44">
        <f>IFERROR(Change!C52-Base!C52,"")</f>
        <v>38.523628898477227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-2.0229494557725047E-2</v>
      </c>
      <c r="H52" s="45">
        <f>IFERROR(Change!H52-Base!H52,"")</f>
        <v>-1.2157787492362502</v>
      </c>
      <c r="I52" s="45">
        <f>IFERROR(Change!I52-Base!I52,"")</f>
        <v>10.574521557560018</v>
      </c>
      <c r="J52" s="45">
        <f>IFERROR(Change!J52-Base!J52,"")</f>
        <v>10.792456300924925</v>
      </c>
      <c r="K52" s="45">
        <f>IFERROR(Change!K52-Base!K52,"")</f>
        <v>11.014863709635165</v>
      </c>
      <c r="L52" s="45">
        <f>IFERROR(Change!L52-Base!L52,"")</f>
        <v>11.254990234186039</v>
      </c>
      <c r="M52" s="45">
        <f>IFERROR(Change!M52-Base!M52,"")</f>
        <v>11.500352850131918</v>
      </c>
      <c r="N52" s="45">
        <f>IFERROR(Change!N52-Base!N52,"")</f>
        <v>11.751063519620942</v>
      </c>
      <c r="O52" s="45">
        <f>IFERROR(Change!O52-Base!O52,"")</f>
        <v>12.007234561929494</v>
      </c>
      <c r="P52" s="45">
        <f>IFERROR(Change!P52-Base!P52,"")</f>
        <v>12.867298263478375</v>
      </c>
      <c r="Q52" s="45">
        <f>IFERROR(Change!Q52-Base!Q52,"")</f>
        <v>13.147806074494071</v>
      </c>
      <c r="R52" s="45">
        <f>IFERROR(Change!R52-Base!R52,"")</f>
        <v>13.43442791527545</v>
      </c>
      <c r="S52" s="45">
        <f>IFERROR(Change!S52-Base!S52,"")</f>
        <v>13.727293695854485</v>
      </c>
      <c r="T52" s="45">
        <f>IFERROR(Change!T52-Base!T52,"")</f>
        <v>14.026548866490231</v>
      </c>
      <c r="U52" s="45">
        <f>IFERROR(Change!U52-Base!U52,"")</f>
        <v>-15.482797268906324</v>
      </c>
      <c r="V52" s="45">
        <f>IFERROR(Change!V52-Base!V52,"")</f>
        <v>-15.820322584567975</v>
      </c>
      <c r="W52" s="45">
        <f>IFERROR(Change!W52-Base!W52,"")</f>
        <v>-18.754987680521083</v>
      </c>
      <c r="X52" s="45">
        <f>IFERROR(Change!X52-Base!X52,"")</f>
        <v>-62.620363289236309</v>
      </c>
    </row>
    <row r="53" spans="1:24" ht="15.75" outlineLevel="1" x14ac:dyDescent="0.25">
      <c r="B53" s="5" t="s">
        <v>98</v>
      </c>
      <c r="C53" s="44">
        <f>IFERROR(Change!C53-Base!C53,"")</f>
        <v>3.4276640636932143E-8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-2.4522316288688728E-7</v>
      </c>
      <c r="U53" s="45">
        <f>IFERROR(Change!U53-Base!U53,"")</f>
        <v>-2.5057031960429299E-7</v>
      </c>
      <c r="V53" s="45">
        <f>IFERROR(Change!V53-Base!V53,"")</f>
        <v>7.0761586368206508E-8</v>
      </c>
      <c r="W53" s="45">
        <f>IFERROR(Change!W53-Base!W53,"")</f>
        <v>7.230496290588917E-8</v>
      </c>
      <c r="X53" s="45">
        <f>IFERROR(Change!X53-Base!X53,"")</f>
        <v>5.8432919480821965E-7</v>
      </c>
    </row>
    <row r="54" spans="1:24" ht="15.75" outlineLevel="1" x14ac:dyDescent="0.25">
      <c r="B54" s="5" t="s">
        <v>13</v>
      </c>
      <c r="C54" s="44">
        <f>IFERROR(Change!C54-Base!C54,"")</f>
        <v>1.100913935036425</v>
      </c>
      <c r="D54" s="45">
        <f>IFERROR(Change!D54-Base!D54,"")</f>
        <v>0</v>
      </c>
      <c r="E54" s="45">
        <f>IFERROR(Change!E54-Base!E54,"")</f>
        <v>2.3907751440001897E-5</v>
      </c>
      <c r="F54" s="45">
        <f>IFERROR(Change!F54-Base!F54,"")</f>
        <v>2.9090071449999842E-5</v>
      </c>
      <c r="G54" s="45">
        <f>IFERROR(Change!G54-Base!G54,"")</f>
        <v>-1.6391130299928114E-6</v>
      </c>
      <c r="H54" s="45">
        <f>IFERROR(Change!H54-Base!H54,"")</f>
        <v>-4.369688882520005E-3</v>
      </c>
      <c r="I54" s="45">
        <f>IFERROR(Change!I54-Base!I54,"")</f>
        <v>0.20491362936904006</v>
      </c>
      <c r="J54" s="45">
        <f>IFERROR(Change!J54-Base!J54,"")</f>
        <v>0.27319288904873962</v>
      </c>
      <c r="K54" s="45">
        <f>IFERROR(Change!K54-Base!K54,"")</f>
        <v>0.29055427109212995</v>
      </c>
      <c r="L54" s="45">
        <f>IFERROR(Change!L54-Base!L54,"")</f>
        <v>0.29841558419130987</v>
      </c>
      <c r="M54" s="45">
        <f>IFERROR(Change!M54-Base!M54,"")</f>
        <v>0.28389395158737984</v>
      </c>
      <c r="N54" s="45">
        <f>IFERROR(Change!N54-Base!N54,"")</f>
        <v>0.30290603428869955</v>
      </c>
      <c r="O54" s="45">
        <f>IFERROR(Change!O54-Base!O54,"")</f>
        <v>0.3065794904970201</v>
      </c>
      <c r="P54" s="45">
        <f>IFERROR(Change!P54-Base!P54,"")</f>
        <v>-6.8979857210101914E-3</v>
      </c>
      <c r="Q54" s="45">
        <f>IFERROR(Change!Q54-Base!Q54,"")</f>
        <v>-6.5435875513513153E-3</v>
      </c>
      <c r="R54" s="45">
        <f>IFERROR(Change!R54-Base!R54,"")</f>
        <v>-8.4440530674478875E-2</v>
      </c>
      <c r="S54" s="45">
        <f>IFERROR(Change!S54-Base!S54,"")</f>
        <v>4.9328274891704549E-3</v>
      </c>
      <c r="T54" s="45">
        <f>IFERROR(Change!T54-Base!T54,"")</f>
        <v>0.18164744647299069</v>
      </c>
      <c r="U54" s="45">
        <f>IFERROR(Change!U54-Base!U54,"")</f>
        <v>-0.15351617053366007</v>
      </c>
      <c r="V54" s="45">
        <f>IFERROR(Change!V54-Base!V54,"")</f>
        <v>3.0787198470610955E-2</v>
      </c>
      <c r="W54" s="45">
        <f>IFERROR(Change!W54-Base!W54,"")</f>
        <v>1.5556452607010218E-2</v>
      </c>
      <c r="X54" s="45">
        <f>IFERROR(Change!X54-Base!X54,"")</f>
        <v>-1.714651029108949E-2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23.194544749585475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0.23054954988462839</v>
      </c>
      <c r="G56" s="8">
        <f>IFERROR(Change!G56-Base!G56,"")</f>
        <v>0.53084083190412201</v>
      </c>
      <c r="H56" s="8">
        <f>IFERROR(Change!H56-Base!H56,"")</f>
        <v>-0.34702720616591876</v>
      </c>
      <c r="I56" s="8">
        <f>IFERROR(Change!I56-Base!I56,"")</f>
        <v>-3.9071256809780976</v>
      </c>
      <c r="J56" s="8">
        <f>IFERROR(Change!J56-Base!J56,"")</f>
        <v>-8.0605529722829203</v>
      </c>
      <c r="K56" s="8">
        <f>IFERROR(Change!K56-Base!K56,"")</f>
        <v>-6.6123001089628701</v>
      </c>
      <c r="L56" s="8">
        <f>IFERROR(Change!L56-Base!L56,"")</f>
        <v>-4.9218499725346589</v>
      </c>
      <c r="M56" s="8">
        <f>IFERROR(Change!M56-Base!M56,"")</f>
        <v>-3.0482217357302943</v>
      </c>
      <c r="N56" s="8">
        <f>IFERROR(Change!N56-Base!N56,"")</f>
        <v>-0.13551546508381307</v>
      </c>
      <c r="O56" s="8">
        <f>IFERROR(Change!O56-Base!O56,"")</f>
        <v>1.9044890729912822</v>
      </c>
      <c r="P56" s="8">
        <f>IFERROR(Change!P56-Base!P56,"")</f>
        <v>9.6955253470043203</v>
      </c>
      <c r="Q56" s="8">
        <f>IFERROR(Change!Q56-Base!Q56,"")</f>
        <v>9.7598596230035355</v>
      </c>
      <c r="R56" s="8">
        <f>IFERROR(Change!R56-Base!R56,"")</f>
        <v>9.8350620710870089</v>
      </c>
      <c r="S56" s="8">
        <f>IFERROR(Change!S56-Base!S56,"")</f>
        <v>9.5540250189698099</v>
      </c>
      <c r="T56" s="8">
        <f>IFERROR(Change!T56-Base!T56,"")</f>
        <v>8.1382431672471398</v>
      </c>
      <c r="U56" s="8">
        <f>IFERROR(Change!U56-Base!U56,"")</f>
        <v>7.1911453717347058</v>
      </c>
      <c r="V56" s="8">
        <f>IFERROR(Change!V56-Base!V56,"")</f>
        <v>12.29143006224831</v>
      </c>
      <c r="W56" s="8">
        <f>IFERROR(Change!W56-Base!W56,"")</f>
        <v>20.419509755720128</v>
      </c>
      <c r="X56" s="8">
        <f>IFERROR(Change!X56-Base!X56,"")</f>
        <v>27.889119701655318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-27.694648923029177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-5.8589041096039907E-2</v>
      </c>
      <c r="I58" s="45">
        <f>IFERROR(Change!I58-Base!I58,"")</f>
        <v>-2.8322752041620349</v>
      </c>
      <c r="J58" s="45">
        <f>IFERROR(Change!J58-Base!J58,"")</f>
        <v>-7.1069553972508039</v>
      </c>
      <c r="K58" s="45">
        <f>IFERROR(Change!K58-Base!K58,"")</f>
        <v>-7.1069553972508057</v>
      </c>
      <c r="L58" s="45">
        <f>IFERROR(Change!L58-Base!L58,"")</f>
        <v>-7.1069553972508066</v>
      </c>
      <c r="M58" s="45">
        <f>IFERROR(Change!M58-Base!M58,"")</f>
        <v>-7.1069553972508031</v>
      </c>
      <c r="N58" s="45">
        <f>IFERROR(Change!N58-Base!N58,"")</f>
        <v>-7.1069553972508048</v>
      </c>
      <c r="O58" s="45">
        <f>IFERROR(Change!O58-Base!O58,"")</f>
        <v>-7.1799747945088832</v>
      </c>
      <c r="P58" s="45">
        <f>IFERROR(Change!P58-Base!P58,"")</f>
        <v>0.42964618533563836</v>
      </c>
      <c r="Q58" s="45">
        <f>IFERROR(Change!Q58-Base!Q58,"")</f>
        <v>0.42964618533564192</v>
      </c>
      <c r="R58" s="45">
        <f>IFERROR(Change!R58-Base!R58,"")</f>
        <v>0.42964618533564547</v>
      </c>
      <c r="S58" s="45">
        <f>IFERROR(Change!S58-Base!S58,"")</f>
        <v>0.43898054149768484</v>
      </c>
      <c r="T58" s="45">
        <f>IFERROR(Change!T58-Base!T58,"")</f>
        <v>-1.3216719012333407</v>
      </c>
      <c r="U58" s="45">
        <f>IFERROR(Change!U58-Base!U58,"")</f>
        <v>-2.0060189589039688</v>
      </c>
      <c r="V58" s="45">
        <f>IFERROR(Change!V58-Base!V58,"")</f>
        <v>-1.6843626301465626</v>
      </c>
      <c r="W58" s="45">
        <f>IFERROR(Change!W58-Base!W58,"")</f>
        <v>-1.6689150685006879</v>
      </c>
      <c r="X58" s="45">
        <f>IFERROR(Change!X58-Base!X58,"")</f>
        <v>-1.5230358356231122</v>
      </c>
    </row>
    <row r="59" spans="1:24" ht="15.75" outlineLevel="1" x14ac:dyDescent="0.25">
      <c r="B59" s="5" t="s">
        <v>101</v>
      </c>
      <c r="C59" s="44">
        <f>IFERROR(Change!C59-Base!C59,"")</f>
        <v>50.88919367261451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0.23054954988462839</v>
      </c>
      <c r="G59" s="45">
        <f>IFERROR(Change!G59-Base!G59,"")</f>
        <v>0.53084083190412201</v>
      </c>
      <c r="H59" s="45">
        <f>IFERROR(Change!H59-Base!H59,"")</f>
        <v>-0.28843816506987707</v>
      </c>
      <c r="I59" s="45">
        <f>IFERROR(Change!I59-Base!I59,"")</f>
        <v>-1.0748504768160672</v>
      </c>
      <c r="J59" s="45">
        <f>IFERROR(Change!J59-Base!J59,"")</f>
        <v>-0.95359757503211995</v>
      </c>
      <c r="K59" s="45">
        <f>IFERROR(Change!K59-Base!K59,"")</f>
        <v>0.49465528828793026</v>
      </c>
      <c r="L59" s="45">
        <f>IFERROR(Change!L59-Base!L59,"")</f>
        <v>2.1851054247161414</v>
      </c>
      <c r="M59" s="45">
        <f>IFERROR(Change!M59-Base!M59,"")</f>
        <v>4.0587336615205061</v>
      </c>
      <c r="N59" s="45">
        <f>IFERROR(Change!N59-Base!N59,"")</f>
        <v>6.9714399321669589</v>
      </c>
      <c r="O59" s="45">
        <f>IFERROR(Change!O59-Base!O59,"")</f>
        <v>9.0844638675001761</v>
      </c>
      <c r="P59" s="45">
        <f>IFERROR(Change!P59-Base!P59,"")</f>
        <v>9.2658791616686358</v>
      </c>
      <c r="Q59" s="45">
        <f>IFERROR(Change!Q59-Base!Q59,"")</f>
        <v>9.3302134376679078</v>
      </c>
      <c r="R59" s="45">
        <f>IFERROR(Change!R59-Base!R59,"")</f>
        <v>9.4054158857513812</v>
      </c>
      <c r="S59" s="45">
        <f>IFERROR(Change!S59-Base!S59,"")</f>
        <v>9.1150444774721677</v>
      </c>
      <c r="T59" s="45">
        <f>IFERROR(Change!T59-Base!T59,"")</f>
        <v>9.459915068480484</v>
      </c>
      <c r="U59" s="45">
        <f>IFERROR(Change!U59-Base!U59,"")</f>
        <v>9.1971643306386568</v>
      </c>
      <c r="V59" s="45">
        <f>IFERROR(Change!V59-Base!V59,"")</f>
        <v>13.975792692394862</v>
      </c>
      <c r="W59" s="45">
        <f>IFERROR(Change!W59-Base!W59,"")</f>
        <v>22.088424824220851</v>
      </c>
      <c r="X59" s="45">
        <f>IFERROR(Change!X59-Base!X59,"")</f>
        <v>29.412155537278409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1235.0467011928922</v>
      </c>
      <c r="D62" s="8">
        <f>IFERROR(Change!D62-Base!D62,"")</f>
        <v>-2.7377712036978892</v>
      </c>
      <c r="E62" s="8">
        <f>IFERROR(Change!E62-Base!E62,"")</f>
        <v>-1.1153289633409074</v>
      </c>
      <c r="F62" s="8">
        <f>IFERROR(Change!F62-Base!F62,"")</f>
        <v>-1.8094513240855576</v>
      </c>
      <c r="G62" s="8">
        <f>IFERROR(Change!G62-Base!G62,"")</f>
        <v>-2.6431389499494742</v>
      </c>
      <c r="H62" s="8">
        <f>IFERROR(Change!H62-Base!H62,"")</f>
        <v>-0.68524338223733139</v>
      </c>
      <c r="I62" s="8">
        <f>IFERROR(Change!I62-Base!I62,"")</f>
        <v>124.50496505138179</v>
      </c>
      <c r="J62" s="8">
        <f>IFERROR(Change!J62-Base!J62,"")</f>
        <v>146.50913291137127</v>
      </c>
      <c r="K62" s="8">
        <f>IFERROR(Change!K62-Base!K62,"")</f>
        <v>185.20481332584731</v>
      </c>
      <c r="L62" s="8">
        <f>IFERROR(Change!L62-Base!L62,"")</f>
        <v>181.79083003075118</v>
      </c>
      <c r="M62" s="8">
        <f>IFERROR(Change!M62-Base!M62,"")</f>
        <v>181.65511592744676</v>
      </c>
      <c r="N62" s="8">
        <f>IFERROR(Change!N62-Base!N62,"")</f>
        <v>175.97625431135032</v>
      </c>
      <c r="O62" s="8">
        <f>IFERROR(Change!O62-Base!O62,"")</f>
        <v>169.2780500249782</v>
      </c>
      <c r="P62" s="8">
        <f>IFERROR(Change!P62-Base!P62,"")</f>
        <v>184.48025923815288</v>
      </c>
      <c r="Q62" s="8">
        <f>IFERROR(Change!Q62-Base!Q62,"")</f>
        <v>224.66425054326473</v>
      </c>
      <c r="R62" s="8">
        <f>IFERROR(Change!R62-Base!R62,"")</f>
        <v>281.03800477388722</v>
      </c>
      <c r="S62" s="8">
        <f>IFERROR(Change!S62-Base!S62,"")</f>
        <v>124.99672873960859</v>
      </c>
      <c r="T62" s="8">
        <f>IFERROR(Change!T62-Base!T62,"")</f>
        <v>154.92431718449356</v>
      </c>
      <c r="U62" s="8">
        <f>IFERROR(Change!U62-Base!U62,"")</f>
        <v>143.71672192555286</v>
      </c>
      <c r="V62" s="8">
        <f>IFERROR(Change!V62-Base!V62,"")</f>
        <v>145.998085520735</v>
      </c>
      <c r="W62" s="8">
        <f>IFERROR(Change!W62-Base!W62,"")</f>
        <v>150.28132077152338</v>
      </c>
      <c r="X62" s="8">
        <f>IFERROR(Change!X62-Base!X62,"")</f>
        <v>191.73596107337093</v>
      </c>
    </row>
    <row r="63" spans="1:24" ht="15.75" outlineLevel="1" x14ac:dyDescent="0.25">
      <c r="B63" s="4" t="s">
        <v>15</v>
      </c>
      <c r="C63" s="6">
        <f>IFERROR(Change!C63-Base!C63,"")</f>
        <v>68.807166041218579</v>
      </c>
      <c r="D63" s="43">
        <f>IFERROR(Change!D63-Base!D63,"")</f>
        <v>-0.24473478563622564</v>
      </c>
      <c r="E63" s="43">
        <f>IFERROR(Change!E63-Base!E63,"")</f>
        <v>-0.11270514159166112</v>
      </c>
      <c r="F63" s="43">
        <f>IFERROR(Change!F63-Base!F63,"")</f>
        <v>-0.17115451651335434</v>
      </c>
      <c r="G63" s="43">
        <f>IFERROR(Change!G63-Base!G63,"")</f>
        <v>-0.14833823660076462</v>
      </c>
      <c r="H63" s="43">
        <f>IFERROR(Change!H63-Base!H63,"")</f>
        <v>-4.8168832153905328E-2</v>
      </c>
      <c r="I63" s="43">
        <f>IFERROR(Change!I63-Base!I63,"")</f>
        <v>7.6018732804454388</v>
      </c>
      <c r="J63" s="43">
        <f>IFERROR(Change!J63-Base!J63,"")</f>
        <v>8.8763042152793403</v>
      </c>
      <c r="K63" s="43">
        <f>IFERROR(Change!K63-Base!K63,"")</f>
        <v>11.938409148149539</v>
      </c>
      <c r="L63" s="43">
        <f>IFERROR(Change!L63-Base!L63,"")</f>
        <v>10.699583037393083</v>
      </c>
      <c r="M63" s="43">
        <f>IFERROR(Change!M63-Base!M63,"")</f>
        <v>10.209469888631176</v>
      </c>
      <c r="N63" s="43">
        <f>IFERROR(Change!N63-Base!N63,"")</f>
        <v>10.092902051882639</v>
      </c>
      <c r="O63" s="43">
        <f>IFERROR(Change!O63-Base!O63,"")</f>
        <v>9.37229110440461</v>
      </c>
      <c r="P63" s="43">
        <f>IFERROR(Change!P63-Base!P63,"")</f>
        <v>9.3039586043817408</v>
      </c>
      <c r="Q63" s="43">
        <f>IFERROR(Change!Q63-Base!Q63,"")</f>
        <v>11.469146987751998</v>
      </c>
      <c r="R63" s="43">
        <f>IFERROR(Change!R63-Base!R63,"")</f>
        <v>13.849247022848218</v>
      </c>
      <c r="S63" s="43">
        <f>IFERROR(Change!S63-Base!S63,"")</f>
        <v>7.0060801590491479</v>
      </c>
      <c r="T63" s="43">
        <f>IFERROR(Change!T63-Base!T63,"")</f>
        <v>8.5369752320428915</v>
      </c>
      <c r="U63" s="43">
        <f>IFERROR(Change!U63-Base!U63,"")</f>
        <v>7.6466603814950389</v>
      </c>
      <c r="V63" s="43">
        <f>IFERROR(Change!V63-Base!V63,"")</f>
        <v>7.5489684479206289</v>
      </c>
      <c r="W63" s="43">
        <f>IFERROR(Change!W63-Base!W63,"")</f>
        <v>7.4807642119788085</v>
      </c>
      <c r="X63" s="43">
        <f>IFERROR(Change!X63-Base!X63,"")</f>
        <v>10.536413799476747</v>
      </c>
    </row>
    <row r="64" spans="1:24" ht="15.75" outlineLevel="1" x14ac:dyDescent="0.25">
      <c r="B64" s="5" t="s">
        <v>16</v>
      </c>
      <c r="C64" s="44">
        <f>IFERROR(Change!C64-Base!C64,"")</f>
        <v>1166.2395351516743</v>
      </c>
      <c r="D64" s="45">
        <f>IFERROR(Change!D64-Base!D64,"")</f>
        <v>-2.4930364180616635</v>
      </c>
      <c r="E64" s="45">
        <f>IFERROR(Change!E64-Base!E64,"")</f>
        <v>-1.0026238217492462</v>
      </c>
      <c r="F64" s="45">
        <f>IFERROR(Change!F64-Base!F64,"")</f>
        <v>-1.6382968075722033</v>
      </c>
      <c r="G64" s="45">
        <f>IFERROR(Change!G64-Base!G64,"")</f>
        <v>-2.4948007133487096</v>
      </c>
      <c r="H64" s="45">
        <f>IFERROR(Change!H64-Base!H64,"")</f>
        <v>-0.63707455008342606</v>
      </c>
      <c r="I64" s="45">
        <f>IFERROR(Change!I64-Base!I64,"")</f>
        <v>116.90309177093636</v>
      </c>
      <c r="J64" s="45">
        <f>IFERROR(Change!J64-Base!J64,"")</f>
        <v>137.63282869609193</v>
      </c>
      <c r="K64" s="45">
        <f>IFERROR(Change!K64-Base!K64,"")</f>
        <v>173.26640417769778</v>
      </c>
      <c r="L64" s="45">
        <f>IFERROR(Change!L64-Base!L64,"")</f>
        <v>171.09124699335808</v>
      </c>
      <c r="M64" s="45">
        <f>IFERROR(Change!M64-Base!M64,"")</f>
        <v>171.44564603881557</v>
      </c>
      <c r="N64" s="45">
        <f>IFERROR(Change!N64-Base!N64,"")</f>
        <v>165.88335225946767</v>
      </c>
      <c r="O64" s="45">
        <f>IFERROR(Change!O64-Base!O64,"")</f>
        <v>159.90575892057359</v>
      </c>
      <c r="P64" s="45">
        <f>IFERROR(Change!P64-Base!P64,"")</f>
        <v>175.17630063377115</v>
      </c>
      <c r="Q64" s="45">
        <f>IFERROR(Change!Q64-Base!Q64,"")</f>
        <v>213.1951035555127</v>
      </c>
      <c r="R64" s="45">
        <f>IFERROR(Change!R64-Base!R64,"")</f>
        <v>267.18875775103902</v>
      </c>
      <c r="S64" s="45">
        <f>IFERROR(Change!S64-Base!S64,"")</f>
        <v>117.99064858055945</v>
      </c>
      <c r="T64" s="45">
        <f>IFERROR(Change!T64-Base!T64,"")</f>
        <v>146.38734195245067</v>
      </c>
      <c r="U64" s="45">
        <f>IFERROR(Change!U64-Base!U64,"")</f>
        <v>136.07006154405781</v>
      </c>
      <c r="V64" s="45">
        <f>IFERROR(Change!V64-Base!V64,"")</f>
        <v>138.44911707281437</v>
      </c>
      <c r="W64" s="45">
        <f>IFERROR(Change!W64-Base!W64,"")</f>
        <v>142.80055655954459</v>
      </c>
      <c r="X64" s="45">
        <f>IFERROR(Change!X64-Base!X64,"")</f>
        <v>181.19954727389415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50.711175670700413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2.9881028767734961</v>
      </c>
      <c r="Q66" s="8">
        <f>IFERROR(Change!Q66-Base!Q66,"")</f>
        <v>3.053243280505626</v>
      </c>
      <c r="R66" s="8">
        <f>IFERROR(Change!R66-Base!R66,"")</f>
        <v>3.1198041093273332</v>
      </c>
      <c r="S66" s="8">
        <f>IFERROR(Change!S66-Base!S66,"")</f>
        <v>3.1878157739973858</v>
      </c>
      <c r="T66" s="8">
        <f>IFERROR(Change!T66-Base!T66,"")</f>
        <v>3.2573103000219419</v>
      </c>
      <c r="U66" s="8">
        <f>IFERROR(Change!U66-Base!U66,"")</f>
        <v>3.3283194437766213</v>
      </c>
      <c r="V66" s="8">
        <f>IFERROR(Change!V66-Base!V66,"")</f>
        <v>3.400876845486124</v>
      </c>
      <c r="W66" s="8">
        <f>IFERROR(Change!W66-Base!W66,"")</f>
        <v>74.966611825905403</v>
      </c>
      <c r="X66" s="8">
        <f>IFERROR(Change!X66-Base!X66,"")</f>
        <v>75.600884494359718</v>
      </c>
    </row>
    <row r="67" spans="1:24" ht="15.75" outlineLevel="1" x14ac:dyDescent="0.25">
      <c r="B67" s="47" t="s">
        <v>18</v>
      </c>
      <c r="C67" s="6">
        <f>IFERROR(Change!C67-Base!C67,"")</f>
        <v>50.711175670700413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2.9881028767734961</v>
      </c>
      <c r="Q67" s="6">
        <f>IFERROR(Change!Q67-Base!Q67,"")</f>
        <v>3.053243280505626</v>
      </c>
      <c r="R67" s="6">
        <f>IFERROR(Change!R67-Base!R67,"")</f>
        <v>3.1198041093273332</v>
      </c>
      <c r="S67" s="6">
        <f>IFERROR(Change!S67-Base!S67,"")</f>
        <v>3.1878157739973858</v>
      </c>
      <c r="T67" s="6">
        <f>IFERROR(Change!T67-Base!T67,"")</f>
        <v>3.2573103000219419</v>
      </c>
      <c r="U67" s="6">
        <f>IFERROR(Change!U67-Base!U67,"")</f>
        <v>3.3283194437766213</v>
      </c>
      <c r="V67" s="6">
        <f>IFERROR(Change!V67-Base!V67,"")</f>
        <v>3.400876845486124</v>
      </c>
      <c r="W67" s="6">
        <f>IFERROR(Change!W67-Base!W67,"")</f>
        <v>74.966611825905403</v>
      </c>
      <c r="X67" s="6">
        <f>IFERROR(Change!X67-Base!X67,"")</f>
        <v>75.600884494359718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1205.1207865614269</v>
      </c>
      <c r="D70" s="50">
        <f>IFERROR(Change!D70-Base!D70,"")</f>
        <v>-4.0235079383819539</v>
      </c>
      <c r="E70" s="50">
        <f>IFERROR(Change!E70-Base!E70,"")</f>
        <v>0.87674551927648281</v>
      </c>
      <c r="F70" s="50">
        <f>IFERROR(Change!F70-Base!F70,"")</f>
        <v>2.1896685584420084</v>
      </c>
      <c r="G70" s="50">
        <f>IFERROR(Change!G70-Base!G70,"")</f>
        <v>0.87549210608267458</v>
      </c>
      <c r="H70" s="50">
        <f>IFERROR(Change!H70-Base!H70,"")</f>
        <v>24.54423578735873</v>
      </c>
      <c r="I70" s="50">
        <f>IFERROR(Change!I70-Base!I70,"")</f>
        <v>-1104.2928762262777</v>
      </c>
      <c r="J70" s="50">
        <f>IFERROR(Change!J70-Base!J70,"")</f>
        <v>392.50245143859161</v>
      </c>
      <c r="K70" s="50">
        <f>IFERROR(Change!K70-Base!K70,"")</f>
        <v>405.90662386532813</v>
      </c>
      <c r="L70" s="50">
        <f>IFERROR(Change!L70-Base!L70,"")</f>
        <v>285.36610594030844</v>
      </c>
      <c r="M70" s="50">
        <f>IFERROR(Change!M70-Base!M70,"")</f>
        <v>269.02974738803368</v>
      </c>
      <c r="N70" s="50">
        <f>IFERROR(Change!N70-Base!N70,"")</f>
        <v>301.60071480696502</v>
      </c>
      <c r="O70" s="50">
        <f>IFERROR(Change!O70-Base!O70,"")</f>
        <v>278.5656286311073</v>
      </c>
      <c r="P70" s="50">
        <f>IFERROR(Change!P70-Base!P70,"")</f>
        <v>211.61729208055294</v>
      </c>
      <c r="Q70" s="50">
        <f>IFERROR(Change!Q70-Base!Q70,"")</f>
        <v>271.50493709134071</v>
      </c>
      <c r="R70" s="50">
        <f>IFERROR(Change!R70-Base!R70,"")</f>
        <v>280.81619923431026</v>
      </c>
      <c r="S70" s="50">
        <f>IFERROR(Change!S70-Base!S70,"")</f>
        <v>617.1101924384534</v>
      </c>
      <c r="T70" s="50">
        <f>IFERROR(Change!T70-Base!T70,"")</f>
        <v>454.92033164160284</v>
      </c>
      <c r="U70" s="50">
        <f>IFERROR(Change!U70-Base!U70,"")</f>
        <v>-139.66834115599431</v>
      </c>
      <c r="V70" s="50">
        <f>IFERROR(Change!V70-Base!V70,"")</f>
        <v>120.85290014303428</v>
      </c>
      <c r="W70" s="50">
        <f>IFERROR(Change!W70-Base!W70,"")</f>
        <v>263.50555811015147</v>
      </c>
      <c r="X70" s="51">
        <f>IFERROR(Change!X70-Base!X70,"")</f>
        <v>283.49048826141552</v>
      </c>
    </row>
    <row r="71" spans="1:24" ht="15.75" outlineLevel="1" x14ac:dyDescent="0.25">
      <c r="B71" s="52" t="s">
        <v>20</v>
      </c>
      <c r="C71" s="53">
        <f>IFERROR(Change!C71-Base!C71,"")</f>
        <v>-1021.706316133168</v>
      </c>
      <c r="D71" s="53">
        <f>IFERROR(Change!D71-Base!D71,"")</f>
        <v>3.4357867662038188E-8</v>
      </c>
      <c r="E71" s="53">
        <f>IFERROR(Change!E71-Base!E71,"")</f>
        <v>0.68867400275712498</v>
      </c>
      <c r="F71" s="53">
        <f>IFERROR(Change!F71-Base!F71,"")</f>
        <v>5.4242905130482768</v>
      </c>
      <c r="G71" s="53">
        <f>IFERROR(Change!G71-Base!G71,"")</f>
        <v>5.0245883451094642</v>
      </c>
      <c r="H71" s="53">
        <f>IFERROR(Change!H71-Base!H71,"")</f>
        <v>-5.7703244303279462</v>
      </c>
      <c r="I71" s="53">
        <f>IFERROR(Change!I71-Base!I71,"")</f>
        <v>-17.929284426379354</v>
      </c>
      <c r="J71" s="53">
        <f>IFERROR(Change!J71-Base!J71,"")</f>
        <v>-128.13220056038381</v>
      </c>
      <c r="K71" s="53">
        <f>IFERROR(Change!K71-Base!K71,"")</f>
        <v>-114.65280734996873</v>
      </c>
      <c r="L71" s="53">
        <f>IFERROR(Change!L71-Base!L71,"")</f>
        <v>-170.40639662410285</v>
      </c>
      <c r="M71" s="53">
        <f>IFERROR(Change!M71-Base!M71,"")</f>
        <v>-212.92048970277961</v>
      </c>
      <c r="N71" s="53">
        <f>IFERROR(Change!N71-Base!N71,"")</f>
        <v>-177.95811322972463</v>
      </c>
      <c r="O71" s="53">
        <f>IFERROR(Change!O71-Base!O71,"")</f>
        <v>-177.4822801236653</v>
      </c>
      <c r="P71" s="53">
        <f>IFERROR(Change!P71-Base!P71,"")</f>
        <v>-163.37773810225713</v>
      </c>
      <c r="Q71" s="53">
        <f>IFERROR(Change!Q71-Base!Q71,"")</f>
        <v>-213.0505774719561</v>
      </c>
      <c r="R71" s="53">
        <f>IFERROR(Change!R71-Base!R71,"")</f>
        <v>-211.47171692835536</v>
      </c>
      <c r="S71" s="53">
        <f>IFERROR(Change!S71-Base!S71,"")</f>
        <v>-168.55478067305739</v>
      </c>
      <c r="T71" s="53">
        <f>IFERROR(Change!T71-Base!T71,"")</f>
        <v>-189.16913779951756</v>
      </c>
      <c r="U71" s="53">
        <f>IFERROR(Change!U71-Base!U71,"")</f>
        <v>-251.45262514217529</v>
      </c>
      <c r="V71" s="53">
        <f>IFERROR(Change!V71-Base!V71,"")</f>
        <v>-34.958144922123211</v>
      </c>
      <c r="W71" s="53">
        <f>IFERROR(Change!W71-Base!W71,"")</f>
        <v>-8.5268124108845313</v>
      </c>
      <c r="X71" s="53">
        <f>IFERROR(Change!X71-Base!X71,"")</f>
        <v>-11.42480011026214</v>
      </c>
    </row>
    <row r="72" spans="1:24" ht="15.75" outlineLevel="1" x14ac:dyDescent="0.25">
      <c r="B72" s="5" t="s">
        <v>21</v>
      </c>
      <c r="C72" s="44">
        <f>IFERROR(Change!C72-Base!C72,"")</f>
        <v>1979.3618684404244</v>
      </c>
      <c r="D72" s="44">
        <f>IFERROR(Change!D72-Base!D72,"")</f>
        <v>-4.0235079727397078</v>
      </c>
      <c r="E72" s="44">
        <f>IFERROR(Change!E72-Base!E72,"")</f>
        <v>-3.5887174854233308</v>
      </c>
      <c r="F72" s="44">
        <f>IFERROR(Change!F72-Base!F72,"")</f>
        <v>-3.2346219546063821</v>
      </c>
      <c r="G72" s="44">
        <f>IFERROR(Change!G72-Base!G72,"")</f>
        <v>-4.1020394205078219</v>
      </c>
      <c r="H72" s="44">
        <f>IFERROR(Change!H72-Base!H72,"")</f>
        <v>44.996797016062601</v>
      </c>
      <c r="I72" s="44">
        <f>IFERROR(Change!I72-Base!I72,"")</f>
        <v>293.54485295305341</v>
      </c>
      <c r="J72" s="44">
        <f>IFERROR(Change!J72-Base!J72,"")</f>
        <v>419.24504942374296</v>
      </c>
      <c r="K72" s="44">
        <f>IFERROR(Change!K72-Base!K72,"")</f>
        <v>386.20702030526138</v>
      </c>
      <c r="L72" s="44">
        <f>IFERROR(Change!L72-Base!L72,"")</f>
        <v>309.52003656964894</v>
      </c>
      <c r="M72" s="44">
        <f>IFERROR(Change!M72-Base!M72,"")</f>
        <v>287.95974544644866</v>
      </c>
      <c r="N72" s="44">
        <f>IFERROR(Change!N72-Base!N72,"")</f>
        <v>277.01562486313054</v>
      </c>
      <c r="O72" s="44">
        <f>IFERROR(Change!O72-Base!O72,"")</f>
        <v>244.99614594789938</v>
      </c>
      <c r="P72" s="44">
        <f>IFERROR(Change!P72-Base!P72,"")</f>
        <v>157.46559444280996</v>
      </c>
      <c r="Q72" s="44">
        <f>IFERROR(Change!Q72-Base!Q72,"")</f>
        <v>266.96094244655785</v>
      </c>
      <c r="R72" s="44">
        <f>IFERROR(Change!R72-Base!R72,"")</f>
        <v>274.62678321727253</v>
      </c>
      <c r="S72" s="44">
        <f>IFERROR(Change!S72-Base!S72,"")</f>
        <v>567.93582078128622</v>
      </c>
      <c r="T72" s="44">
        <f>IFERROR(Change!T72-Base!T72,"")</f>
        <v>426.28923404035561</v>
      </c>
      <c r="U72" s="44">
        <f>IFERROR(Change!U72-Base!U72,"")</f>
        <v>-68.654401386051632</v>
      </c>
      <c r="V72" s="44">
        <f>IFERROR(Change!V72-Base!V72,"")</f>
        <v>-24.530154343222421</v>
      </c>
      <c r="W72" s="44">
        <f>IFERROR(Change!W72-Base!W72,"")</f>
        <v>26.025977181682947</v>
      </c>
      <c r="X72" s="44">
        <f>IFERROR(Change!X72-Base!X72,"")</f>
        <v>113.11798407669062</v>
      </c>
    </row>
    <row r="73" spans="1:24" ht="15.75" outlineLevel="1" x14ac:dyDescent="0.25">
      <c r="B73" s="5" t="s">
        <v>103</v>
      </c>
      <c r="C73" s="44">
        <f>IFERROR(Change!C73-Base!C73,"")</f>
        <v>247.46523425417217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</v>
      </c>
      <c r="G73" s="44">
        <f>IFERROR(Change!G73-Base!G73,"")</f>
        <v>-4.7056818518655064E-2</v>
      </c>
      <c r="H73" s="44">
        <f>IFERROR(Change!H73-Base!H73,"")</f>
        <v>-14.68223679837547</v>
      </c>
      <c r="I73" s="44">
        <f>IFERROR(Change!I73-Base!I73,"")</f>
        <v>-1379.9084447529513</v>
      </c>
      <c r="J73" s="44">
        <f>IFERROR(Change!J73-Base!J73,"")</f>
        <v>101.3896025752324</v>
      </c>
      <c r="K73" s="44">
        <f>IFERROR(Change!K73-Base!K73,"")</f>
        <v>134.35241091003513</v>
      </c>
      <c r="L73" s="44">
        <f>IFERROR(Change!L73-Base!L73,"")</f>
        <v>146.25246599476282</v>
      </c>
      <c r="M73" s="44">
        <f>IFERROR(Change!M73-Base!M73,"")</f>
        <v>193.99049164436428</v>
      </c>
      <c r="N73" s="44">
        <f>IFERROR(Change!N73-Base!N73,"")</f>
        <v>202.5432031735595</v>
      </c>
      <c r="O73" s="44">
        <f>IFERROR(Change!O73-Base!O73,"")</f>
        <v>211.05176280687374</v>
      </c>
      <c r="P73" s="44">
        <f>IFERROR(Change!P73-Base!P73,"")</f>
        <v>217.52943573999937</v>
      </c>
      <c r="Q73" s="44">
        <f>IFERROR(Change!Q73-Base!Q73,"")</f>
        <v>217.59457211673976</v>
      </c>
      <c r="R73" s="44">
        <f>IFERROR(Change!R73-Base!R73,"")</f>
        <v>217.66113294539264</v>
      </c>
      <c r="S73" s="44">
        <f>IFERROR(Change!S73-Base!S73,"")</f>
        <v>217.72915233022513</v>
      </c>
      <c r="T73" s="44">
        <f>IFERROR(Change!T73-Base!T73,"")</f>
        <v>217.80023540076468</v>
      </c>
      <c r="U73" s="44">
        <f>IFERROR(Change!U73-Base!U73,"")</f>
        <v>180.43868537223216</v>
      </c>
      <c r="V73" s="44">
        <f>IFERROR(Change!V73-Base!V73,"")</f>
        <v>180.34119940837809</v>
      </c>
      <c r="W73" s="44">
        <f>IFERROR(Change!W73-Base!W73,"")</f>
        <v>246.00639333935351</v>
      </c>
      <c r="X73" s="44">
        <f>IFERROR(Change!X73-Base!X73,"")</f>
        <v>181.7973042949875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1127.7674972111963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1617.4731048165522</v>
      </c>
      <c r="D78" s="44">
        <f>IFERROR(Change!D78-Base!D78,"")</f>
        <v>5.8920961598998431</v>
      </c>
      <c r="E78" s="44">
        <f>IFERROR(Change!E78-Base!E78,"")</f>
        <v>5.3372699459764448</v>
      </c>
      <c r="F78" s="44">
        <f>IFERROR(Change!F78-Base!F78,"")</f>
        <v>5.8772344809169752</v>
      </c>
      <c r="G78" s="44">
        <f>IFERROR(Change!G78-Base!G78,"")</f>
        <v>6.3889862347992086</v>
      </c>
      <c r="H78" s="44">
        <f>IFERROR(Change!H78-Base!H78,"")</f>
        <v>4.9366953901470154</v>
      </c>
      <c r="I78" s="44">
        <f>IFERROR(Change!I78-Base!I78,"")</f>
        <v>20.599277058769129</v>
      </c>
      <c r="J78" s="44">
        <f>IFERROR(Change!J78-Base!J78,"")</f>
        <v>24.202651957674941</v>
      </c>
      <c r="K78" s="44">
        <f>IFERROR(Change!K78-Base!K78,"")</f>
        <v>16.724794722768888</v>
      </c>
      <c r="L78" s="44">
        <f>IFERROR(Change!L78-Base!L78,"")</f>
        <v>19.607530110925417</v>
      </c>
      <c r="M78" s="44">
        <f>IFERROR(Change!M78-Base!M78,"")</f>
        <v>17.162763672349779</v>
      </c>
      <c r="N78" s="44">
        <f>IFERROR(Change!N78-Base!N78,"")</f>
        <v>20.198449559211987</v>
      </c>
      <c r="O78" s="44">
        <f>IFERROR(Change!O78-Base!O78,"")</f>
        <v>67.289995602236175</v>
      </c>
      <c r="P78" s="44">
        <f>IFERROR(Change!P78-Base!P78,"")</f>
        <v>54.140486652702521</v>
      </c>
      <c r="Q78" s="44">
        <f>IFERROR(Change!Q78-Base!Q78,"")</f>
        <v>83.973652861888041</v>
      </c>
      <c r="R78" s="44">
        <f>IFERROR(Change!R78-Base!R78,"")</f>
        <v>76.199264539228551</v>
      </c>
      <c r="S78" s="44">
        <f>IFERROR(Change!S78-Base!S78,"")</f>
        <v>68.806776403200018</v>
      </c>
      <c r="T78" s="44">
        <f>IFERROR(Change!T78-Base!T78,"")</f>
        <v>97.012811017969469</v>
      </c>
      <c r="U78" s="44">
        <f>IFERROR(Change!U78-Base!U78,"")</f>
        <v>117.45948838422476</v>
      </c>
      <c r="V78" s="44">
        <f>IFERROR(Change!V78-Base!V78,"")</f>
        <v>118.83338706250957</v>
      </c>
      <c r="W78" s="44">
        <f>IFERROR(Change!W78-Base!W78,"")</f>
        <v>88.893590581116683</v>
      </c>
      <c r="X78" s="44">
        <f>IFERROR(Change!X78-Base!X78,"")</f>
        <v>130.08465186338304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-107429.61711926702</v>
      </c>
      <c r="D82" s="64">
        <f>IFERROR(Change!D82-Base!D82,"")</f>
        <v>159.50161688843582</v>
      </c>
      <c r="E82" s="64">
        <f>IFERROR(Change!E82-Base!E82,"")</f>
        <v>284.40732893595487</v>
      </c>
      <c r="F82" s="64">
        <f>IFERROR(Change!F82-Base!F82,"")</f>
        <v>314.40846083952056</v>
      </c>
      <c r="G82" s="64">
        <f>IFERROR(Change!G82-Base!G82,"")</f>
        <v>335.86736404344992</v>
      </c>
      <c r="H82" s="64">
        <f>IFERROR(Change!H82-Base!H82,"")</f>
        <v>648.66927679558648</v>
      </c>
      <c r="I82" s="64">
        <f>IFERROR(Change!I82-Base!I82,"")</f>
        <v>-4586.2465565707325</v>
      </c>
      <c r="J82" s="64">
        <f>IFERROR(Change!J82-Base!J82,"")</f>
        <v>-4212.9908243195132</v>
      </c>
      <c r="K82" s="64">
        <f>IFERROR(Change!K82-Base!K82,"")</f>
        <v>-5625.3126802433208</v>
      </c>
      <c r="L82" s="64">
        <f>IFERROR(Change!L82-Base!L82,"")</f>
        <v>-5674.8688843056716</v>
      </c>
      <c r="M82" s="64">
        <f>IFERROR(Change!M82-Base!M82,"")</f>
        <v>-5648.3772647510405</v>
      </c>
      <c r="N82" s="64">
        <f>IFERROR(Change!N82-Base!N82,"")</f>
        <v>-5675.7213571823404</v>
      </c>
      <c r="O82" s="64">
        <f>IFERROR(Change!O82-Base!O82,"")</f>
        <v>-5476.937170513429</v>
      </c>
      <c r="P82" s="64">
        <f>IFERROR(Change!P82-Base!P82,"")</f>
        <v>-6002.3772688876134</v>
      </c>
      <c r="Q82" s="64">
        <f>IFERROR(Change!Q82-Base!Q82,"")</f>
        <v>-6304.530128630151</v>
      </c>
      <c r="R82" s="64">
        <f>IFERROR(Change!R82-Base!R82,"")</f>
        <v>-7205.0018615756599</v>
      </c>
      <c r="S82" s="64">
        <f>IFERROR(Change!S82-Base!S82,"")</f>
        <v>-6817.4067138661603</v>
      </c>
      <c r="T82" s="64">
        <f>IFERROR(Change!T82-Base!T82,"")</f>
        <v>-7870.1683756281609</v>
      </c>
      <c r="U82" s="64">
        <f>IFERROR(Change!U82-Base!U82,"")</f>
        <v>-8207.4697130578115</v>
      </c>
      <c r="V82" s="64">
        <f>IFERROR(Change!V82-Base!V82,"")</f>
        <v>-9347.2804464445126</v>
      </c>
      <c r="W82" s="64">
        <f>IFERROR(Change!W82-Base!W82,"")</f>
        <v>-9761.9808597674819</v>
      </c>
      <c r="X82" s="64">
        <f>IFERROR(Change!X82-Base!X82,"")</f>
        <v>-10755.801061026219</v>
      </c>
    </row>
    <row r="83" spans="1:24" ht="15.75" outlineLevel="1" x14ac:dyDescent="0.25">
      <c r="B83" s="5" t="s">
        <v>105</v>
      </c>
      <c r="C83" s="65">
        <f>IFERROR(Change!C83-Base!C83,"")</f>
        <v>-43798.57959348477</v>
      </c>
      <c r="D83" s="45">
        <f>IFERROR(Change!D83-Base!D83,"")</f>
        <v>2.379858399999546E-4</v>
      </c>
      <c r="E83" s="45">
        <f>IFERROR(Change!E83-Base!E83,"")</f>
        <v>-5.9931747999997231E-4</v>
      </c>
      <c r="F83" s="45">
        <f>IFERROR(Change!F83-Base!F83,"")</f>
        <v>-6.1439534999999101E-4</v>
      </c>
      <c r="G83" s="45">
        <f>IFERROR(Change!G83-Base!G83,"")</f>
        <v>1.222530000000166E-5</v>
      </c>
      <c r="H83" s="45">
        <f>IFERROR(Change!H83-Base!H83,"")</f>
        <v>-1.3212475100000121E-3</v>
      </c>
      <c r="I83" s="45">
        <f>IFERROR(Change!I83-Base!I83,"")</f>
        <v>-3659.4102913521679</v>
      </c>
      <c r="J83" s="45">
        <f>IFERROR(Change!J83-Base!J83,"")</f>
        <v>-3655.9678574838977</v>
      </c>
      <c r="K83" s="45">
        <f>IFERROR(Change!K83-Base!K83,"")</f>
        <v>-3652.6784652077481</v>
      </c>
      <c r="L83" s="45">
        <f>IFERROR(Change!L83-Base!L83,"")</f>
        <v>-3121.2955285038761</v>
      </c>
      <c r="M83" s="45">
        <f>IFERROR(Change!M83-Base!M83,"")</f>
        <v>-3660.2532626756274</v>
      </c>
      <c r="N83" s="45">
        <f>IFERROR(Change!N83-Base!N83,"")</f>
        <v>-3660.9478689462771</v>
      </c>
      <c r="O83" s="45">
        <f>IFERROR(Change!O83-Base!O83,"")</f>
        <v>-3653.2833630791183</v>
      </c>
      <c r="P83" s="45">
        <f>IFERROR(Change!P83-Base!P83,"")</f>
        <v>-3090.398030646636</v>
      </c>
      <c r="Q83" s="45">
        <f>IFERROR(Change!Q83-Base!Q83,"")</f>
        <v>-3652.1598861898178</v>
      </c>
      <c r="R83" s="45">
        <f>IFERROR(Change!R83-Base!R83,"")</f>
        <v>-3659.6571643478082</v>
      </c>
      <c r="S83" s="45">
        <f>IFERROR(Change!S83-Base!S83,"")</f>
        <v>-3660.7141906221873</v>
      </c>
      <c r="T83" s="45">
        <f>IFERROR(Change!T83-Base!T83,"")</f>
        <v>-3178.3684839341468</v>
      </c>
      <c r="U83" s="45">
        <f>IFERROR(Change!U83-Base!U83,"")</f>
        <v>-1494.8815278129794</v>
      </c>
      <c r="V83" s="45">
        <f>IFERROR(Change!V83-Base!V83,"")</f>
        <v>4.0588688809999773E-2</v>
      </c>
      <c r="W83" s="45">
        <f>IFERROR(Change!W83-Base!W83,"")</f>
        <v>0.60292363584999942</v>
      </c>
      <c r="X83" s="45">
        <f>IFERROR(Change!X83-Base!X83,"")</f>
        <v>0.79509974204999989</v>
      </c>
    </row>
    <row r="84" spans="1:24" ht="15.75" outlineLevel="1" x14ac:dyDescent="0.25">
      <c r="B84" s="5" t="s">
        <v>106</v>
      </c>
      <c r="C84" s="65">
        <f>IFERROR(Change!C84-Base!C84,"")</f>
        <v>21316.886073183119</v>
      </c>
      <c r="D84" s="45">
        <f>IFERROR(Change!D84-Base!D84,"")</f>
        <v>-36.83375581174073</v>
      </c>
      <c r="E84" s="45">
        <f>IFERROR(Change!E84-Base!E84,"")</f>
        <v>-96.706415892420182</v>
      </c>
      <c r="F84" s="45">
        <f>IFERROR(Change!F84-Base!F84,"")</f>
        <v>-94.225114484750748</v>
      </c>
      <c r="G84" s="45">
        <f>IFERROR(Change!G84-Base!G84,"")</f>
        <v>-89.123877656170066</v>
      </c>
      <c r="H84" s="45">
        <f>IFERROR(Change!H84-Base!H84,"")</f>
        <v>-28.924178737210127</v>
      </c>
      <c r="I84" s="45">
        <f>IFERROR(Change!I84-Base!I84,"")</f>
        <v>1058.1679577076309</v>
      </c>
      <c r="J84" s="45">
        <f>IFERROR(Change!J84-Base!J84,"")</f>
        <v>1098.5588509416395</v>
      </c>
      <c r="K84" s="45">
        <f>IFERROR(Change!K84-Base!K84,"")</f>
        <v>1244.4695667134797</v>
      </c>
      <c r="L84" s="45">
        <f>IFERROR(Change!L84-Base!L84,"")</f>
        <v>1183.0507685797406</v>
      </c>
      <c r="M84" s="45">
        <f>IFERROR(Change!M84-Base!M84,"")</f>
        <v>1124.5175299084208</v>
      </c>
      <c r="N84" s="45">
        <f>IFERROR(Change!N84-Base!N84,"")</f>
        <v>1041.4713000811303</v>
      </c>
      <c r="O84" s="45">
        <f>IFERROR(Change!O84-Base!O84,"")</f>
        <v>928.19899367278072</v>
      </c>
      <c r="P84" s="45">
        <f>IFERROR(Change!P84-Base!P84,"")</f>
        <v>923.12174715765013</v>
      </c>
      <c r="Q84" s="45">
        <f>IFERROR(Change!Q84-Base!Q84,"")</f>
        <v>1080.1407193533098</v>
      </c>
      <c r="R84" s="45">
        <f>IFERROR(Change!R84-Base!R84,"")</f>
        <v>1279.8613316729597</v>
      </c>
      <c r="S84" s="45">
        <f>IFERROR(Change!S84-Base!S84,"")</f>
        <v>1680.8357964390993</v>
      </c>
      <c r="T84" s="45">
        <f>IFERROR(Change!T84-Base!T84,"")</f>
        <v>1784.8025408864901</v>
      </c>
      <c r="U84" s="45">
        <f>IFERROR(Change!U84-Base!U84,"")</f>
        <v>1681.7449936379501</v>
      </c>
      <c r="V84" s="45">
        <f>IFERROR(Change!V84-Base!V84,"")</f>
        <v>1690.8368846012597</v>
      </c>
      <c r="W84" s="45">
        <f>IFERROR(Change!W84-Base!W84,"")</f>
        <v>1863.0410141629598</v>
      </c>
      <c r="X84" s="45">
        <f>IFERROR(Change!X84-Base!X84,"")</f>
        <v>1999.8794202489198</v>
      </c>
    </row>
    <row r="85" spans="1:24" ht="15.75" outlineLevel="1" x14ac:dyDescent="0.25">
      <c r="B85" s="5" t="s">
        <v>107</v>
      </c>
      <c r="C85" s="65">
        <f>IFERROR(Change!C85-Base!C85,"")</f>
        <v>-67.701269447830782</v>
      </c>
      <c r="D85" s="45">
        <f>IFERROR(Change!D85-Base!D85,"")</f>
        <v>-0.42861908662996484</v>
      </c>
      <c r="E85" s="45">
        <f>IFERROR(Change!E85-Base!E85,"")</f>
        <v>-0.30878716598010669</v>
      </c>
      <c r="F85" s="45">
        <f>IFERROR(Change!F85-Base!F85,"")</f>
        <v>0.15031226028008859</v>
      </c>
      <c r="G85" s="45">
        <f>IFERROR(Change!G85-Base!G85,"")</f>
        <v>-0.13343824307980867</v>
      </c>
      <c r="H85" s="45">
        <f>IFERROR(Change!H85-Base!H85,"")</f>
        <v>4.067211336539799</v>
      </c>
      <c r="I85" s="45">
        <f>IFERROR(Change!I85-Base!I85,"")</f>
        <v>-14.79430383344004</v>
      </c>
      <c r="J85" s="45">
        <f>IFERROR(Change!J85-Base!J85,"")</f>
        <v>12.625258843899701</v>
      </c>
      <c r="K85" s="45">
        <f>IFERROR(Change!K85-Base!K85,"")</f>
        <v>7.7073043512498316</v>
      </c>
      <c r="L85" s="45">
        <f>IFERROR(Change!L85-Base!L85,"")</f>
        <v>3.4811458771301886</v>
      </c>
      <c r="M85" s="45">
        <f>IFERROR(Change!M85-Base!M85,"")</f>
        <v>-10.023104461340267</v>
      </c>
      <c r="N85" s="45">
        <f>IFERROR(Change!N85-Base!N85,"")</f>
        <v>-21.892961610359976</v>
      </c>
      <c r="O85" s="45">
        <f>IFERROR(Change!O85-Base!O85,"")</f>
        <v>-22.479856785640095</v>
      </c>
      <c r="P85" s="45">
        <f>IFERROR(Change!P85-Base!P85,"")</f>
        <v>-10.377054787529801</v>
      </c>
      <c r="Q85" s="45">
        <f>IFERROR(Change!Q85-Base!Q85,"")</f>
        <v>-5.8098672521799699</v>
      </c>
      <c r="R85" s="45">
        <f>IFERROR(Change!R85-Base!R85,"")</f>
        <v>-4.9815648187596935</v>
      </c>
      <c r="S85" s="45">
        <f>IFERROR(Change!S85-Base!S85,"")</f>
        <v>7.5183343063399661</v>
      </c>
      <c r="T85" s="45">
        <f>IFERROR(Change!T85-Base!T85,"")</f>
        <v>-2.9234716822498967</v>
      </c>
      <c r="U85" s="45">
        <f>IFERROR(Change!U85-Base!U85,"")</f>
        <v>2.2405818095501218</v>
      </c>
      <c r="V85" s="45">
        <f>IFERROR(Change!V85-Base!V85,"")</f>
        <v>-4.1241067260999671</v>
      </c>
      <c r="W85" s="45">
        <f>IFERROR(Change!W85-Base!W85,"")</f>
        <v>-4.7980831190901654</v>
      </c>
      <c r="X85" s="45">
        <f>IFERROR(Change!X85-Base!X85,"")</f>
        <v>-2.4161986604401591</v>
      </c>
    </row>
    <row r="86" spans="1:24" ht="15.75" outlineLevel="1" x14ac:dyDescent="0.25">
      <c r="B86" s="5" t="s">
        <v>108</v>
      </c>
      <c r="C86" s="65">
        <f>IFERROR(Change!C86-Base!C86,"")</f>
        <v>1397.5007731858932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3.7287575568007014</v>
      </c>
      <c r="G86" s="45">
        <f>IFERROR(Change!G86-Base!G86,"")</f>
        <v>8.4816250648909772</v>
      </c>
      <c r="H86" s="45">
        <f>IFERROR(Change!H86-Base!H86,"")</f>
        <v>6.4591006416644632</v>
      </c>
      <c r="I86" s="45">
        <f>IFERROR(Change!I86-Base!I86,"")</f>
        <v>6.1324981005582231</v>
      </c>
      <c r="J86" s="45">
        <f>IFERROR(Change!J86-Base!J86,"")</f>
        <v>7.6509796413874938</v>
      </c>
      <c r="K86" s="45">
        <f>IFERROR(Change!K86-Base!K86,"")</f>
        <v>26.205383006952616</v>
      </c>
      <c r="L86" s="45">
        <f>IFERROR(Change!L86-Base!L86,"")</f>
        <v>42.430690153071737</v>
      </c>
      <c r="M86" s="45">
        <f>IFERROR(Change!M86-Base!M86,"")</f>
        <v>62.544739448126165</v>
      </c>
      <c r="N86" s="45">
        <f>IFERROR(Change!N86-Base!N86,"")</f>
        <v>81.178429537931152</v>
      </c>
      <c r="O86" s="45">
        <f>IFERROR(Change!O86-Base!O86,"")</f>
        <v>92.839469968675985</v>
      </c>
      <c r="P86" s="45">
        <f>IFERROR(Change!P86-Base!P86,"")</f>
        <v>94.573281702570966</v>
      </c>
      <c r="Q86" s="45">
        <f>IFERROR(Change!Q86-Base!Q86,"")</f>
        <v>93.983604618229947</v>
      </c>
      <c r="R86" s="45">
        <f>IFERROR(Change!R86-Base!R86,"")</f>
        <v>93.079691202552567</v>
      </c>
      <c r="S86" s="45">
        <f>IFERROR(Change!S86-Base!S86,"")</f>
        <v>90.883186775368813</v>
      </c>
      <c r="T86" s="45">
        <f>IFERROR(Change!T86-Base!T86,"")</f>
        <v>92.186588539883815</v>
      </c>
      <c r="U86" s="45">
        <f>IFERROR(Change!U86-Base!U86,"")</f>
        <v>91.363685902231737</v>
      </c>
      <c r="V86" s="45">
        <f>IFERROR(Change!V86-Base!V86,"")</f>
        <v>124.16144167253697</v>
      </c>
      <c r="W86" s="45">
        <f>IFERROR(Change!W86-Base!W86,"")</f>
        <v>168.57119361148762</v>
      </c>
      <c r="X86" s="45">
        <f>IFERROR(Change!X86-Base!X86,"")</f>
        <v>211.09007426994503</v>
      </c>
    </row>
    <row r="87" spans="1:24" ht="15.75" outlineLevel="1" x14ac:dyDescent="0.25">
      <c r="B87" s="5" t="s">
        <v>25</v>
      </c>
      <c r="C87" s="65">
        <f>IFERROR(Change!C87-Base!C87,"")</f>
        <v>-1.0529825027333573E-2</v>
      </c>
      <c r="D87" s="45">
        <f>IFERROR(Change!D87-Base!D87,"")</f>
        <v>3.2258064999268754E-4</v>
      </c>
      <c r="E87" s="45">
        <f>IFERROR(Change!E87-Base!E87,"")</f>
        <v>3.2258064999268754E-4</v>
      </c>
      <c r="F87" s="45">
        <f>IFERROR(Change!F87-Base!F87,"")</f>
        <v>-9.6774194997806262E-4</v>
      </c>
      <c r="G87" s="45">
        <f>IFERROR(Change!G87-Base!G87,"")</f>
        <v>1.827957200362107E-4</v>
      </c>
      <c r="H87" s="45">
        <f>IFERROR(Change!H87-Base!H87,"")</f>
        <v>1.3118279600234928E-3</v>
      </c>
      <c r="I87" s="45">
        <f>IFERROR(Change!I87-Base!I87,"")</f>
        <v>-3.0559140100194782E-3</v>
      </c>
      <c r="J87" s="45">
        <f>IFERROR(Change!J87-Base!J87,"")</f>
        <v>1.017972349984575E-3</v>
      </c>
      <c r="K87" s="45">
        <f>IFERROR(Change!K87-Base!K87,"")</f>
        <v>-2.2217278001335217E-4</v>
      </c>
      <c r="L87" s="45">
        <f>IFERROR(Change!L87-Base!L87,"")</f>
        <v>-2.3529953999741338E-3</v>
      </c>
      <c r="M87" s="45">
        <f>IFERROR(Change!M87-Base!M87,"")</f>
        <v>-2.6408602500396228E-3</v>
      </c>
      <c r="N87" s="45">
        <f>IFERROR(Change!N87-Base!N87,"")</f>
        <v>-2.4901689899934354E-3</v>
      </c>
      <c r="O87" s="45">
        <f>IFERROR(Change!O87-Base!O87,"")</f>
        <v>-3.8086021799585978E-3</v>
      </c>
      <c r="P87" s="45">
        <f>IFERROR(Change!P87-Base!P87,"")</f>
        <v>-1.1935481995806185E-4</v>
      </c>
      <c r="Q87" s="45">
        <f>IFERROR(Change!Q87-Base!Q87,"")</f>
        <v>1.470199700008834E-3</v>
      </c>
      <c r="R87" s="45">
        <f>IFERROR(Change!R87-Base!R87,"")</f>
        <v>2.2921659199823807E-3</v>
      </c>
      <c r="S87" s="45">
        <f>IFERROR(Change!S87-Base!S87,"")</f>
        <v>-3.5495365500537446E-3</v>
      </c>
      <c r="T87" s="45">
        <f>IFERROR(Change!T87-Base!T87,"")</f>
        <v>-6.7618280000374398E-3</v>
      </c>
      <c r="U87" s="45">
        <f>IFERROR(Change!U87-Base!U87,"")</f>
        <v>2.8980030500065368E-3</v>
      </c>
      <c r="V87" s="45">
        <f>IFERROR(Change!V87-Base!V87,"")</f>
        <v>-3.0434432500214825E-3</v>
      </c>
      <c r="W87" s="45">
        <f>IFERROR(Change!W87-Base!W87,"")</f>
        <v>4.3258806500148239E-3</v>
      </c>
      <c r="X87" s="45">
        <f>IFERROR(Change!X87-Base!X87,"")</f>
        <v>4.3387864999999692E-3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28542.036825010393</v>
      </c>
      <c r="D89" s="45">
        <f>IFERROR(Change!D89-Base!D89,"")</f>
        <v>-90.302458478403423</v>
      </c>
      <c r="E89" s="45">
        <f>IFERROR(Change!E89-Base!E89,"")</f>
        <v>-154.66260232612876</v>
      </c>
      <c r="F89" s="45">
        <f>IFERROR(Change!F89-Base!F89,"")</f>
        <v>-176.35462787924371</v>
      </c>
      <c r="G89" s="45">
        <f>IFERROR(Change!G89-Base!G89,"")</f>
        <v>-185.49312173867293</v>
      </c>
      <c r="H89" s="45">
        <f>IFERROR(Change!H89-Base!H89,"")</f>
        <v>-57.724203551537357</v>
      </c>
      <c r="I89" s="45">
        <f>IFERROR(Change!I89-Base!I89,"")</f>
        <v>1129.0312620602972</v>
      </c>
      <c r="J89" s="45">
        <f>IFERROR(Change!J89-Base!J89,"")</f>
        <v>1360.7793598711714</v>
      </c>
      <c r="K89" s="45">
        <f>IFERROR(Change!K89-Base!K89,"")</f>
        <v>1494.6968822339932</v>
      </c>
      <c r="L89" s="45">
        <f>IFERROR(Change!L89-Base!L89,"")</f>
        <v>1378.5934728815482</v>
      </c>
      <c r="M89" s="45">
        <f>IFERROR(Change!M89-Base!M89,"")</f>
        <v>1172.067808656132</v>
      </c>
      <c r="N89" s="45">
        <f>IFERROR(Change!N89-Base!N89,"")</f>
        <v>1337.0246475758295</v>
      </c>
      <c r="O89" s="45">
        <f>IFERROR(Change!O89-Base!O89,"")</f>
        <v>1375.5268765962178</v>
      </c>
      <c r="P89" s="45">
        <f>IFERROR(Change!P89-Base!P89,"")</f>
        <v>1375.0318496573559</v>
      </c>
      <c r="Q89" s="45">
        <f>IFERROR(Change!Q89-Base!Q89,"")</f>
        <v>1430.5961741754827</v>
      </c>
      <c r="R89" s="45">
        <f>IFERROR(Change!R89-Base!R89,"")</f>
        <v>1711.3665253305453</v>
      </c>
      <c r="S89" s="45">
        <f>IFERROR(Change!S89-Base!S89,"")</f>
        <v>2526.3777648186897</v>
      </c>
      <c r="T89" s="45">
        <f>IFERROR(Change!T89-Base!T89,"")</f>
        <v>2626.3456752072079</v>
      </c>
      <c r="U89" s="45">
        <f>IFERROR(Change!U89-Base!U89,"")</f>
        <v>2630.7523854890287</v>
      </c>
      <c r="V89" s="45">
        <f>IFERROR(Change!V89-Base!V89,"")</f>
        <v>2257.2239554793769</v>
      </c>
      <c r="W89" s="45">
        <f>IFERROR(Change!W89-Base!W89,"")</f>
        <v>2348.6397236623261</v>
      </c>
      <c r="X89" s="45">
        <f>IFERROR(Change!X89-Base!X89,"")</f>
        <v>3052.5194752891857</v>
      </c>
    </row>
    <row r="90" spans="1:24" ht="15.75" outlineLevel="1" x14ac:dyDescent="0.25">
      <c r="B90" s="5" t="s">
        <v>28</v>
      </c>
      <c r="C90" s="65">
        <f>IFERROR(Change!C90-Base!C90,"")</f>
        <v>24764.644478496804</v>
      </c>
      <c r="D90" s="45">
        <f>IFERROR(Change!D90-Base!D90,"")</f>
        <v>0.35244410977975349</v>
      </c>
      <c r="E90" s="45">
        <f>IFERROR(Change!E90-Base!E90,"")</f>
        <v>-0.10486232892071712</v>
      </c>
      <c r="F90" s="45">
        <f>IFERROR(Change!F90-Base!F90,"")</f>
        <v>-2.5192700923307711</v>
      </c>
      <c r="G90" s="45">
        <f>IFERROR(Change!G90-Base!G90,"")</f>
        <v>-0.49235030327872664</v>
      </c>
      <c r="H90" s="45">
        <f>IFERROR(Change!H90-Base!H90,"")</f>
        <v>6.6084473187302137</v>
      </c>
      <c r="I90" s="45">
        <f>IFERROR(Change!I90-Base!I90,"")</f>
        <v>-54.415019605288762</v>
      </c>
      <c r="J90" s="45">
        <f>IFERROR(Change!J90-Base!J90,"")</f>
        <v>-889.41203274110012</v>
      </c>
      <c r="K90" s="45">
        <f>IFERROR(Change!K90-Base!K90,"")</f>
        <v>60.691526538037579</v>
      </c>
      <c r="L90" s="45">
        <f>IFERROR(Change!L90-Base!L90,"")</f>
        <v>312.26757441584232</v>
      </c>
      <c r="M90" s="45">
        <f>IFERROR(Change!M90-Base!M90,"")</f>
        <v>1680.2675691599943</v>
      </c>
      <c r="N90" s="45">
        <f>IFERROR(Change!N90-Base!N90,"")</f>
        <v>1856.4661867424438</v>
      </c>
      <c r="O90" s="45">
        <f>IFERROR(Change!O90-Base!O90,"")</f>
        <v>1973.4738338713996</v>
      </c>
      <c r="P90" s="45">
        <f>IFERROR(Change!P90-Base!P90,"")</f>
        <v>2000.6728947400097</v>
      </c>
      <c r="Q90" s="45">
        <f>IFERROR(Change!Q90-Base!Q90,"")</f>
        <v>2041.3969494083285</v>
      </c>
      <c r="R90" s="45">
        <f>IFERROR(Change!R90-Base!R90,"")</f>
        <v>2058.0435910608612</v>
      </c>
      <c r="S90" s="45">
        <f>IFERROR(Change!S90-Base!S90,"")</f>
        <v>2239.0324378480109</v>
      </c>
      <c r="T90" s="45">
        <f>IFERROR(Change!T90-Base!T90,"")</f>
        <v>2321.5796605865617</v>
      </c>
      <c r="U90" s="45">
        <f>IFERROR(Change!U90-Base!U90,"")</f>
        <v>2191.1412033627785</v>
      </c>
      <c r="V90" s="45">
        <f>IFERROR(Change!V90-Base!V90,"")</f>
        <v>2259.671945236696</v>
      </c>
      <c r="W90" s="45">
        <f>IFERROR(Change!W90-Base!W90,"")</f>
        <v>2430.1143044083692</v>
      </c>
      <c r="X90" s="45">
        <f>IFERROR(Change!X90-Base!X90,"")</f>
        <v>2279.807444759881</v>
      </c>
    </row>
    <row r="91" spans="1:24" ht="15.75" outlineLevel="1" x14ac:dyDescent="0.25">
      <c r="B91" s="5" t="s">
        <v>29</v>
      </c>
      <c r="C91" s="65">
        <f>IFERROR(Change!C91-Base!C91,"")</f>
        <v>44089.253022099321</v>
      </c>
      <c r="D91" s="45">
        <f>IFERROR(Change!D91-Base!D91,"")</f>
        <v>-0.28881853027633042</v>
      </c>
      <c r="E91" s="45">
        <f>IFERROR(Change!E91-Base!E91,"")</f>
        <v>1.459555658584577E-2</v>
      </c>
      <c r="F91" s="45">
        <f>IFERROR(Change!F91-Base!F91,"")</f>
        <v>-6.4382698425597482</v>
      </c>
      <c r="G91" s="45">
        <f>IFERROR(Change!G91-Base!G91,"")</f>
        <v>-0.35442315813997993</v>
      </c>
      <c r="H91" s="45">
        <f>IFERROR(Change!H91-Base!H91,"")</f>
        <v>-643.20618728387126</v>
      </c>
      <c r="I91" s="45">
        <f>IFERROR(Change!I91-Base!I91,"")</f>
        <v>3859.2592876590825</v>
      </c>
      <c r="J91" s="45">
        <f>IFERROR(Change!J91-Base!J91,"")</f>
        <v>3101.5570441385898</v>
      </c>
      <c r="K91" s="45">
        <f>IFERROR(Change!K91-Base!K91,"")</f>
        <v>3033.5196949493002</v>
      </c>
      <c r="L91" s="45">
        <f>IFERROR(Change!L91-Base!L91,"")</f>
        <v>2897.9745579751434</v>
      </c>
      <c r="M91" s="45">
        <f>IFERROR(Change!M91-Base!M91,"")</f>
        <v>2689.5233336114907</v>
      </c>
      <c r="N91" s="45">
        <f>IFERROR(Change!N91-Base!N91,"")</f>
        <v>2698.4694557600851</v>
      </c>
      <c r="O91" s="45">
        <f>IFERROR(Change!O91-Base!O91,"")</f>
        <v>2697.0004611427285</v>
      </c>
      <c r="P91" s="45">
        <f>IFERROR(Change!P91-Base!P91,"")</f>
        <v>2672.7928184720113</v>
      </c>
      <c r="Q91" s="45">
        <f>IFERROR(Change!Q91-Base!Q91,"")</f>
        <v>2752.5447689071807</v>
      </c>
      <c r="R91" s="45">
        <f>IFERROR(Change!R91-Base!R91,"")</f>
        <v>2730.2542098448612</v>
      </c>
      <c r="S91" s="45">
        <f>IFERROR(Change!S91-Base!S91,"")</f>
        <v>2525.6100605293686</v>
      </c>
      <c r="T91" s="45">
        <f>IFERROR(Change!T91-Base!T91,"")</f>
        <v>2551.1597706609609</v>
      </c>
      <c r="U91" s="45">
        <f>IFERROR(Change!U91-Base!U91,"")</f>
        <v>2452.5479875554811</v>
      </c>
      <c r="V91" s="45">
        <f>IFERROR(Change!V91-Base!V91,"")</f>
        <v>2571.1281792876216</v>
      </c>
      <c r="W91" s="45">
        <f>IFERROR(Change!W91-Base!W91,"")</f>
        <v>2814.0522898164199</v>
      </c>
      <c r="X91" s="45">
        <f>IFERROR(Change!X91-Base!X91,"")</f>
        <v>2692.1322050472008</v>
      </c>
    </row>
    <row r="92" spans="1:24" ht="15.75" outlineLevel="1" x14ac:dyDescent="0.25">
      <c r="B92" s="66" t="s">
        <v>30</v>
      </c>
      <c r="C92" s="67">
        <f>IFERROR(Change!C92-Base!C92,"")</f>
        <v>-230.93815864305361</v>
      </c>
      <c r="D92" s="68">
        <f>IFERROR(Change!D92-Base!D92,"")</f>
        <v>-0.16967146336901351</v>
      </c>
      <c r="E92" s="68">
        <f>IFERROR(Change!E92-Base!E92,"")</f>
        <v>-2.1315768186095738</v>
      </c>
      <c r="F92" s="68">
        <f>IFERROR(Change!F92-Base!F92,"")</f>
        <v>-0.24074562720124959</v>
      </c>
      <c r="G92" s="68">
        <f>IFERROR(Change!G92-Base!G92,"")</f>
        <v>-3.5631516822604681</v>
      </c>
      <c r="H92" s="68">
        <f>IFERROR(Change!H92-Base!H92,"")</f>
        <v>3.9085902622209687</v>
      </c>
      <c r="I92" s="68">
        <f>IFERROR(Change!I92-Base!I92,"")</f>
        <v>-9.7841901813008008</v>
      </c>
      <c r="J92" s="68">
        <f>IFERROR(Change!J92-Base!J92,"")</f>
        <v>13.06866545882076</v>
      </c>
      <c r="K92" s="68">
        <f>IFERROR(Change!K92-Base!K92,"")</f>
        <v>7.9353984693398161</v>
      </c>
      <c r="L92" s="68">
        <f>IFERROR(Change!L92-Base!L92,"")</f>
        <v>3.4765857540087381</v>
      </c>
      <c r="M92" s="68">
        <f>IFERROR(Change!M92-Base!M92,"")</f>
        <v>-13.913700801582308</v>
      </c>
      <c r="N92" s="68">
        <f>IFERROR(Change!N92-Base!N92,"")</f>
        <v>-14.586301870080206</v>
      </c>
      <c r="O92" s="68">
        <f>IFERROR(Change!O92-Base!O92,"")</f>
        <v>-16.422232780110789</v>
      </c>
      <c r="P92" s="68">
        <f>IFERROR(Change!P92-Base!P92,"")</f>
        <v>-12.797473496080784</v>
      </c>
      <c r="Q92" s="68">
        <f>IFERROR(Change!Q92-Base!Q92,"")</f>
        <v>-5.5290806628272549</v>
      </c>
      <c r="R92" s="68">
        <f>IFERROR(Change!R92-Base!R92,"")</f>
        <v>-3.876168741409856</v>
      </c>
      <c r="S92" s="68">
        <f>IFERROR(Change!S92-Base!S92,"")</f>
        <v>-12.091948762579705</v>
      </c>
      <c r="T92" s="68">
        <f>IFERROR(Change!T92-Base!T92,"")</f>
        <v>-17.560095207427366</v>
      </c>
      <c r="U92" s="68">
        <f>IFERROR(Change!U92-Base!U92,"")</f>
        <v>-68.984260279798946</v>
      </c>
      <c r="V92" s="68">
        <f>IFERROR(Change!V92-Base!V92,"")</f>
        <v>-16.475334016269699</v>
      </c>
      <c r="W92" s="68">
        <f>IFERROR(Change!W92-Base!W92,"")</f>
        <v>-43.39562569455029</v>
      </c>
      <c r="X92" s="68">
        <f>IFERROR(Change!X92-Base!X92,"")</f>
        <v>-17.805840501990133</v>
      </c>
    </row>
    <row r="93" spans="1:24" ht="15.75" outlineLevel="1" x14ac:dyDescent="0.25">
      <c r="B93" s="38" t="s">
        <v>1</v>
      </c>
      <c r="C93" s="23">
        <f>IFERROR(Change!C93-Base!C93,"")</f>
        <v>-31416.525498692412</v>
      </c>
      <c r="D93" s="69">
        <f>IFERROR(Change!D93-Base!D93,"")</f>
        <v>31.809474084111571</v>
      </c>
      <c r="E93" s="69">
        <f>IFERROR(Change!E93-Base!E93,"")</f>
        <v>30.485579104839417</v>
      </c>
      <c r="F93" s="69">
        <f>IFERROR(Change!F93-Base!F93,"")</f>
        <v>38.507920593212475</v>
      </c>
      <c r="G93" s="69">
        <f>IFERROR(Change!G93-Base!G93,"")</f>
        <v>65.188821347750491</v>
      </c>
      <c r="H93" s="69">
        <f>IFERROR(Change!H93-Base!H93,"")</f>
        <v>-60.14195263741567</v>
      </c>
      <c r="I93" s="69">
        <f>IFERROR(Change!I93-Base!I93,"")</f>
        <v>-2272.0624119293643</v>
      </c>
      <c r="J93" s="69">
        <f>IFERROR(Change!J93-Base!J93,"")</f>
        <v>-3164.1295376766429</v>
      </c>
      <c r="K93" s="69">
        <f>IFERROR(Change!K93-Base!K93,"")</f>
        <v>-3402.7656113614939</v>
      </c>
      <c r="L93" s="69">
        <f>IFERROR(Change!L93-Base!L93,"")</f>
        <v>-2974.8919701684645</v>
      </c>
      <c r="M93" s="69">
        <f>IFERROR(Change!M93-Base!M93,"")</f>
        <v>-2603.6489927656803</v>
      </c>
      <c r="N93" s="69">
        <f>IFERROR(Change!N93-Base!N93,"")</f>
        <v>-2358.5409600806306</v>
      </c>
      <c r="O93" s="69">
        <f>IFERROR(Change!O93-Base!O93,"")</f>
        <v>-2102.08679650868</v>
      </c>
      <c r="P93" s="69">
        <f>IFERROR(Change!P93-Base!P93,"")</f>
        <v>-2049.7573554430855</v>
      </c>
      <c r="Q93" s="69">
        <f>IFERROR(Change!Q93-Base!Q93,"")</f>
        <v>-2569.3652760727418</v>
      </c>
      <c r="R93" s="69">
        <f>IFERROR(Change!R93-Base!R93,"")</f>
        <v>-3000.9091182059492</v>
      </c>
      <c r="S93" s="69">
        <f>IFERROR(Change!S93-Base!S93,"")</f>
        <v>-1419.9588220706064</v>
      </c>
      <c r="T93" s="69">
        <f>IFERROR(Change!T93-Base!T93,"")</f>
        <v>-1692.9529523988895</v>
      </c>
      <c r="U93" s="69">
        <f>IFERROR(Change!U93-Base!U93,"")</f>
        <v>-721.54176539051696</v>
      </c>
      <c r="V93" s="69">
        <f>IFERROR(Change!V93-Base!V93,"")</f>
        <v>-464.81993566383608</v>
      </c>
      <c r="W93" s="69">
        <f>IFERROR(Change!W93-Base!W93,"")</f>
        <v>-185.14879340305924</v>
      </c>
      <c r="X93" s="69">
        <f>IFERROR(Change!X93-Base!X93,"")</f>
        <v>-539.79504204497789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13.645668481372432</v>
      </c>
      <c r="D97" s="71">
        <f>IFERROR(Change!D97-Base!D97,"")</f>
        <v>-0.2811844477565284</v>
      </c>
      <c r="E97" s="71">
        <f>IFERROR(Change!E97-Base!E97,"")</f>
        <v>-9.9639612633074748E-2</v>
      </c>
      <c r="F97" s="71">
        <f>IFERROR(Change!F97-Base!F97,"")</f>
        <v>-4.0703886293064429E-2</v>
      </c>
      <c r="G97" s="71">
        <f>IFERROR(Change!G97-Base!G97,"")</f>
        <v>1.9436722698889852E-2</v>
      </c>
      <c r="H97" s="71">
        <f>IFERROR(Change!H97-Base!H97,"")</f>
        <v>1.5723405168450014E-2</v>
      </c>
      <c r="I97" s="71">
        <f>IFERROR(Change!I97-Base!I97,"")</f>
        <v>3.2928971693826101</v>
      </c>
      <c r="J97" s="71">
        <f>IFERROR(Change!J97-Base!J97,"")</f>
        <v>2.0935326986414196</v>
      </c>
      <c r="K97" s="71">
        <f>IFERROR(Change!K97-Base!K97,"")</f>
        <v>3.6128834345635297</v>
      </c>
      <c r="L97" s="71">
        <f>IFERROR(Change!L97-Base!L97,"")</f>
        <v>2.6570939085881702</v>
      </c>
      <c r="M97" s="71">
        <f>IFERROR(Change!M97-Base!M97,"")</f>
        <v>2.4116331053428004</v>
      </c>
      <c r="N97" s="71">
        <f>IFERROR(Change!N97-Base!N97,"")</f>
        <v>2.5283130311788398</v>
      </c>
      <c r="O97" s="71">
        <f>IFERROR(Change!O97-Base!O97,"")</f>
        <v>2.6890914393990504</v>
      </c>
      <c r="P97" s="71">
        <f>IFERROR(Change!P97-Base!P97,"")</f>
        <v>2.4622049540097302</v>
      </c>
      <c r="Q97" s="71">
        <f>IFERROR(Change!Q97-Base!Q97,"")</f>
        <v>1.8823775209482101</v>
      </c>
      <c r="R97" s="71">
        <f>IFERROR(Change!R97-Base!R97,"")</f>
        <v>1.9168736935331798</v>
      </c>
      <c r="S97" s="71">
        <f>IFERROR(Change!S97-Base!S97,"")</f>
        <v>0.27897864671506001</v>
      </c>
      <c r="T97" s="71">
        <f>IFERROR(Change!T97-Base!T97,"")</f>
        <v>9.7205859435039996E-2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13.645668481372432</v>
      </c>
      <c r="D101" s="76">
        <f>IFERROR(Change!D101-Base!D101,"")</f>
        <v>-0.2811844477565284</v>
      </c>
      <c r="E101" s="76">
        <f>IFERROR(Change!E101-Base!E101,"")</f>
        <v>-9.9639612633074748E-2</v>
      </c>
      <c r="F101" s="76">
        <f>IFERROR(Change!F101-Base!F101,"")</f>
        <v>-4.0703886293064429E-2</v>
      </c>
      <c r="G101" s="76">
        <f>IFERROR(Change!G101-Base!G101,"")</f>
        <v>1.9436722698889852E-2</v>
      </c>
      <c r="H101" s="76">
        <f>IFERROR(Change!H101-Base!H101,"")</f>
        <v>1.5723405168450014E-2</v>
      </c>
      <c r="I101" s="76">
        <f>IFERROR(Change!I101-Base!I101,"")</f>
        <v>3.2928971693826101</v>
      </c>
      <c r="J101" s="76">
        <f>IFERROR(Change!J101-Base!J101,"")</f>
        <v>2.0935326986414196</v>
      </c>
      <c r="K101" s="76">
        <f>IFERROR(Change!K101-Base!K101,"")</f>
        <v>3.6128834345635297</v>
      </c>
      <c r="L101" s="76">
        <f>IFERROR(Change!L101-Base!L101,"")</f>
        <v>2.6570939085881702</v>
      </c>
      <c r="M101" s="76">
        <f>IFERROR(Change!M101-Base!M101,"")</f>
        <v>2.4116331053428004</v>
      </c>
      <c r="N101" s="76">
        <f>IFERROR(Change!N101-Base!N101,"")</f>
        <v>2.5283130311788398</v>
      </c>
      <c r="O101" s="76">
        <f>IFERROR(Change!O101-Base!O101,"")</f>
        <v>2.6890914393990504</v>
      </c>
      <c r="P101" s="76">
        <f>IFERROR(Change!P101-Base!P101,"")</f>
        <v>2.4622049540097302</v>
      </c>
      <c r="Q101" s="76">
        <f>IFERROR(Change!Q101-Base!Q101,"")</f>
        <v>1.8823775209482101</v>
      </c>
      <c r="R101" s="76">
        <f>IFERROR(Change!R101-Base!R101,"")</f>
        <v>1.9168736935331798</v>
      </c>
      <c r="S101" s="76">
        <f>IFERROR(Change!S101-Base!S101,"")</f>
        <v>0.27897864671506001</v>
      </c>
      <c r="T101" s="76">
        <f>IFERROR(Change!T101-Base!T101,"")</f>
        <v>9.7205859435039996E-2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4085.9900674413161</v>
      </c>
      <c r="D7" s="8">
        <v>908.03198732002761</v>
      </c>
      <c r="E7" s="8">
        <v>881.47474785657596</v>
      </c>
      <c r="F7" s="8">
        <v>948.74286825414151</v>
      </c>
      <c r="G7" s="8">
        <v>973.69743173670781</v>
      </c>
      <c r="H7" s="8">
        <v>965.67170290316267</v>
      </c>
      <c r="I7" s="8">
        <v>149.59466058114791</v>
      </c>
      <c r="J7" s="8">
        <v>141.75379037270264</v>
      </c>
      <c r="K7" s="8">
        <v>0.10444333051619015</v>
      </c>
      <c r="L7" s="8">
        <v>0.10439260978833011</v>
      </c>
      <c r="M7" s="8">
        <v>9.8470488809179385E-2</v>
      </c>
      <c r="N7" s="8">
        <v>9.5325586414349447E-2</v>
      </c>
      <c r="O7" s="8">
        <v>8.4488833203990032E-2</v>
      </c>
      <c r="P7" s="8">
        <v>9.1476682136780618E-2</v>
      </c>
      <c r="Q7" s="8">
        <v>0.1126090802495586</v>
      </c>
      <c r="R7" s="8">
        <v>0.13920876638228979</v>
      </c>
      <c r="S7" s="8">
        <v>9.7830918292050581E-2</v>
      </c>
      <c r="T7" s="8">
        <v>0.11639923213071014</v>
      </c>
      <c r="U7" s="8">
        <v>0.32093449694722792</v>
      </c>
      <c r="V7" s="8">
        <v>0.30473331219235816</v>
      </c>
      <c r="W7" s="8">
        <v>0.80791764633203955</v>
      </c>
      <c r="X7" s="8">
        <v>0.86751948754584074</v>
      </c>
      <c r="Y7" s="23"/>
      <c r="Z7" s="23">
        <v>4972.3129394954058</v>
      </c>
    </row>
    <row r="8" spans="1:26" ht="15.75" outlineLevel="1" x14ac:dyDescent="0.25">
      <c r="B8" s="4" t="s">
        <v>77</v>
      </c>
      <c r="C8" s="6">
        <v>179.69925420848637</v>
      </c>
      <c r="D8" s="43">
        <v>40.03332784591182</v>
      </c>
      <c r="E8" s="43">
        <v>38.40929294040464</v>
      </c>
      <c r="F8" s="43">
        <v>40.836639392260693</v>
      </c>
      <c r="G8" s="43">
        <v>42.345125997661654</v>
      </c>
      <c r="H8" s="43">
        <v>42.65921824025331</v>
      </c>
      <c r="I8" s="43">
        <v>7.1186503515135433</v>
      </c>
      <c r="J8" s="43">
        <v>7.5173672988019664</v>
      </c>
      <c r="K8" s="43">
        <v>5.3364499461100012E-3</v>
      </c>
      <c r="L8" s="43">
        <v>5.3458114400600013E-3</v>
      </c>
      <c r="M8" s="43">
        <v>5.4876375799000014E-3</v>
      </c>
      <c r="N8" s="43">
        <v>5.3382147312799992E-3</v>
      </c>
      <c r="O8" s="43">
        <v>5.3553604011599993E-3</v>
      </c>
      <c r="P8" s="43">
        <v>6.0781043816600013E-3</v>
      </c>
      <c r="Q8" s="43">
        <v>6.7618464678499994E-3</v>
      </c>
      <c r="R8" s="43">
        <v>7.6889686698300005E-3</v>
      </c>
      <c r="S8" s="43">
        <v>7.3171778989099987E-3</v>
      </c>
      <c r="T8" s="43">
        <v>8.0991509561199986E-3</v>
      </c>
      <c r="U8" s="43">
        <v>8.9730221270800034E-3</v>
      </c>
      <c r="V8" s="43">
        <v>9.6417410929000007E-3</v>
      </c>
      <c r="W8" s="43">
        <v>1.0781340890690001E-2</v>
      </c>
      <c r="X8" s="43">
        <v>1.222757530449E-2</v>
      </c>
      <c r="Y8" s="23"/>
      <c r="Z8" s="23">
        <v>219.02405446869568</v>
      </c>
    </row>
    <row r="9" spans="1:26" ht="15.75" outlineLevel="1" x14ac:dyDescent="0.25">
      <c r="B9" s="5" t="s">
        <v>78</v>
      </c>
      <c r="C9" s="44">
        <v>1047.5342936728396</v>
      </c>
      <c r="D9" s="45">
        <v>208.44721197611537</v>
      </c>
      <c r="E9" s="45">
        <v>226.5042297406431</v>
      </c>
      <c r="F9" s="45">
        <v>258.78892606187367</v>
      </c>
      <c r="G9" s="45">
        <v>240.01530796390426</v>
      </c>
      <c r="H9" s="45">
        <v>228.67479052151225</v>
      </c>
      <c r="I9" s="45">
        <v>65.886700934527298</v>
      </c>
      <c r="J9" s="45">
        <v>54.379079089950174</v>
      </c>
      <c r="K9" s="45">
        <v>8.3748480572120171E-2</v>
      </c>
      <c r="L9" s="45">
        <v>8.2690468824600002E-2</v>
      </c>
      <c r="M9" s="45">
        <v>7.7795329360840076E-2</v>
      </c>
      <c r="N9" s="45">
        <v>7.7683974342520334E-2</v>
      </c>
      <c r="O9" s="45">
        <v>7.188394707312018E-2</v>
      </c>
      <c r="P9" s="45">
        <v>7.7125491344720035E-2</v>
      </c>
      <c r="Q9" s="45">
        <v>8.1073963279399835E-2</v>
      </c>
      <c r="R9" s="45">
        <v>8.4669740664599785E-2</v>
      </c>
      <c r="S9" s="45">
        <v>7.7115373709919999E-2</v>
      </c>
      <c r="T9" s="45">
        <v>7.9761834519640265E-2</v>
      </c>
      <c r="U9" s="45">
        <v>9.2544343393319808E-2</v>
      </c>
      <c r="V9" s="45">
        <v>9.2356448944759972E-2</v>
      </c>
      <c r="W9" s="45">
        <v>8.6550405639880035E-2</v>
      </c>
      <c r="X9" s="45">
        <v>8.9856420239039808E-2</v>
      </c>
      <c r="Y9" s="23"/>
      <c r="Z9" s="23">
        <v>1283.8511025104342</v>
      </c>
    </row>
    <row r="10" spans="1:26" ht="15.75" outlineLevel="1" x14ac:dyDescent="0.25">
      <c r="B10" s="5" t="s">
        <v>79</v>
      </c>
      <c r="C10" s="44">
        <v>2.3599703613906318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8.4553994197400215E-2</v>
      </c>
      <c r="J10" s="45">
        <v>8.9335463537320262E-2</v>
      </c>
      <c r="K10" s="45">
        <v>0.35452407019483984</v>
      </c>
      <c r="L10" s="45">
        <v>0.35859667153492036</v>
      </c>
      <c r="M10" s="45">
        <v>0.35882020600607972</v>
      </c>
      <c r="N10" s="45">
        <v>0.36390468529323966</v>
      </c>
      <c r="O10" s="45">
        <v>0.36307967720387968</v>
      </c>
      <c r="P10" s="45">
        <v>0.37347883577367996</v>
      </c>
      <c r="Q10" s="45">
        <v>0.38263671671315863</v>
      </c>
      <c r="R10" s="45">
        <v>0.39100612445075911</v>
      </c>
      <c r="S10" s="45">
        <v>0.38901669982448028</v>
      </c>
      <c r="T10" s="45">
        <v>0.39693763744179977</v>
      </c>
      <c r="U10" s="45">
        <v>0.41501793454211905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5.5915347313134385</v>
      </c>
    </row>
    <row r="11" spans="1:26" ht="15.75" outlineLevel="1" x14ac:dyDescent="0.25">
      <c r="B11" s="5" t="s">
        <v>80</v>
      </c>
      <c r="C11" s="44">
        <v>0.3510350225526141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1.2994033452650022E-2</v>
      </c>
      <c r="J11" s="45">
        <v>1.3242022333690019E-2</v>
      </c>
      <c r="K11" s="45">
        <v>7.062340856939002E-2</v>
      </c>
      <c r="L11" s="45">
        <v>7.1971849469489993E-2</v>
      </c>
      <c r="M11" s="45">
        <v>7.3317128743549925E-2</v>
      </c>
      <c r="N11" s="45">
        <v>7.4748804491670096E-2</v>
      </c>
      <c r="O11" s="45">
        <v>7.6101384950139961E-2</v>
      </c>
      <c r="P11" s="45">
        <v>6.1927894939390153E-2</v>
      </c>
      <c r="Q11" s="45">
        <v>6.3150676322320021E-2</v>
      </c>
      <c r="R11" s="45">
        <v>6.4946961348609958E-2</v>
      </c>
      <c r="S11" s="45">
        <v>4.4134846352109895E-2</v>
      </c>
      <c r="T11" s="45">
        <v>4.5081432745619897E-2</v>
      </c>
      <c r="U11" s="45">
        <v>4.506757026142999E-2</v>
      </c>
      <c r="V11" s="45">
        <v>1.6125371817549958E-2</v>
      </c>
      <c r="W11" s="45">
        <v>6.0118756125900012E-3</v>
      </c>
      <c r="X11" s="45">
        <v>7.0707657783499987E-3</v>
      </c>
      <c r="Y11" s="23"/>
      <c r="Z11" s="23">
        <v>0.74651602718854992</v>
      </c>
    </row>
    <row r="12" spans="1:26" ht="15.75" outlineLevel="1" x14ac:dyDescent="0.25">
      <c r="B12" s="5" t="s">
        <v>109</v>
      </c>
      <c r="C12" s="44">
        <v>-4.5322526873528117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-0.16246069716172021</v>
      </c>
      <c r="J12" s="45">
        <v>-0.1648387682982094</v>
      </c>
      <c r="K12" s="45">
        <v>-0.77352038695996006</v>
      </c>
      <c r="L12" s="45">
        <v>-0.78473896120872</v>
      </c>
      <c r="M12" s="45">
        <v>-0.7969516241040695</v>
      </c>
      <c r="N12" s="45">
        <v>-0.80947440697188044</v>
      </c>
      <c r="O12" s="45">
        <v>-0.82174479470629969</v>
      </c>
      <c r="P12" s="45">
        <v>-0.83557171783827</v>
      </c>
      <c r="Q12" s="45">
        <v>-0.84896325451181953</v>
      </c>
      <c r="R12" s="45">
        <v>-0.86150747027955954</v>
      </c>
      <c r="S12" s="45">
        <v>-0.87507803966888031</v>
      </c>
      <c r="T12" s="45">
        <v>-0.88812932687947044</v>
      </c>
      <c r="U12" s="45">
        <v>-0.70581250566520148</v>
      </c>
      <c r="V12" s="45">
        <v>-0.71901081501123132</v>
      </c>
      <c r="W12" s="45">
        <v>0</v>
      </c>
      <c r="X12" s="45">
        <v>0</v>
      </c>
      <c r="Z12" s="23">
        <v>-10.047802769265292</v>
      </c>
    </row>
    <row r="13" spans="1:26" ht="15.75" outlineLevel="1" x14ac:dyDescent="0.25">
      <c r="B13" s="5" t="s">
        <v>31</v>
      </c>
      <c r="C13" s="44">
        <v>2788.0168730145019</v>
      </c>
      <c r="D13" s="45">
        <v>644.39982666429034</v>
      </c>
      <c r="E13" s="45">
        <v>600.3098147912782</v>
      </c>
      <c r="F13" s="45">
        <v>632.45416341917723</v>
      </c>
      <c r="G13" s="45">
        <v>674.93462082326187</v>
      </c>
      <c r="H13" s="45">
        <v>677.25351906761705</v>
      </c>
      <c r="I13" s="45">
        <v>72.981572587858722</v>
      </c>
      <c r="J13" s="45">
        <v>76.6101725308977</v>
      </c>
      <c r="K13" s="45">
        <v>0.35037345954369015</v>
      </c>
      <c r="L13" s="45">
        <v>0.35686491480797972</v>
      </c>
      <c r="M13" s="45">
        <v>0.36562008063287921</v>
      </c>
      <c r="N13" s="45">
        <v>0.36904058459751987</v>
      </c>
      <c r="O13" s="45">
        <v>0.37563250862198988</v>
      </c>
      <c r="P13" s="45">
        <v>0.39330416587560046</v>
      </c>
      <c r="Q13" s="45">
        <v>0.41220616990864956</v>
      </c>
      <c r="R13" s="45">
        <v>0.43549376241805043</v>
      </c>
      <c r="S13" s="45">
        <v>0.43902800231551076</v>
      </c>
      <c r="T13" s="45">
        <v>0.45822775270700061</v>
      </c>
      <c r="U13" s="45">
        <v>0.44924919712848055</v>
      </c>
      <c r="V13" s="45">
        <v>0.46862115326909914</v>
      </c>
      <c r="W13" s="45">
        <v>0.27017809267343995</v>
      </c>
      <c r="X13" s="45">
        <v>0.3132344119789201</v>
      </c>
      <c r="Y13" s="23"/>
      <c r="Z13" s="23">
        <v>3384.4007641408598</v>
      </c>
    </row>
    <row r="14" spans="1:26" ht="15.75" outlineLevel="1" x14ac:dyDescent="0.25">
      <c r="B14" s="5" t="s">
        <v>60</v>
      </c>
      <c r="C14" s="44">
        <v>72.560893848897308</v>
      </c>
      <c r="D14" s="45">
        <v>15.151620833710004</v>
      </c>
      <c r="E14" s="45">
        <v>16.251410384250004</v>
      </c>
      <c r="F14" s="45">
        <v>16.66313938083</v>
      </c>
      <c r="G14" s="45">
        <v>16.402376951880001</v>
      </c>
      <c r="H14" s="45">
        <v>17.084175073780006</v>
      </c>
      <c r="I14" s="45">
        <v>3.6726493767600039</v>
      </c>
      <c r="J14" s="45">
        <v>3.3094327354800002</v>
      </c>
      <c r="K14" s="45">
        <v>1.3357848649999997E-2</v>
      </c>
      <c r="L14" s="45">
        <v>1.3661854920000004E-2</v>
      </c>
      <c r="M14" s="45">
        <v>1.4381730589999999E-2</v>
      </c>
      <c r="N14" s="45">
        <v>1.4083729929999993E-2</v>
      </c>
      <c r="O14" s="45">
        <v>1.4180749659999995E-2</v>
      </c>
      <c r="P14" s="45">
        <v>1.5133907659999996E-2</v>
      </c>
      <c r="Q14" s="45">
        <v>1.5742962069999998E-2</v>
      </c>
      <c r="R14" s="45">
        <v>1.691067911E-2</v>
      </c>
      <c r="S14" s="45">
        <v>1.629685786E-2</v>
      </c>
      <c r="T14" s="45">
        <v>1.6420750639999999E-2</v>
      </c>
      <c r="U14" s="45">
        <v>1.5894935159999991E-2</v>
      </c>
      <c r="V14" s="45">
        <v>1.6349489469999999E-2</v>
      </c>
      <c r="W14" s="45">
        <v>1.376300791E-2</v>
      </c>
      <c r="X14" s="45">
        <v>1.5787145860000004E-2</v>
      </c>
      <c r="Y14" s="23"/>
      <c r="Z14" s="23">
        <v>88.746770386180017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8563.8195697503816</v>
      </c>
      <c r="D16" s="8">
        <v>445.55374206270284</v>
      </c>
      <c r="E16" s="8">
        <v>542.43463639618903</v>
      </c>
      <c r="F16" s="8">
        <v>532.1815944155037</v>
      </c>
      <c r="G16" s="8">
        <v>552.86444550734518</v>
      </c>
      <c r="H16" s="8">
        <v>487.57573800974711</v>
      </c>
      <c r="I16" s="8">
        <v>845.44744297353452</v>
      </c>
      <c r="J16" s="8">
        <v>813.48825939941435</v>
      </c>
      <c r="K16" s="8">
        <v>785.29395049224877</v>
      </c>
      <c r="L16" s="8">
        <v>804.95738313880111</v>
      </c>
      <c r="M16" s="8">
        <v>769.53358749929487</v>
      </c>
      <c r="N16" s="8">
        <v>764.44092931925229</v>
      </c>
      <c r="O16" s="8">
        <v>750.96784388936305</v>
      </c>
      <c r="P16" s="8">
        <v>781.91897503247731</v>
      </c>
      <c r="Q16" s="8">
        <v>807.39727310745388</v>
      </c>
      <c r="R16" s="8">
        <v>899.84329429095089</v>
      </c>
      <c r="S16" s="8">
        <v>1000.3446298658771</v>
      </c>
      <c r="T16" s="8">
        <v>1094.7834604057364</v>
      </c>
      <c r="U16" s="8">
        <v>1086.8486962887919</v>
      </c>
      <c r="V16" s="8">
        <v>1125.2588447394119</v>
      </c>
      <c r="W16" s="8">
        <v>1215.7080849050139</v>
      </c>
      <c r="X16" s="8">
        <v>1342.7275885237041</v>
      </c>
      <c r="Y16" s="23"/>
      <c r="Z16" s="23">
        <v>17449.570400262815</v>
      </c>
    </row>
    <row r="17" spans="1:26" ht="15.75" outlineLevel="1" x14ac:dyDescent="0.25">
      <c r="B17" s="4" t="s">
        <v>81</v>
      </c>
      <c r="C17" s="6">
        <v>65.968885151934614</v>
      </c>
      <c r="D17" s="43">
        <v>5.8105820179986329</v>
      </c>
      <c r="E17" s="43">
        <v>5.9256038728917533</v>
      </c>
      <c r="F17" s="43">
        <v>5.6357184021226887</v>
      </c>
      <c r="G17" s="43">
        <v>5.0778918472396208</v>
      </c>
      <c r="H17" s="43">
        <v>4.132045048391781</v>
      </c>
      <c r="I17" s="43">
        <v>5.4024583388444984</v>
      </c>
      <c r="J17" s="43">
        <v>5.4434445131986307</v>
      </c>
      <c r="K17" s="43">
        <v>5.4655174273884519</v>
      </c>
      <c r="L17" s="43">
        <v>5.4511287902930432</v>
      </c>
      <c r="M17" s="43">
        <v>5.1756621082647722</v>
      </c>
      <c r="N17" s="43">
        <v>5.0174063608411892</v>
      </c>
      <c r="O17" s="43">
        <v>4.9237220910266171</v>
      </c>
      <c r="P17" s="43">
        <v>5.1148214072041007</v>
      </c>
      <c r="Q17" s="43">
        <v>5.6435276375373533</v>
      </c>
      <c r="R17" s="43">
        <v>6.5304867312374713</v>
      </c>
      <c r="S17" s="43">
        <v>6.9483747881978886</v>
      </c>
      <c r="T17" s="43">
        <v>7.5538761911148384</v>
      </c>
      <c r="U17" s="43">
        <v>7.2300182503176273</v>
      </c>
      <c r="V17" s="43">
        <v>7.8493299075898628</v>
      </c>
      <c r="W17" s="43">
        <v>8.429017073592556</v>
      </c>
      <c r="X17" s="43">
        <v>9.121888881367223</v>
      </c>
      <c r="Y17" s="23"/>
      <c r="Z17" s="23">
        <v>127.88252168666061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16.062664435300995</v>
      </c>
      <c r="D19" s="45">
        <v>1.0148016845288996</v>
      </c>
      <c r="E19" s="45">
        <v>0.82308848348041996</v>
      </c>
      <c r="F19" s="45">
        <v>0.82324447390152011</v>
      </c>
      <c r="G19" s="45">
        <v>0.55819879199702005</v>
      </c>
      <c r="H19" s="45">
        <v>0.33207130374409999</v>
      </c>
      <c r="I19" s="45">
        <v>1.7563062254288098</v>
      </c>
      <c r="J19" s="45">
        <v>1.7761363881329197</v>
      </c>
      <c r="K19" s="45">
        <v>1.7030166632237507</v>
      </c>
      <c r="L19" s="45">
        <v>1.6619678896529599</v>
      </c>
      <c r="M19" s="45">
        <v>1.655065802942661</v>
      </c>
      <c r="N19" s="45">
        <v>1.5620387418015995</v>
      </c>
      <c r="O19" s="45">
        <v>1.4346951522263607</v>
      </c>
      <c r="P19" s="45">
        <v>1.3954450110077508</v>
      </c>
      <c r="Q19" s="45">
        <v>1.7240482128817392</v>
      </c>
      <c r="R19" s="45">
        <v>2.1779227591025303</v>
      </c>
      <c r="S19" s="45">
        <v>1.9268423681266995</v>
      </c>
      <c r="T19" s="45">
        <v>2.1030175277819398</v>
      </c>
      <c r="U19" s="45">
        <v>1.7452803554055702</v>
      </c>
      <c r="V19" s="45">
        <v>2.0835925003819504</v>
      </c>
      <c r="W19" s="45">
        <v>2.4024238301186296</v>
      </c>
      <c r="X19" s="45">
        <v>2.6429130928706299</v>
      </c>
      <c r="Y19" s="23"/>
      <c r="Z19" s="23">
        <v>33.302117258738456</v>
      </c>
    </row>
    <row r="20" spans="1:26" ht="15.75" outlineLevel="1" x14ac:dyDescent="0.25">
      <c r="B20" s="5" t="s">
        <v>84</v>
      </c>
      <c r="C20" s="44">
        <v>2464.4174087302595</v>
      </c>
      <c r="D20" s="45">
        <v>37.423381707151528</v>
      </c>
      <c r="E20" s="45">
        <v>76.884705148658753</v>
      </c>
      <c r="F20" s="45">
        <v>62.852913964717338</v>
      </c>
      <c r="G20" s="45">
        <v>73.489586365056837</v>
      </c>
      <c r="H20" s="45">
        <v>99.182972066221481</v>
      </c>
      <c r="I20" s="45">
        <v>347.39647460582734</v>
      </c>
      <c r="J20" s="45">
        <v>302.93661421499422</v>
      </c>
      <c r="K20" s="45">
        <v>307.97749130794466</v>
      </c>
      <c r="L20" s="45">
        <v>328.22198120443375</v>
      </c>
      <c r="M20" s="45">
        <v>287.01399597653648</v>
      </c>
      <c r="N20" s="45">
        <v>293.44515351192354</v>
      </c>
      <c r="O20" s="45">
        <v>271.32427360144368</v>
      </c>
      <c r="P20" s="45">
        <v>289.27534730808901</v>
      </c>
      <c r="Q20" s="45">
        <v>280.94209163105887</v>
      </c>
      <c r="R20" s="45">
        <v>290.51014919761849</v>
      </c>
      <c r="S20" s="45">
        <v>290.5639636496357</v>
      </c>
      <c r="T20" s="45">
        <v>288.35320803793866</v>
      </c>
      <c r="U20" s="45">
        <v>312.37999025527137</v>
      </c>
      <c r="V20" s="45">
        <v>285.40737193138364</v>
      </c>
      <c r="W20" s="45">
        <v>303.82878300622474</v>
      </c>
      <c r="X20" s="45">
        <v>308.43806377887455</v>
      </c>
      <c r="Y20" s="23"/>
      <c r="Z20" s="23">
        <v>5137.8485124710032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4651.2080344996439</v>
      </c>
      <c r="D23" s="45">
        <v>311.99913195835654</v>
      </c>
      <c r="E23" s="45">
        <v>329.80040683601499</v>
      </c>
      <c r="F23" s="45">
        <v>314.37716625105861</v>
      </c>
      <c r="G23" s="45">
        <v>306.68741819119413</v>
      </c>
      <c r="H23" s="45">
        <v>256.39284871399821</v>
      </c>
      <c r="I23" s="45">
        <v>381.80654418608509</v>
      </c>
      <c r="J23" s="45">
        <v>383.17600967872136</v>
      </c>
      <c r="K23" s="45">
        <v>369.86731908815125</v>
      </c>
      <c r="L23" s="45">
        <v>373.47350076736529</v>
      </c>
      <c r="M23" s="45">
        <v>365.37601993063936</v>
      </c>
      <c r="N23" s="45">
        <v>357.48254121062405</v>
      </c>
      <c r="O23" s="45">
        <v>346.09745947528324</v>
      </c>
      <c r="P23" s="45">
        <v>363.95086211433329</v>
      </c>
      <c r="Q23" s="45">
        <v>410.09817924832504</v>
      </c>
      <c r="R23" s="45">
        <v>483.83370155155615</v>
      </c>
      <c r="S23" s="45">
        <v>602.0819445295374</v>
      </c>
      <c r="T23" s="45">
        <v>660.0477756989128</v>
      </c>
      <c r="U23" s="45">
        <v>643.67275112129062</v>
      </c>
      <c r="V23" s="45">
        <v>714.96684010594822</v>
      </c>
      <c r="W23" s="45">
        <v>792.11933578899834</v>
      </c>
      <c r="X23" s="45">
        <v>880.07120037803452</v>
      </c>
      <c r="Y23" s="23"/>
      <c r="Z23" s="23">
        <v>9647.3789568244283</v>
      </c>
    </row>
    <row r="24" spans="1:26" ht="15.75" outlineLevel="1" x14ac:dyDescent="0.25">
      <c r="B24" s="5" t="s">
        <v>9</v>
      </c>
      <c r="C24" s="44">
        <v>107.01579078233293</v>
      </c>
      <c r="D24" s="45">
        <v>7.240238892719999</v>
      </c>
      <c r="E24" s="45">
        <v>8.087738515289999</v>
      </c>
      <c r="F24" s="45">
        <v>8.2399302751200008</v>
      </c>
      <c r="G24" s="45">
        <v>7.1465563872400031</v>
      </c>
      <c r="H24" s="45">
        <v>6.1068038600599985</v>
      </c>
      <c r="I24" s="45">
        <v>6.7118519525800009</v>
      </c>
      <c r="J24" s="45">
        <v>7.0057687597600022</v>
      </c>
      <c r="K24" s="45">
        <v>9.1227147333400023</v>
      </c>
      <c r="L24" s="45">
        <v>9.7944187543899996</v>
      </c>
      <c r="M24" s="45">
        <v>10.51906022489</v>
      </c>
      <c r="N24" s="45">
        <v>10.867400989350003</v>
      </c>
      <c r="O24" s="45">
        <v>10.931904349420002</v>
      </c>
      <c r="P24" s="45">
        <v>10.484590531089998</v>
      </c>
      <c r="Q24" s="45">
        <v>11.87915926845</v>
      </c>
      <c r="R24" s="45">
        <v>12.882033389729996</v>
      </c>
      <c r="S24" s="45">
        <v>12.380508573360002</v>
      </c>
      <c r="T24" s="45">
        <v>12.222732956310002</v>
      </c>
      <c r="U24" s="45">
        <v>12.223667903709996</v>
      </c>
      <c r="V24" s="45">
        <v>12.557558832510006</v>
      </c>
      <c r="W24" s="45">
        <v>13.452710450459993</v>
      </c>
      <c r="X24" s="45">
        <v>14.564713613280002</v>
      </c>
      <c r="Y24" s="23"/>
      <c r="Z24" s="23">
        <v>214.42206321306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184.96349812412154</v>
      </c>
      <c r="D26" s="8">
        <v>20.199869709999948</v>
      </c>
      <c r="E26" s="8">
        <v>23.239091355599946</v>
      </c>
      <c r="F26" s="8">
        <v>20.199869709999948</v>
      </c>
      <c r="G26" s="8">
        <v>31.461235571694466</v>
      </c>
      <c r="H26" s="8">
        <v>16.369918999999999</v>
      </c>
      <c r="I26" s="8">
        <v>78.60999000000001</v>
      </c>
      <c r="J26" s="8">
        <v>2.7076899999999999</v>
      </c>
      <c r="K26" s="8">
        <v>58.432220000000001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1.4787999999999999</v>
      </c>
      <c r="W26" s="8">
        <v>0</v>
      </c>
      <c r="X26" s="8">
        <v>0</v>
      </c>
      <c r="Y26" s="23"/>
      <c r="Z26" s="23">
        <v>252.69868534729432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115.53037961319896</v>
      </c>
      <c r="D28" s="45">
        <v>0</v>
      </c>
      <c r="E28" s="45">
        <v>3.0392216455999996</v>
      </c>
      <c r="F28" s="45">
        <v>0</v>
      </c>
      <c r="G28" s="45">
        <v>11.2060237529</v>
      </c>
      <c r="H28" s="45">
        <v>16.369918999999999</v>
      </c>
      <c r="I28" s="45">
        <v>78.60999000000001</v>
      </c>
      <c r="J28" s="45">
        <v>2.7076899999999999</v>
      </c>
      <c r="K28" s="45">
        <v>58.432220000000001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1.4787999999999999</v>
      </c>
      <c r="W28" s="45">
        <v>0</v>
      </c>
      <c r="X28" s="45">
        <v>0</v>
      </c>
      <c r="Y28" s="23"/>
      <c r="Z28" s="23">
        <v>171.84386439850002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45.366947138575227</v>
      </c>
      <c r="D30" s="8">
        <v>10.988924824393383</v>
      </c>
      <c r="E30" s="8">
        <v>10.050273659928436</v>
      </c>
      <c r="F30" s="8">
        <v>13.309296484143724</v>
      </c>
      <c r="G30" s="8">
        <v>0.68108066410978996</v>
      </c>
      <c r="H30" s="8">
        <v>6.943304905742001E-2</v>
      </c>
      <c r="I30" s="8">
        <v>3.2928971693826101</v>
      </c>
      <c r="J30" s="8">
        <v>2.0935326986414196</v>
      </c>
      <c r="K30" s="8">
        <v>3.6128834345635297</v>
      </c>
      <c r="L30" s="8">
        <v>2.8382111958394303</v>
      </c>
      <c r="M30" s="8">
        <v>2.4249883801988705</v>
      </c>
      <c r="N30" s="8">
        <v>2.67560118627864</v>
      </c>
      <c r="O30" s="8">
        <v>2.6890914393990504</v>
      </c>
      <c r="P30" s="8">
        <v>2.8982034517489002</v>
      </c>
      <c r="Q30" s="8">
        <v>1.8823775209482101</v>
      </c>
      <c r="R30" s="8">
        <v>2.2509410751902399</v>
      </c>
      <c r="S30" s="8">
        <v>0.27897864671506001</v>
      </c>
      <c r="T30" s="8">
        <v>9.7205859435039996E-2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62.13392073997376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45.366947138575227</v>
      </c>
      <c r="D32" s="44">
        <v>10.988924824393383</v>
      </c>
      <c r="E32" s="44">
        <v>10.050273659928436</v>
      </c>
      <c r="F32" s="44">
        <v>13.309296484143724</v>
      </c>
      <c r="G32" s="44">
        <v>0.68108066410978996</v>
      </c>
      <c r="H32" s="44">
        <v>6.943304905742001E-2</v>
      </c>
      <c r="I32" s="44">
        <v>3.2928971693826101</v>
      </c>
      <c r="J32" s="44">
        <v>2.0935326986414196</v>
      </c>
      <c r="K32" s="44">
        <v>3.6128834345635297</v>
      </c>
      <c r="L32" s="44">
        <v>2.8382111958394303</v>
      </c>
      <c r="M32" s="44">
        <v>2.4249883801988705</v>
      </c>
      <c r="N32" s="44">
        <v>2.67560118627864</v>
      </c>
      <c r="O32" s="44">
        <v>2.6890914393990504</v>
      </c>
      <c r="P32" s="44">
        <v>2.8982034517489002</v>
      </c>
      <c r="Q32" s="44">
        <v>1.8823775209482101</v>
      </c>
      <c r="R32" s="44">
        <v>2.2509410751902399</v>
      </c>
      <c r="S32" s="44">
        <v>0.27897864671506001</v>
      </c>
      <c r="T32" s="44">
        <v>9.7205859435039996E-2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-8489.774936110105</v>
      </c>
      <c r="D34" s="8">
        <v>-223.04997392019345</v>
      </c>
      <c r="E34" s="8">
        <v>-353.46485780123021</v>
      </c>
      <c r="F34" s="8">
        <v>-397.903610443199</v>
      </c>
      <c r="G34" s="8">
        <v>-455.82665973675057</v>
      </c>
      <c r="H34" s="8">
        <v>-567.49386602090624</v>
      </c>
      <c r="I34" s="8">
        <v>-1139.2515855102447</v>
      </c>
      <c r="J34" s="8">
        <v>-980.19409985817765</v>
      </c>
      <c r="K34" s="8">
        <v>-1212.5542948877587</v>
      </c>
      <c r="L34" s="8">
        <v>-1300.5046706747191</v>
      </c>
      <c r="M34" s="8">
        <v>-1414.8220023598399</v>
      </c>
      <c r="N34" s="8">
        <v>-1231.3066292920103</v>
      </c>
      <c r="O34" s="8">
        <v>-1214.1400854590063</v>
      </c>
      <c r="P34" s="8">
        <v>-1292.6594738688464</v>
      </c>
      <c r="Q34" s="8">
        <v>-1336.2536021652834</v>
      </c>
      <c r="R34" s="8">
        <v>-1317.6166020153064</v>
      </c>
      <c r="S34" s="8">
        <v>-649.84304344455916</v>
      </c>
      <c r="T34" s="8">
        <v>-434.14165351615082</v>
      </c>
      <c r="U34" s="8">
        <v>-113.95755665115375</v>
      </c>
      <c r="V34" s="8">
        <v>23.60461704802767</v>
      </c>
      <c r="W34" s="8">
        <v>125.47379218853288</v>
      </c>
      <c r="X34" s="8">
        <v>199.09866989827944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-4066.313729360485</v>
      </c>
      <c r="D35" s="43">
        <v>-0.43928958314954614</v>
      </c>
      <c r="E35" s="43">
        <v>-94.930517648175865</v>
      </c>
      <c r="F35" s="43">
        <v>-113.67510312411017</v>
      </c>
      <c r="G35" s="43">
        <v>-152.4018679495567</v>
      </c>
      <c r="H35" s="43">
        <v>-175.3263303990154</v>
      </c>
      <c r="I35" s="43">
        <v>-384.78578843210556</v>
      </c>
      <c r="J35" s="43">
        <v>-455.43529138589872</v>
      </c>
      <c r="K35" s="43">
        <v>-536.5340146448691</v>
      </c>
      <c r="L35" s="43">
        <v>-612.23306586748163</v>
      </c>
      <c r="M35" s="43">
        <v>-732.83689740916395</v>
      </c>
      <c r="N35" s="43">
        <v>-664.87731134609567</v>
      </c>
      <c r="O35" s="43">
        <v>-662.21271413355805</v>
      </c>
      <c r="P35" s="43">
        <v>-670.89622807132287</v>
      </c>
      <c r="Q35" s="43">
        <v>-698.85236496861535</v>
      </c>
      <c r="R35" s="43">
        <v>-764.46642114209806</v>
      </c>
      <c r="S35" s="43">
        <v>-544.90866917949234</v>
      </c>
      <c r="T35" s="43">
        <v>-385.87380393204461</v>
      </c>
      <c r="U35" s="43">
        <v>-227.22866618240081</v>
      </c>
      <c r="V35" s="43">
        <v>-114.35118662583797</v>
      </c>
      <c r="W35" s="43">
        <v>-42.76083717789146</v>
      </c>
      <c r="X35" s="43">
        <v>7.9549351879478545</v>
      </c>
      <c r="Y35" s="23"/>
      <c r="Z35" s="23">
        <v>-8027.0714340149343</v>
      </c>
    </row>
    <row r="36" spans="1:26" ht="15.75" outlineLevel="1" x14ac:dyDescent="0.25">
      <c r="B36" s="5" t="s">
        <v>88</v>
      </c>
      <c r="C36" s="44">
        <v>-6404.0682678540661</v>
      </c>
      <c r="D36" s="45">
        <v>-487.25314555476427</v>
      </c>
      <c r="E36" s="45">
        <v>-521.98397093146036</v>
      </c>
      <c r="F36" s="45">
        <v>-541.32895756595246</v>
      </c>
      <c r="G36" s="45">
        <v>-559.49864288685592</v>
      </c>
      <c r="H36" s="45">
        <v>-644.16483597705201</v>
      </c>
      <c r="I36" s="45">
        <v>-1004.0463859934436</v>
      </c>
      <c r="J36" s="45">
        <v>-773.55415280005866</v>
      </c>
      <c r="K36" s="45">
        <v>-779.31998614909173</v>
      </c>
      <c r="L36" s="45">
        <v>-784.98911354609675</v>
      </c>
      <c r="M36" s="45">
        <v>-773.78600534085342</v>
      </c>
      <c r="N36" s="45">
        <v>-653.14048496136479</v>
      </c>
      <c r="O36" s="45">
        <v>-625.88866571418134</v>
      </c>
      <c r="P36" s="45">
        <v>-670.55871676252764</v>
      </c>
      <c r="Q36" s="45">
        <v>-683.94715853517164</v>
      </c>
      <c r="R36" s="45">
        <v>-593.89535415350315</v>
      </c>
      <c r="S36" s="45">
        <v>-139.50127724040274</v>
      </c>
      <c r="T36" s="45">
        <v>-114.64246967697898</v>
      </c>
      <c r="U36" s="45">
        <v>-82.816155789755811</v>
      </c>
      <c r="V36" s="45">
        <v>-52.561063876160169</v>
      </c>
      <c r="W36" s="45">
        <v>-19.068097930498233</v>
      </c>
      <c r="X36" s="45">
        <v>12.317822312042063</v>
      </c>
      <c r="Y36" s="23"/>
      <c r="Z36" s="23">
        <v>-10493.626819074132</v>
      </c>
    </row>
    <row r="37" spans="1:26" ht="15.75" outlineLevel="1" x14ac:dyDescent="0.25">
      <c r="B37" s="5" t="s">
        <v>89</v>
      </c>
      <c r="C37" s="44">
        <v>1.1105777006475311E-2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9.8705989024000019E-4</v>
      </c>
      <c r="J37" s="45">
        <v>1.4321472039499988E-3</v>
      </c>
      <c r="K37" s="45">
        <v>1.8438635864999997E-3</v>
      </c>
      <c r="L37" s="45">
        <v>1.919557569529999E-3</v>
      </c>
      <c r="M37" s="45">
        <v>2.0882740844499988E-3</v>
      </c>
      <c r="N37" s="45">
        <v>1.5955292496199988E-3</v>
      </c>
      <c r="O37" s="45">
        <v>1.4305662770300002E-3</v>
      </c>
      <c r="P37" s="45">
        <v>1.6915828361999999E-3</v>
      </c>
      <c r="Q37" s="45">
        <v>2.0734431982600003E-3</v>
      </c>
      <c r="R37" s="45">
        <v>2.0781499400000002E-3</v>
      </c>
      <c r="S37" s="45">
        <v>1.2503719431399996E-3</v>
      </c>
      <c r="T37" s="45">
        <v>1.0939148031199998E-3</v>
      </c>
      <c r="U37" s="45">
        <v>9.1473057662000044E-4</v>
      </c>
      <c r="V37" s="45">
        <v>1.1865748126000002E-3</v>
      </c>
      <c r="W37" s="45">
        <v>1.1552357394600005E-3</v>
      </c>
      <c r="X37" s="45">
        <v>1.3076549992900009E-3</v>
      </c>
      <c r="Y37" s="23"/>
      <c r="Z37" s="23">
        <v>2.4048656710009997E-2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-588.70497816674526</v>
      </c>
      <c r="D40" s="45">
        <v>10.235224476462324</v>
      </c>
      <c r="E40" s="45">
        <v>10.226444892687478</v>
      </c>
      <c r="F40" s="45">
        <v>10.138211592184399</v>
      </c>
      <c r="G40" s="45">
        <v>10.177017735466814</v>
      </c>
      <c r="H40" s="45">
        <v>10.188677005336055</v>
      </c>
      <c r="I40" s="45">
        <v>10.180200159540954</v>
      </c>
      <c r="J40" s="45">
        <v>10.192262530831661</v>
      </c>
      <c r="K40" s="45">
        <v>-131.1318895139446</v>
      </c>
      <c r="L40" s="45">
        <v>-131.11041016888655</v>
      </c>
      <c r="M40" s="45">
        <v>-134.81320898436937</v>
      </c>
      <c r="N40" s="45">
        <v>-138.80321591233221</v>
      </c>
      <c r="O40" s="45">
        <v>-142.55023519773007</v>
      </c>
      <c r="P40" s="45">
        <v>-146.48075727480611</v>
      </c>
      <c r="Q40" s="45">
        <v>-147.16406780508748</v>
      </c>
      <c r="R40" s="45">
        <v>-150.89812050071845</v>
      </c>
      <c r="S40" s="45">
        <v>-154.64543709796317</v>
      </c>
      <c r="T40" s="45">
        <v>-121.80886962709279</v>
      </c>
      <c r="U40" s="45">
        <v>9.1923777078420823</v>
      </c>
      <c r="V40" s="45">
        <v>9.2968929023643234</v>
      </c>
      <c r="W40" s="45">
        <v>7.950133587837378</v>
      </c>
      <c r="X40" s="45">
        <v>0.15183827886226975</v>
      </c>
      <c r="Y40" s="23"/>
      <c r="Z40" s="23">
        <v>-1301.4769312135152</v>
      </c>
    </row>
    <row r="41" spans="1:26" ht="15.75" outlineLevel="1" x14ac:dyDescent="0.25">
      <c r="B41" s="5" t="s">
        <v>8</v>
      </c>
      <c r="C41" s="44">
        <v>3.4079913342391174E-2</v>
      </c>
      <c r="D41" s="45">
        <v>6.7416863048799921E-3</v>
      </c>
      <c r="E41" s="45">
        <v>5.5707610949199951E-3</v>
      </c>
      <c r="F41" s="45">
        <v>1.7484761788599996E-3</v>
      </c>
      <c r="G41" s="45">
        <v>2.7306005670000005E-4</v>
      </c>
      <c r="H41" s="45">
        <v>2.39153796E-5</v>
      </c>
      <c r="I41" s="45">
        <v>3.8284218368000007E-4</v>
      </c>
      <c r="J41" s="45">
        <v>1.9309711797999983E-3</v>
      </c>
      <c r="K41" s="45">
        <v>4.8561246545799968E-3</v>
      </c>
      <c r="L41" s="45">
        <v>4.6013533340900003E-3</v>
      </c>
      <c r="M41" s="45">
        <v>4.47523705073E-3</v>
      </c>
      <c r="N41" s="45">
        <v>4.0102706572100032E-3</v>
      </c>
      <c r="O41" s="45">
        <v>3.9261847599100057E-3</v>
      </c>
      <c r="P41" s="45">
        <v>4.1964973282200037E-3</v>
      </c>
      <c r="Q41" s="45">
        <v>3.4653547748400015E-3</v>
      </c>
      <c r="R41" s="45">
        <v>4.5100343284199991E-3</v>
      </c>
      <c r="S41" s="45">
        <v>1.3845271019799993E-3</v>
      </c>
      <c r="T41" s="45">
        <v>4.7063373717499994E-3</v>
      </c>
      <c r="U41" s="45">
        <v>8.4411704160000005E-5</v>
      </c>
      <c r="V41" s="45">
        <v>2.1562970068E-4</v>
      </c>
      <c r="W41" s="45">
        <v>0</v>
      </c>
      <c r="X41" s="45">
        <v>1.2382350474999999E-3</v>
      </c>
      <c r="Y41" s="23"/>
      <c r="Z41" s="23">
        <v>5.8341910192509984E-2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1.1326199013653044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0.22177769579435</v>
      </c>
      <c r="L45" s="45">
        <v>0.45176788218043001</v>
      </c>
      <c r="M45" s="45">
        <v>0</v>
      </c>
      <c r="N45" s="45">
        <v>5.9663851321560005E-2</v>
      </c>
      <c r="O45" s="45">
        <v>0</v>
      </c>
      <c r="P45" s="45">
        <v>0</v>
      </c>
      <c r="Q45" s="45">
        <v>0</v>
      </c>
      <c r="R45" s="45">
        <v>1.1889155614522</v>
      </c>
      <c r="S45" s="45">
        <v>0.18799003004867001</v>
      </c>
      <c r="T45" s="45">
        <v>0.4813570474619901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2.5914720682592001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18620.949730365726</v>
      </c>
      <c r="D47" s="8">
        <v>231.73608230236096</v>
      </c>
      <c r="E47" s="8">
        <v>344.63807785019037</v>
      </c>
      <c r="F47" s="8">
        <v>406.58975023131359</v>
      </c>
      <c r="G47" s="8">
        <v>609.21906299185957</v>
      </c>
      <c r="H47" s="8">
        <v>808.59622767752228</v>
      </c>
      <c r="I47" s="8">
        <v>1769.7193407856589</v>
      </c>
      <c r="J47" s="8">
        <v>1687.3242124082683</v>
      </c>
      <c r="K47" s="8">
        <v>1794.2284812499372</v>
      </c>
      <c r="L47" s="8">
        <v>1884.258330559556</v>
      </c>
      <c r="M47" s="8">
        <v>2033.185827807175</v>
      </c>
      <c r="N47" s="8">
        <v>2142.2776376580268</v>
      </c>
      <c r="O47" s="8">
        <v>2178.6907562173037</v>
      </c>
      <c r="P47" s="8">
        <v>2239.050359917424</v>
      </c>
      <c r="Q47" s="8">
        <v>2405.9413699612032</v>
      </c>
      <c r="R47" s="8">
        <v>2515.1982901894116</v>
      </c>
      <c r="S47" s="8">
        <v>2801.9103353868595</v>
      </c>
      <c r="T47" s="8">
        <v>2915.4374952289804</v>
      </c>
      <c r="U47" s="8">
        <v>3043.7014552313281</v>
      </c>
      <c r="V47" s="8">
        <v>3158.8276436375095</v>
      </c>
      <c r="W47" s="8">
        <v>3362.7972131412334</v>
      </c>
      <c r="X47" s="8">
        <v>3533.2095967631381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7714.9652506276771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161.08991180325214</v>
      </c>
      <c r="I48" s="6">
        <v>832.00114389807504</v>
      </c>
      <c r="J48" s="6">
        <v>738.51159584698064</v>
      </c>
      <c r="K48" s="6">
        <v>797.44843674638003</v>
      </c>
      <c r="L48" s="6">
        <v>852.51738646419892</v>
      </c>
      <c r="M48" s="6">
        <v>930.66288112983648</v>
      </c>
      <c r="N48" s="6">
        <v>1000.7924227059326</v>
      </c>
      <c r="O48" s="6">
        <v>1051.8309377014421</v>
      </c>
      <c r="P48" s="6">
        <v>1077.7510773351423</v>
      </c>
      <c r="Q48" s="6">
        <v>1170.0628731452778</v>
      </c>
      <c r="R48" s="6">
        <v>1220.8177341140406</v>
      </c>
      <c r="S48" s="6">
        <v>1283.2986396539982</v>
      </c>
      <c r="T48" s="6">
        <v>1328.5209638822876</v>
      </c>
      <c r="U48" s="6">
        <v>1327.5333589239985</v>
      </c>
      <c r="V48" s="6">
        <v>1328.9162216155876</v>
      </c>
      <c r="W48" s="6">
        <v>1376.6372282101331</v>
      </c>
      <c r="X48" s="6">
        <v>1411.1948796391146</v>
      </c>
      <c r="Y48" s="23"/>
      <c r="Z48" s="23">
        <v>17926.445389892011</v>
      </c>
    </row>
    <row r="49" spans="1:26" ht="15.75" outlineLevel="1" x14ac:dyDescent="0.25">
      <c r="B49" s="5" t="s">
        <v>94</v>
      </c>
      <c r="C49" s="44">
        <v>3194.0353201085127</v>
      </c>
      <c r="D49" s="44">
        <v>0</v>
      </c>
      <c r="E49" s="44">
        <v>0</v>
      </c>
      <c r="F49" s="44">
        <v>0</v>
      </c>
      <c r="G49" s="44">
        <v>116.18481104436474</v>
      </c>
      <c r="H49" s="44">
        <v>137.91754086115409</v>
      </c>
      <c r="I49" s="44">
        <v>270.72462954533319</v>
      </c>
      <c r="J49" s="44">
        <v>285.11598522304922</v>
      </c>
      <c r="K49" s="44">
        <v>297.92643671091946</v>
      </c>
      <c r="L49" s="44">
        <v>302.52988499732538</v>
      </c>
      <c r="M49" s="44">
        <v>324.86535269430601</v>
      </c>
      <c r="N49" s="44">
        <v>327.54890178821142</v>
      </c>
      <c r="O49" s="44">
        <v>333.09411728484849</v>
      </c>
      <c r="P49" s="44">
        <v>338.35295337958894</v>
      </c>
      <c r="Q49" s="44">
        <v>371.41892639646153</v>
      </c>
      <c r="R49" s="44">
        <v>385.02390088670626</v>
      </c>
      <c r="S49" s="44">
        <v>554.54323425084988</v>
      </c>
      <c r="T49" s="44">
        <v>579.83208264877487</v>
      </c>
      <c r="U49" s="44">
        <v>658.18614551088046</v>
      </c>
      <c r="V49" s="44">
        <v>727.08141472917441</v>
      </c>
      <c r="W49" s="44">
        <v>797.57766362135806</v>
      </c>
      <c r="X49" s="44">
        <v>860.8465968391796</v>
      </c>
      <c r="Y49" s="23"/>
      <c r="Z49" s="23">
        <v>7668.7705784124846</v>
      </c>
    </row>
    <row r="50" spans="1:26" ht="15.75" outlineLevel="1" x14ac:dyDescent="0.25">
      <c r="B50" s="5" t="s">
        <v>95</v>
      </c>
      <c r="C50" s="44">
        <v>1803.503553126583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147.50491240398625</v>
      </c>
      <c r="J50" s="45">
        <v>163.07615869643138</v>
      </c>
      <c r="K50" s="45">
        <v>181.65427109284821</v>
      </c>
      <c r="L50" s="45">
        <v>198.73698753062786</v>
      </c>
      <c r="M50" s="45">
        <v>224.20763520090071</v>
      </c>
      <c r="N50" s="45">
        <v>233.29581281361075</v>
      </c>
      <c r="O50" s="45">
        <v>196.25516377858898</v>
      </c>
      <c r="P50" s="45">
        <v>201.0469802199037</v>
      </c>
      <c r="Q50" s="45">
        <v>213.42829500222678</v>
      </c>
      <c r="R50" s="45">
        <v>234.20633180158956</v>
      </c>
      <c r="S50" s="45">
        <v>242.7929268857325</v>
      </c>
      <c r="T50" s="45">
        <v>251.78716099689942</v>
      </c>
      <c r="U50" s="45">
        <v>257.77663642795386</v>
      </c>
      <c r="V50" s="45">
        <v>263.91426050048841</v>
      </c>
      <c r="W50" s="45">
        <v>280.39204959487705</v>
      </c>
      <c r="X50" s="45">
        <v>290.49684425190651</v>
      </c>
      <c r="Y50" s="23"/>
      <c r="Z50" s="23">
        <v>3909.2557419357863</v>
      </c>
    </row>
    <row r="51" spans="1:26" ht="15.75" outlineLevel="1" x14ac:dyDescent="0.25">
      <c r="B51" s="5" t="s">
        <v>96</v>
      </c>
      <c r="C51" s="44">
        <v>3961.6222552888703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267.40837758151355</v>
      </c>
      <c r="I51" s="45">
        <v>348.00388637484463</v>
      </c>
      <c r="J51" s="45">
        <v>325.33305350350082</v>
      </c>
      <c r="K51" s="45">
        <v>332.53621514703394</v>
      </c>
      <c r="L51" s="45">
        <v>339.86341175603866</v>
      </c>
      <c r="M51" s="45">
        <v>348.4996773261787</v>
      </c>
      <c r="N51" s="45">
        <v>370.07535841250558</v>
      </c>
      <c r="O51" s="45">
        <v>379.95195785529131</v>
      </c>
      <c r="P51" s="45">
        <v>399.41291057430988</v>
      </c>
      <c r="Q51" s="45">
        <v>414.45156427583254</v>
      </c>
      <c r="R51" s="45">
        <v>429.7531235988871</v>
      </c>
      <c r="S51" s="45">
        <v>464.21044561227279</v>
      </c>
      <c r="T51" s="45">
        <v>487.58023089480798</v>
      </c>
      <c r="U51" s="45">
        <v>512.86935671108506</v>
      </c>
      <c r="V51" s="45">
        <v>544.60717284150257</v>
      </c>
      <c r="W51" s="45">
        <v>582.78315252558798</v>
      </c>
      <c r="X51" s="45">
        <v>635.56499273517431</v>
      </c>
      <c r="Y51" s="23"/>
      <c r="Z51" s="23">
        <v>8133.6214973842316</v>
      </c>
    </row>
    <row r="52" spans="1:26" ht="15.75" outlineLevel="1" x14ac:dyDescent="0.25">
      <c r="B52" s="5" t="s">
        <v>97</v>
      </c>
      <c r="C52" s="44">
        <v>1946.2037837417574</v>
      </c>
      <c r="D52" s="45">
        <v>2.788738630131999E-2</v>
      </c>
      <c r="E52" s="45">
        <v>46.261811034435468</v>
      </c>
      <c r="F52" s="45">
        <v>81.007817991475392</v>
      </c>
      <c r="G52" s="45">
        <v>131.14280033260556</v>
      </c>
      <c r="H52" s="45">
        <v>143.37209319487221</v>
      </c>
      <c r="I52" s="45">
        <v>171.48817729198774</v>
      </c>
      <c r="J52" s="45">
        <v>175.31913003472181</v>
      </c>
      <c r="K52" s="45">
        <v>184.69385549812654</v>
      </c>
      <c r="L52" s="45">
        <v>190.64159641572198</v>
      </c>
      <c r="M52" s="45">
        <v>204.94562971909914</v>
      </c>
      <c r="N52" s="45">
        <v>210.4677761562956</v>
      </c>
      <c r="O52" s="45">
        <v>217.4932162601705</v>
      </c>
      <c r="P52" s="45">
        <v>222.95305328597084</v>
      </c>
      <c r="Q52" s="45">
        <v>237.05811765551147</v>
      </c>
      <c r="R52" s="45">
        <v>245.88307097567295</v>
      </c>
      <c r="S52" s="45">
        <v>257.53144715184482</v>
      </c>
      <c r="T52" s="45">
        <v>266.97705951765658</v>
      </c>
      <c r="U52" s="45">
        <v>286.9516073722441</v>
      </c>
      <c r="V52" s="45">
        <v>293.6270457055868</v>
      </c>
      <c r="W52" s="45">
        <v>324.86690964993261</v>
      </c>
      <c r="X52" s="45">
        <v>333.17076460504933</v>
      </c>
      <c r="Y52" s="23"/>
      <c r="Z52" s="23">
        <v>4225.8808672352825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-3.2323327903981967</v>
      </c>
      <c r="D54" s="45">
        <v>0</v>
      </c>
      <c r="E54" s="45">
        <v>-2.1188291128099979E-3</v>
      </c>
      <c r="F54" s="45">
        <v>-2.5703874338599991E-3</v>
      </c>
      <c r="G54" s="45">
        <v>-5.4897939072910046E-2</v>
      </c>
      <c r="H54" s="45">
        <v>-4.9599483528039966E-2</v>
      </c>
      <c r="I54" s="45">
        <v>-7.3766502429049988E-2</v>
      </c>
      <c r="J54" s="45">
        <v>-0.10594519098641997</v>
      </c>
      <c r="K54" s="45">
        <v>-0.10898034547566002</v>
      </c>
      <c r="L54" s="45">
        <v>-0.11088877649678999</v>
      </c>
      <c r="M54" s="45">
        <v>-7.7043390853169996E-2</v>
      </c>
      <c r="N54" s="45">
        <v>-7.2324827020640012E-2</v>
      </c>
      <c r="O54" s="45">
        <v>-0.10802652873755998</v>
      </c>
      <c r="P54" s="45">
        <v>-0.70785892853625987</v>
      </c>
      <c r="Q54" s="45">
        <v>-0.72490966615128105</v>
      </c>
      <c r="R54" s="45">
        <v>-0.73774811838318921</v>
      </c>
      <c r="S54" s="45">
        <v>-0.72372601056721031</v>
      </c>
      <c r="T54" s="45">
        <v>-0.68854335932568977</v>
      </c>
      <c r="U54" s="45">
        <v>-1.0753324520230294</v>
      </c>
      <c r="V54" s="45">
        <v>-1.0406522269846499</v>
      </c>
      <c r="W54" s="45">
        <v>-1.2195145606251176</v>
      </c>
      <c r="X54" s="45">
        <v>-1.1660384598167191</v>
      </c>
      <c r="Y54" s="23"/>
      <c r="Z54" s="23">
        <v>-8.8504859835600556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2366.3799063648294</v>
      </c>
      <c r="D56" s="8">
        <v>10.085855954045932</v>
      </c>
      <c r="E56" s="8">
        <v>20.101892753559572</v>
      </c>
      <c r="F56" s="8">
        <v>38.109964049401484</v>
      </c>
      <c r="G56" s="8">
        <v>60.184011363055532</v>
      </c>
      <c r="H56" s="8">
        <v>81.647202012427144</v>
      </c>
      <c r="I56" s="8">
        <v>105.03604568484269</v>
      </c>
      <c r="J56" s="8">
        <v>122.29139611005124</v>
      </c>
      <c r="K56" s="8">
        <v>155.00274789322111</v>
      </c>
      <c r="L56" s="8">
        <v>190.62711516647295</v>
      </c>
      <c r="M56" s="8">
        <v>225.38783076632674</v>
      </c>
      <c r="N56" s="8">
        <v>260.89245328674474</v>
      </c>
      <c r="O56" s="8">
        <v>295.43680818913839</v>
      </c>
      <c r="P56" s="8">
        <v>331.32127327947597</v>
      </c>
      <c r="Q56" s="8">
        <v>371.05460531685594</v>
      </c>
      <c r="R56" s="8">
        <v>404.33304071870919</v>
      </c>
      <c r="S56" s="8">
        <v>440.74893505696417</v>
      </c>
      <c r="T56" s="8">
        <v>484.15567575317152</v>
      </c>
      <c r="U56" s="8">
        <v>489.48237827969388</v>
      </c>
      <c r="V56" s="8">
        <v>528.92289292251826</v>
      </c>
      <c r="W56" s="8">
        <v>565.47703548098764</v>
      </c>
      <c r="X56" s="8">
        <v>605.56054227912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101.15428709338565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5.0788969863194922</v>
      </c>
      <c r="J58" s="45">
        <v>5.0788969863194922</v>
      </c>
      <c r="K58" s="45">
        <v>5.3072296986436012</v>
      </c>
      <c r="L58" s="45">
        <v>5.3406778082330453</v>
      </c>
      <c r="M58" s="45">
        <v>5.518878246583534</v>
      </c>
      <c r="N58" s="45">
        <v>5.65919276713334</v>
      </c>
      <c r="O58" s="45">
        <v>6.5907635068620536</v>
      </c>
      <c r="P58" s="45">
        <v>17.5965578082257</v>
      </c>
      <c r="Q58" s="45">
        <v>18.613045260285798</v>
      </c>
      <c r="R58" s="45">
        <v>18.842115945223451</v>
      </c>
      <c r="S58" s="45">
        <v>20.788877698643567</v>
      </c>
      <c r="T58" s="45">
        <v>21.025028931513852</v>
      </c>
      <c r="U58" s="45">
        <v>26.976857753431101</v>
      </c>
      <c r="V58" s="45">
        <v>28.376622246583501</v>
      </c>
      <c r="W58" s="45">
        <v>29.169833095898007</v>
      </c>
      <c r="X58" s="45">
        <v>31.084981698640057</v>
      </c>
      <c r="Y58" s="23"/>
      <c r="Z58" s="23">
        <v>259.29205917833383</v>
      </c>
    </row>
    <row r="59" spans="1:26" ht="15.75" outlineLevel="1" x14ac:dyDescent="0.25">
      <c r="B59" s="5" t="s">
        <v>101</v>
      </c>
      <c r="C59" s="44">
        <v>2265.2256192714435</v>
      </c>
      <c r="D59" s="45">
        <v>10.085855954045932</v>
      </c>
      <c r="E59" s="45">
        <v>19.82487379464105</v>
      </c>
      <c r="F59" s="45">
        <v>37.832177200072401</v>
      </c>
      <c r="G59" s="45">
        <v>56.811307034269021</v>
      </c>
      <c r="H59" s="45">
        <v>77.331109409667022</v>
      </c>
      <c r="I59" s="45">
        <v>99.957148698523199</v>
      </c>
      <c r="J59" s="45">
        <v>117.21249912373175</v>
      </c>
      <c r="K59" s="45">
        <v>149.69551819457752</v>
      </c>
      <c r="L59" s="45">
        <v>185.28643735823991</v>
      </c>
      <c r="M59" s="45">
        <v>219.8689525197432</v>
      </c>
      <c r="N59" s="45">
        <v>255.23326051961138</v>
      </c>
      <c r="O59" s="45">
        <v>288.84604468227633</v>
      </c>
      <c r="P59" s="45">
        <v>313.72471547125025</v>
      </c>
      <c r="Q59" s="45">
        <v>352.44156005657015</v>
      </c>
      <c r="R59" s="45">
        <v>385.49092477348574</v>
      </c>
      <c r="S59" s="45">
        <v>419.96005735832063</v>
      </c>
      <c r="T59" s="45">
        <v>463.13064682165765</v>
      </c>
      <c r="U59" s="45">
        <v>462.50552052626279</v>
      </c>
      <c r="V59" s="45">
        <v>500.54627067593475</v>
      </c>
      <c r="W59" s="45">
        <v>536.30720238508968</v>
      </c>
      <c r="X59" s="45">
        <v>574.47556058047996</v>
      </c>
      <c r="Y59" s="23"/>
      <c r="Z59" s="23">
        <v>5526.5676431384509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1930.255425218304</v>
      </c>
      <c r="D62" s="8">
        <v>-29.770596053603313</v>
      </c>
      <c r="E62" s="8">
        <v>-57.648812347696683</v>
      </c>
      <c r="F62" s="8">
        <v>-71.505603419189384</v>
      </c>
      <c r="G62" s="8">
        <v>-34.293045807860025</v>
      </c>
      <c r="H62" s="8">
        <v>40.210658146253962</v>
      </c>
      <c r="I62" s="8">
        <v>231.54406271838167</v>
      </c>
      <c r="J62" s="8">
        <v>232.44302350012623</v>
      </c>
      <c r="K62" s="8">
        <v>255.61026791501675</v>
      </c>
      <c r="L62" s="8">
        <v>267.38632807089778</v>
      </c>
      <c r="M62" s="8">
        <v>257.7417212866024</v>
      </c>
      <c r="N62" s="8">
        <v>266.01189724117995</v>
      </c>
      <c r="O62" s="8">
        <v>288.24599794092325</v>
      </c>
      <c r="P62" s="8">
        <v>322.38972112476404</v>
      </c>
      <c r="Q62" s="8">
        <v>351.02782537609073</v>
      </c>
      <c r="R62" s="8">
        <v>370.93509678244544</v>
      </c>
      <c r="S62" s="8">
        <v>192.16663439947558</v>
      </c>
      <c r="T62" s="8">
        <v>254.75928896609014</v>
      </c>
      <c r="U62" s="8">
        <v>310.12465646713628</v>
      </c>
      <c r="V62" s="8">
        <v>355.12884847595507</v>
      </c>
      <c r="W62" s="8">
        <v>377.99111907632994</v>
      </c>
      <c r="X62" s="8">
        <v>421.65275041820576</v>
      </c>
      <c r="Y62" s="23"/>
      <c r="Z62" s="23">
        <v>4602.1518402775255</v>
      </c>
    </row>
    <row r="63" spans="1:26" ht="15.75" outlineLevel="1" x14ac:dyDescent="0.25">
      <c r="B63" s="4" t="s">
        <v>15</v>
      </c>
      <c r="C63" s="6">
        <v>-900.9286435047992</v>
      </c>
      <c r="D63" s="43">
        <v>-105.11709364424263</v>
      </c>
      <c r="E63" s="43">
        <v>-112.81155440864761</v>
      </c>
      <c r="F63" s="43">
        <v>-124.54559284504985</v>
      </c>
      <c r="G63" s="43">
        <v>-102.30022500001833</v>
      </c>
      <c r="H63" s="43">
        <v>-70.87940935553334</v>
      </c>
      <c r="I63" s="43">
        <v>-55.311433237986421</v>
      </c>
      <c r="J63" s="43">
        <v>-56.360273660555713</v>
      </c>
      <c r="K63" s="43">
        <v>-51.255213453846039</v>
      </c>
      <c r="L63" s="43">
        <v>-52.58248012064923</v>
      </c>
      <c r="M63" s="43">
        <v>-57.038687433170892</v>
      </c>
      <c r="N63" s="43">
        <v>-56.472796856898036</v>
      </c>
      <c r="O63" s="43">
        <v>-55.137716732692198</v>
      </c>
      <c r="P63" s="43">
        <v>-57.069403073977703</v>
      </c>
      <c r="Q63" s="43">
        <v>-62.023514857188246</v>
      </c>
      <c r="R63" s="43">
        <v>-73.027076540831715</v>
      </c>
      <c r="S63" s="43">
        <v>-87.207462381790535</v>
      </c>
      <c r="T63" s="43">
        <v>-84.618261141956111</v>
      </c>
      <c r="U63" s="43">
        <v>-80.783316632809772</v>
      </c>
      <c r="V63" s="43">
        <v>-82.415224808281792</v>
      </c>
      <c r="W63" s="43">
        <v>-85.324563786699571</v>
      </c>
      <c r="X63" s="43">
        <v>-95.759960151741808</v>
      </c>
      <c r="Y63" s="23"/>
      <c r="Z63" s="23">
        <v>-1608.0412601245678</v>
      </c>
    </row>
    <row r="64" spans="1:26" ht="15.75" outlineLevel="1" x14ac:dyDescent="0.25">
      <c r="B64" s="5" t="s">
        <v>16</v>
      </c>
      <c r="C64" s="44">
        <v>2831.1840687231033</v>
      </c>
      <c r="D64" s="45">
        <v>75.346497590639316</v>
      </c>
      <c r="E64" s="45">
        <v>55.162742060950926</v>
      </c>
      <c r="F64" s="45">
        <v>53.039989425860462</v>
      </c>
      <c r="G64" s="45">
        <v>68.007179192158304</v>
      </c>
      <c r="H64" s="45">
        <v>111.0900675017873</v>
      </c>
      <c r="I64" s="45">
        <v>286.85549595636809</v>
      </c>
      <c r="J64" s="45">
        <v>288.80329716068195</v>
      </c>
      <c r="K64" s="45">
        <v>306.86548136886279</v>
      </c>
      <c r="L64" s="45">
        <v>319.968808191547</v>
      </c>
      <c r="M64" s="45">
        <v>314.78040871977328</v>
      </c>
      <c r="N64" s="45">
        <v>322.48469409807797</v>
      </c>
      <c r="O64" s="45">
        <v>343.38371467361543</v>
      </c>
      <c r="P64" s="45">
        <v>379.45912419874173</v>
      </c>
      <c r="Q64" s="45">
        <v>413.05134023327895</v>
      </c>
      <c r="R64" s="45">
        <v>443.96217332327717</v>
      </c>
      <c r="S64" s="45">
        <v>279.37409678126613</v>
      </c>
      <c r="T64" s="45">
        <v>339.37755010804625</v>
      </c>
      <c r="U64" s="45">
        <v>390.90797309994605</v>
      </c>
      <c r="V64" s="45">
        <v>437.54407328423684</v>
      </c>
      <c r="W64" s="45">
        <v>463.31568286302951</v>
      </c>
      <c r="X64" s="45">
        <v>517.41271056994754</v>
      </c>
      <c r="Y64" s="23"/>
      <c r="Z64" s="23">
        <v>6210.1931004020926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1129.7956598580215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134.85448677762162</v>
      </c>
      <c r="Q66" s="8">
        <v>137.79430380407638</v>
      </c>
      <c r="R66" s="8">
        <v>201.60530407027568</v>
      </c>
      <c r="S66" s="8">
        <v>206.00029550429755</v>
      </c>
      <c r="T66" s="8">
        <v>210.49111113220366</v>
      </c>
      <c r="U66" s="8">
        <v>215.07980308735213</v>
      </c>
      <c r="V66" s="8">
        <v>219.76854523981413</v>
      </c>
      <c r="W66" s="8">
        <v>296.05110714022732</v>
      </c>
      <c r="X66" s="8">
        <v>302.50502337147441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1129.7956598580215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134.85448677762162</v>
      </c>
      <c r="Q67" s="6">
        <v>137.79430380407638</v>
      </c>
      <c r="R67" s="6">
        <v>201.60530407027568</v>
      </c>
      <c r="S67" s="6">
        <v>206.00029550429755</v>
      </c>
      <c r="T67" s="6">
        <v>210.49111113220366</v>
      </c>
      <c r="U67" s="6">
        <v>215.07980308735213</v>
      </c>
      <c r="V67" s="6">
        <v>219.76854523981413</v>
      </c>
      <c r="W67" s="6">
        <v>296.05110714022732</v>
      </c>
      <c r="X67" s="6">
        <v>302.50502337147441</v>
      </c>
      <c r="Y67" s="23"/>
      <c r="Z67" s="23">
        <v>2744.4297681827575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28437.745868151174</v>
      </c>
      <c r="D70" s="50">
        <v>1373.7758921997333</v>
      </c>
      <c r="E70" s="50">
        <v>1412.0477940687431</v>
      </c>
      <c r="F70" s="50">
        <v>1491.0085763651402</v>
      </c>
      <c r="G70" s="50">
        <v>1761.3106857872024</v>
      </c>
      <c r="H70" s="50">
        <v>1856.6915909657334</v>
      </c>
      <c r="I70" s="50">
        <v>2127.8481949008542</v>
      </c>
      <c r="J70" s="50">
        <v>2109.3758953870938</v>
      </c>
      <c r="K70" s="50">
        <v>1941.8807515713459</v>
      </c>
      <c r="L70" s="50">
        <v>1969.7557585593536</v>
      </c>
      <c r="M70" s="50">
        <v>1996.2934412564741</v>
      </c>
      <c r="N70" s="50">
        <v>2330.7519015855337</v>
      </c>
      <c r="O70" s="50">
        <v>2430.4099421134865</v>
      </c>
      <c r="P70" s="50">
        <v>2519.8650223968025</v>
      </c>
      <c r="Q70" s="50">
        <v>2738.9567620015941</v>
      </c>
      <c r="R70" s="50">
        <v>3076.6885738780593</v>
      </c>
      <c r="S70" s="50">
        <v>3991.7045963339215</v>
      </c>
      <c r="T70" s="50">
        <v>4525.6989830615967</v>
      </c>
      <c r="U70" s="50">
        <v>5031.6003672000952</v>
      </c>
      <c r="V70" s="50">
        <v>5413.2949253754296</v>
      </c>
      <c r="W70" s="50">
        <v>5944.3062695786584</v>
      </c>
      <c r="X70" s="51">
        <v>6405.6216907414664</v>
      </c>
      <c r="Y70" s="23"/>
      <c r="Z70" s="23">
        <v>62448.887615328305</v>
      </c>
    </row>
    <row r="71" spans="1:26" ht="15.75" outlineLevel="1" x14ac:dyDescent="0.25">
      <c r="B71" s="52" t="s">
        <v>20</v>
      </c>
      <c r="C71" s="53">
        <v>12771.525403762447</v>
      </c>
      <c r="D71" s="53">
        <v>579.87215149757503</v>
      </c>
      <c r="E71" s="53">
        <v>779.73529581475259</v>
      </c>
      <c r="F71" s="53">
        <v>888.96186786581734</v>
      </c>
      <c r="G71" s="53">
        <v>977.14110380433181</v>
      </c>
      <c r="H71" s="53">
        <v>979.56154622094152</v>
      </c>
      <c r="I71" s="53">
        <v>1266.4239915278911</v>
      </c>
      <c r="J71" s="53">
        <v>1142.0385329376468</v>
      </c>
      <c r="K71" s="53">
        <v>1162.1667126221935</v>
      </c>
      <c r="L71" s="53">
        <v>1149.5693909837241</v>
      </c>
      <c r="M71" s="53">
        <v>1170.4208671975407</v>
      </c>
      <c r="N71" s="53">
        <v>1209.5486366072871</v>
      </c>
      <c r="O71" s="53">
        <v>1188.3714911835589</v>
      </c>
      <c r="P71" s="53">
        <v>1241.9667473068787</v>
      </c>
      <c r="Q71" s="53">
        <v>1261.5886851000018</v>
      </c>
      <c r="R71" s="53">
        <v>1323.0935968583283</v>
      </c>
      <c r="S71" s="53">
        <v>1362.3304308608444</v>
      </c>
      <c r="T71" s="53">
        <v>1441.4422351330102</v>
      </c>
      <c r="U71" s="53">
        <v>1507.4433494858836</v>
      </c>
      <c r="V71" s="53">
        <v>1520.9999593038665</v>
      </c>
      <c r="W71" s="53">
        <v>1617.5639354967302</v>
      </c>
      <c r="X71" s="53">
        <v>1729.0991741302596</v>
      </c>
      <c r="Y71" s="23"/>
      <c r="Z71" s="23">
        <v>25499.339701939069</v>
      </c>
    </row>
    <row r="72" spans="1:26" ht="15.75" outlineLevel="1" x14ac:dyDescent="0.25">
      <c r="B72" s="5" t="s">
        <v>21</v>
      </c>
      <c r="C72" s="44">
        <v>3627.4242337945166</v>
      </c>
      <c r="D72" s="44">
        <v>793.90374070215864</v>
      </c>
      <c r="E72" s="44">
        <v>618.36883312925249</v>
      </c>
      <c r="F72" s="44">
        <v>600.76226141629854</v>
      </c>
      <c r="G72" s="44">
        <v>620.52487114424241</v>
      </c>
      <c r="H72" s="44">
        <v>554.07801589191672</v>
      </c>
      <c r="I72" s="44">
        <v>-325.15691056859561</v>
      </c>
      <c r="J72" s="44">
        <v>-143.75830937665017</v>
      </c>
      <c r="K72" s="44">
        <v>-417.81088665174832</v>
      </c>
      <c r="L72" s="44">
        <v>-454.94957237861183</v>
      </c>
      <c r="M72" s="44">
        <v>-552.3986771531163</v>
      </c>
      <c r="N72" s="44">
        <v>-332.80274611554495</v>
      </c>
      <c r="O72" s="44">
        <v>-271.32164511952448</v>
      </c>
      <c r="P72" s="44">
        <v>-273.06024240242959</v>
      </c>
      <c r="Q72" s="44">
        <v>-201.9080264442232</v>
      </c>
      <c r="R72" s="44">
        <v>-53.851962051291991</v>
      </c>
      <c r="S72" s="44">
        <v>585.53199606393173</v>
      </c>
      <c r="T72" s="44">
        <v>965.41259026532077</v>
      </c>
      <c r="U72" s="44">
        <v>1323.3577101919809</v>
      </c>
      <c r="V72" s="44">
        <v>1616.5287844869858</v>
      </c>
      <c r="W72" s="44">
        <v>1856.4763351102088</v>
      </c>
      <c r="X72" s="44">
        <v>2101.9760167614395</v>
      </c>
      <c r="Y72" s="23"/>
      <c r="Z72" s="23">
        <v>8609.9021769020001</v>
      </c>
    </row>
    <row r="73" spans="1:26" ht="15.75" outlineLevel="1" x14ac:dyDescent="0.25">
      <c r="B73" s="5" t="s">
        <v>103</v>
      </c>
      <c r="C73" s="44">
        <v>12038.796230594209</v>
      </c>
      <c r="D73" s="44">
        <v>0</v>
      </c>
      <c r="E73" s="44">
        <v>13.943665124737814</v>
      </c>
      <c r="F73" s="44">
        <v>1.2844470830245625</v>
      </c>
      <c r="G73" s="44">
        <v>163.64471083862827</v>
      </c>
      <c r="H73" s="44">
        <v>323.05202885287542</v>
      </c>
      <c r="I73" s="44">
        <v>1186.5811139415591</v>
      </c>
      <c r="J73" s="44">
        <v>1111.0956718260975</v>
      </c>
      <c r="K73" s="44">
        <v>1197.5249256009008</v>
      </c>
      <c r="L73" s="44">
        <v>1275.1359399542414</v>
      </c>
      <c r="M73" s="44">
        <v>1378.2712512120497</v>
      </c>
      <c r="N73" s="44">
        <v>1454.0060110937918</v>
      </c>
      <c r="O73" s="44">
        <v>1513.3600960494523</v>
      </c>
      <c r="P73" s="44">
        <v>1550.9585174923529</v>
      </c>
      <c r="Q73" s="44">
        <v>1679.2761033458157</v>
      </c>
      <c r="R73" s="44">
        <v>1807.4469390710226</v>
      </c>
      <c r="S73" s="44">
        <v>2043.8421694091455</v>
      </c>
      <c r="T73" s="44">
        <v>2118.8441576632658</v>
      </c>
      <c r="U73" s="44">
        <v>2200.7993075222312</v>
      </c>
      <c r="V73" s="44">
        <v>2275.7661815845763</v>
      </c>
      <c r="W73" s="44">
        <v>2470.2659989717185</v>
      </c>
      <c r="X73" s="44">
        <v>2574.5464998497682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26689.906245203678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8609.902176901991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29235.151342974266</v>
      </c>
      <c r="D78" s="44">
        <v>30.130582262619651</v>
      </c>
      <c r="E78" s="44">
        <v>35.987350552546346</v>
      </c>
      <c r="F78" s="44">
        <v>24.129973624229216</v>
      </c>
      <c r="G78" s="44">
        <v>23.182723046359904</v>
      </c>
      <c r="H78" s="44">
        <v>23.610599514064781</v>
      </c>
      <c r="I78" s="44">
        <v>39.338744936871642</v>
      </c>
      <c r="J78" s="44">
        <v>48.701143273809706</v>
      </c>
      <c r="K78" s="44">
        <v>8.8535225842533798</v>
      </c>
      <c r="L78" s="44">
        <v>33.604705695731376</v>
      </c>
      <c r="M78" s="44">
        <v>15.516178075028101</v>
      </c>
      <c r="N78" s="44">
        <v>39.167113141636243</v>
      </c>
      <c r="O78" s="44">
        <v>105.95903170947417</v>
      </c>
      <c r="P78" s="44">
        <v>119.06107989255676</v>
      </c>
      <c r="Q78" s="44">
        <v>169.98726886183616</v>
      </c>
      <c r="R78" s="44">
        <v>138.77403800220864</v>
      </c>
      <c r="S78" s="44">
        <v>140.2186452922752</v>
      </c>
      <c r="T78" s="44">
        <v>168.24089891080348</v>
      </c>
      <c r="U78" s="44">
        <v>199.1600813066884</v>
      </c>
      <c r="V78" s="44">
        <v>211.25598695526244</v>
      </c>
      <c r="W78" s="44">
        <v>150.62747057861597</v>
      </c>
      <c r="X78" s="44">
        <v>200.86461848152484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106588.508471436</v>
      </c>
      <c r="D82" s="64">
        <v>22087.390027529957</v>
      </c>
      <c r="E82" s="64">
        <v>19809.590161436336</v>
      </c>
      <c r="F82" s="64">
        <v>20236.208820167427</v>
      </c>
      <c r="G82" s="64">
        <v>20394.961519142827</v>
      </c>
      <c r="H82" s="64">
        <v>19172.169287154702</v>
      </c>
      <c r="I82" s="64">
        <v>2393.6415908237386</v>
      </c>
      <c r="J82" s="64">
        <v>2452.45842143044</v>
      </c>
      <c r="K82" s="64">
        <v>2.7413904481599998</v>
      </c>
      <c r="L82" s="64">
        <v>2.6628127355200006</v>
      </c>
      <c r="M82" s="64">
        <v>2.6490267470500006</v>
      </c>
      <c r="N82" s="64">
        <v>2.5275749089800001</v>
      </c>
      <c r="O82" s="64">
        <v>2.4824188060100005</v>
      </c>
      <c r="P82" s="64">
        <v>2.6739803309700001</v>
      </c>
      <c r="Q82" s="64">
        <v>2.8653602537400005</v>
      </c>
      <c r="R82" s="64">
        <v>3.1022759489100014</v>
      </c>
      <c r="S82" s="64">
        <v>2.9346337774000015</v>
      </c>
      <c r="T82" s="64">
        <v>3.0990299403900012</v>
      </c>
      <c r="U82" s="64">
        <v>3.2966110484300009</v>
      </c>
      <c r="V82" s="64">
        <v>3.4347846676300016</v>
      </c>
      <c r="W82" s="64">
        <v>3.6622597985700014</v>
      </c>
      <c r="X82" s="64">
        <v>3.9564843388099997</v>
      </c>
    </row>
    <row r="83" spans="1:25" ht="15.75" outlineLevel="1" x14ac:dyDescent="0.25">
      <c r="B83" s="5" t="s">
        <v>105</v>
      </c>
      <c r="C83" s="65">
        <v>66.24028254110992</v>
      </c>
      <c r="D83" s="45">
        <v>0.22706953387000006</v>
      </c>
      <c r="E83" s="45">
        <v>0.21906065164999997</v>
      </c>
      <c r="F83" s="45">
        <v>0.19669434476999997</v>
      </c>
      <c r="G83" s="45">
        <v>0.20613638119999989</v>
      </c>
      <c r="H83" s="45">
        <v>0.18882036618999995</v>
      </c>
      <c r="I83" s="45">
        <v>1.1656735120699973</v>
      </c>
      <c r="J83" s="45">
        <v>1.1689990427199974</v>
      </c>
      <c r="K83" s="45">
        <v>4.9594582610699929</v>
      </c>
      <c r="L83" s="45">
        <v>4.9527179490299931</v>
      </c>
      <c r="M83" s="45">
        <v>4.9467279315299937</v>
      </c>
      <c r="N83" s="45">
        <v>4.9451176174099931</v>
      </c>
      <c r="O83" s="45">
        <v>4.9411208884999933</v>
      </c>
      <c r="P83" s="45">
        <v>4.9720804698599936</v>
      </c>
      <c r="Q83" s="45">
        <v>4.9723876258199926</v>
      </c>
      <c r="R83" s="45">
        <v>5.0002402815099929</v>
      </c>
      <c r="S83" s="45">
        <v>5.0902749434399928</v>
      </c>
      <c r="T83" s="45">
        <v>5.0892352977799922</v>
      </c>
      <c r="U83" s="45">
        <v>4.5531333954899971</v>
      </c>
      <c r="V83" s="45">
        <v>4.5765573868599967</v>
      </c>
      <c r="W83" s="45">
        <v>1.8101874523099997</v>
      </c>
      <c r="X83" s="45">
        <v>2.0585892080299999</v>
      </c>
    </row>
    <row r="84" spans="1:25" ht="15.75" outlineLevel="1" x14ac:dyDescent="0.25">
      <c r="B84" s="5" t="s">
        <v>106</v>
      </c>
      <c r="C84" s="65">
        <v>35821.103477822333</v>
      </c>
      <c r="D84" s="45">
        <v>1548.1805312335596</v>
      </c>
      <c r="E84" s="45">
        <v>1437.3075721887094</v>
      </c>
      <c r="F84" s="45">
        <v>1458.9560672239495</v>
      </c>
      <c r="G84" s="45">
        <v>914.91418026322003</v>
      </c>
      <c r="H84" s="45">
        <v>530.85860422030009</v>
      </c>
      <c r="I84" s="45">
        <v>2113.712134053781</v>
      </c>
      <c r="J84" s="45">
        <v>2137.8420830724699</v>
      </c>
      <c r="K84" s="45">
        <v>1907.2907644248698</v>
      </c>
      <c r="L84" s="45">
        <v>1774.8476483449508</v>
      </c>
      <c r="M84" s="45">
        <v>1684.6285868280406</v>
      </c>
      <c r="N84" s="45">
        <v>1566.3080869943301</v>
      </c>
      <c r="O84" s="45">
        <v>1405.1241758093506</v>
      </c>
      <c r="P84" s="45">
        <v>1336.8878594817402</v>
      </c>
      <c r="Q84" s="45">
        <v>1546.4477339138</v>
      </c>
      <c r="R84" s="45">
        <v>1818.3636524502001</v>
      </c>
      <c r="S84" s="45">
        <v>2051.8320714774395</v>
      </c>
      <c r="T84" s="45">
        <v>2160.6860277646501</v>
      </c>
      <c r="U84" s="45">
        <v>1828.9686969307302</v>
      </c>
      <c r="V84" s="45">
        <v>1996.3454374294997</v>
      </c>
      <c r="W84" s="45">
        <v>2242.4608144707499</v>
      </c>
      <c r="X84" s="45">
        <v>2359.1407492459998</v>
      </c>
    </row>
    <row r="85" spans="1:25" ht="15.75" outlineLevel="1" x14ac:dyDescent="0.25">
      <c r="B85" s="5" t="s">
        <v>107</v>
      </c>
      <c r="C85" s="65">
        <v>16172.410260086586</v>
      </c>
      <c r="D85" s="45">
        <v>748.10445075611983</v>
      </c>
      <c r="E85" s="45">
        <v>721.95075779405931</v>
      </c>
      <c r="F85" s="45">
        <v>767.28475492059897</v>
      </c>
      <c r="G85" s="45">
        <v>762.99068079165909</v>
      </c>
      <c r="H85" s="45">
        <v>763.49759093418868</v>
      </c>
      <c r="I85" s="45">
        <v>740.59995058770903</v>
      </c>
      <c r="J85" s="45">
        <v>723.96667687506897</v>
      </c>
      <c r="K85" s="45">
        <v>711.32526615485949</v>
      </c>
      <c r="L85" s="45">
        <v>697.2986757991896</v>
      </c>
      <c r="M85" s="45">
        <v>685.94538303261902</v>
      </c>
      <c r="N85" s="45">
        <v>720.95474631929915</v>
      </c>
      <c r="O85" s="45">
        <v>740.02929202937889</v>
      </c>
      <c r="P85" s="45">
        <v>782.16733706160892</v>
      </c>
      <c r="Q85" s="45">
        <v>784.054067596859</v>
      </c>
      <c r="R85" s="45">
        <v>778.36466152491903</v>
      </c>
      <c r="S85" s="45">
        <v>814.04917623536858</v>
      </c>
      <c r="T85" s="45">
        <v>801.14121374574859</v>
      </c>
      <c r="U85" s="45">
        <v>853.20070917112821</v>
      </c>
      <c r="V85" s="45">
        <v>854.2129802907682</v>
      </c>
      <c r="W85" s="45">
        <v>859.47218804102806</v>
      </c>
      <c r="X85" s="45">
        <v>861.799700424408</v>
      </c>
    </row>
    <row r="86" spans="1:25" ht="15.75" outlineLevel="1" x14ac:dyDescent="0.25">
      <c r="B86" s="5" t="s">
        <v>108</v>
      </c>
      <c r="C86" s="65">
        <v>163187.33142481901</v>
      </c>
      <c r="D86" s="45">
        <v>1121.2020553855691</v>
      </c>
      <c r="E86" s="45">
        <v>1694.1024538044389</v>
      </c>
      <c r="F86" s="45">
        <v>2293.4253361828296</v>
      </c>
      <c r="G86" s="45">
        <v>2955.7393318128406</v>
      </c>
      <c r="H86" s="45">
        <v>3614.5392360888973</v>
      </c>
      <c r="I86" s="45">
        <v>4284.9832209981996</v>
      </c>
      <c r="J86" s="45">
        <v>4855.7483740331181</v>
      </c>
      <c r="K86" s="45">
        <v>5687.1824088172507</v>
      </c>
      <c r="L86" s="45">
        <v>6566.2287656219469</v>
      </c>
      <c r="M86" s="45">
        <v>7456.5540737457131</v>
      </c>
      <c r="N86" s="45">
        <v>8203.3904927136136</v>
      </c>
      <c r="O86" s="45">
        <v>8860.6337458457456</v>
      </c>
      <c r="P86" s="45">
        <v>9301.6180623537875</v>
      </c>
      <c r="Q86" s="45">
        <v>10092.362242552619</v>
      </c>
      <c r="R86" s="45">
        <v>10846.094569626366</v>
      </c>
      <c r="S86" s="45">
        <v>11518.424012761983</v>
      </c>
      <c r="T86" s="45">
        <v>12055.112996330496</v>
      </c>
      <c r="U86" s="45">
        <v>12034.607554689142</v>
      </c>
      <c r="V86" s="45">
        <v>12676.887513262518</v>
      </c>
      <c r="W86" s="45">
        <v>13259.361066165442</v>
      </c>
      <c r="X86" s="45">
        <v>13809.133912026493</v>
      </c>
    </row>
    <row r="87" spans="1:25" ht="15.75" outlineLevel="1" x14ac:dyDescent="0.25">
      <c r="B87" s="5" t="s">
        <v>25</v>
      </c>
      <c r="C87" s="65">
        <v>9010.4745035073684</v>
      </c>
      <c r="D87" s="45">
        <v>429.82712959772016</v>
      </c>
      <c r="E87" s="45">
        <v>427.5946214440898</v>
      </c>
      <c r="F87" s="45">
        <v>428.55264161606988</v>
      </c>
      <c r="G87" s="45">
        <v>429.26800272459769</v>
      </c>
      <c r="H87" s="45">
        <v>429.89519489103094</v>
      </c>
      <c r="I87" s="45">
        <v>428.1456020431682</v>
      </c>
      <c r="J87" s="45">
        <v>429.7170849924799</v>
      </c>
      <c r="K87" s="45">
        <v>427.63582729420983</v>
      </c>
      <c r="L87" s="45">
        <v>430.42878984961897</v>
      </c>
      <c r="M87" s="45">
        <v>427.56728112452947</v>
      </c>
      <c r="N87" s="45">
        <v>429.25149615066113</v>
      </c>
      <c r="O87" s="45">
        <v>429.25795301752112</v>
      </c>
      <c r="P87" s="45">
        <v>429.26096489115116</v>
      </c>
      <c r="Q87" s="45">
        <v>429.26212003706115</v>
      </c>
      <c r="R87" s="45">
        <v>429.25839131200115</v>
      </c>
      <c r="S87" s="45">
        <v>429.26215064455107</v>
      </c>
      <c r="T87" s="45">
        <v>429.25122303240113</v>
      </c>
      <c r="U87" s="45">
        <v>429.25688439953115</v>
      </c>
      <c r="V87" s="45">
        <v>429.25645214149114</v>
      </c>
      <c r="W87" s="45">
        <v>429.26834845696112</v>
      </c>
      <c r="X87" s="45">
        <v>429.25634384652113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154054.03480823725</v>
      </c>
      <c r="D89" s="45">
        <v>10300.92628534351</v>
      </c>
      <c r="E89" s="45">
        <v>10175.175525025175</v>
      </c>
      <c r="F89" s="45">
        <v>9881.4855547410189</v>
      </c>
      <c r="G89" s="45">
        <v>8345.1961891251685</v>
      </c>
      <c r="H89" s="45">
        <v>6399.6301923831716</v>
      </c>
      <c r="I89" s="45">
        <v>7176.2576236296263</v>
      </c>
      <c r="J89" s="45">
        <v>7120.3748098385404</v>
      </c>
      <c r="K89" s="45">
        <v>6589.9890522138612</v>
      </c>
      <c r="L89" s="45">
        <v>6412.1067299556789</v>
      </c>
      <c r="M89" s="45">
        <v>5999.3980555555827</v>
      </c>
      <c r="N89" s="45">
        <v>5536.082569249671</v>
      </c>
      <c r="O89" s="45">
        <v>5375.4748559298187</v>
      </c>
      <c r="P89" s="45">
        <v>5470.9716644086584</v>
      </c>
      <c r="Q89" s="45">
        <v>5659.8566930081433</v>
      </c>
      <c r="R89" s="45">
        <v>6110.4010855950073</v>
      </c>
      <c r="S89" s="45">
        <v>7457.136758365501</v>
      </c>
      <c r="T89" s="45">
        <v>7761.4788441729297</v>
      </c>
      <c r="U89" s="45">
        <v>7721.5119337036222</v>
      </c>
      <c r="V89" s="45">
        <v>7949.461618074929</v>
      </c>
      <c r="W89" s="45">
        <v>8146.3123376181693</v>
      </c>
      <c r="X89" s="45">
        <v>8464.8064302994662</v>
      </c>
    </row>
    <row r="90" spans="1:25" ht="15.75" outlineLevel="1" x14ac:dyDescent="0.25">
      <c r="B90" s="5" t="s">
        <v>28</v>
      </c>
      <c r="C90" s="65">
        <v>320303.36117818445</v>
      </c>
      <c r="D90" s="45">
        <v>3476.1807517409302</v>
      </c>
      <c r="E90" s="45">
        <v>5486.1451967901812</v>
      </c>
      <c r="F90" s="45">
        <v>5835.1175457052177</v>
      </c>
      <c r="G90" s="45">
        <v>6588.4257924460489</v>
      </c>
      <c r="H90" s="45">
        <v>6996.6127075072</v>
      </c>
      <c r="I90" s="45">
        <v>11676.822925408842</v>
      </c>
      <c r="J90" s="45">
        <v>12930.354111756358</v>
      </c>
      <c r="K90" s="45">
        <v>14419.183643515971</v>
      </c>
      <c r="L90" s="45">
        <v>15737.572579765372</v>
      </c>
      <c r="M90" s="45">
        <v>17693.407559793519</v>
      </c>
      <c r="N90" s="45">
        <v>17735.007594805495</v>
      </c>
      <c r="O90" s="45">
        <v>18103.99920172066</v>
      </c>
      <c r="P90" s="45">
        <v>18030.404806462368</v>
      </c>
      <c r="Q90" s="45">
        <v>18609.201068090937</v>
      </c>
      <c r="R90" s="45">
        <v>19996.706679811236</v>
      </c>
      <c r="S90" s="45">
        <v>20683.326784404802</v>
      </c>
      <c r="T90" s="45">
        <v>20686.026320308029</v>
      </c>
      <c r="U90" s="45">
        <v>21143.681739414096</v>
      </c>
      <c r="V90" s="45">
        <v>21019.535388694334</v>
      </c>
      <c r="W90" s="45">
        <v>21570.228085910956</v>
      </c>
      <c r="X90" s="45">
        <v>21885.420694131863</v>
      </c>
    </row>
    <row r="91" spans="1:25" ht="15.75" outlineLevel="1" x14ac:dyDescent="0.25">
      <c r="B91" s="5" t="s">
        <v>29</v>
      </c>
      <c r="C91" s="65">
        <v>444931.73223370995</v>
      </c>
      <c r="D91" s="45">
        <v>13025.945824513752</v>
      </c>
      <c r="E91" s="45">
        <v>13699.552616834322</v>
      </c>
      <c r="F91" s="45">
        <v>13780.348887519503</v>
      </c>
      <c r="G91" s="45">
        <v>13823.265098269054</v>
      </c>
      <c r="H91" s="45">
        <v>15747.65822678712</v>
      </c>
      <c r="I91" s="45">
        <v>23503.345795868005</v>
      </c>
      <c r="J91" s="45">
        <v>22916.955944064201</v>
      </c>
      <c r="K91" s="45">
        <v>22457.915030014454</v>
      </c>
      <c r="L91" s="45">
        <v>22153.903880334808</v>
      </c>
      <c r="M91" s="45">
        <v>21883.842907877974</v>
      </c>
      <c r="N91" s="45">
        <v>22534.867536297908</v>
      </c>
      <c r="O91" s="45">
        <v>22498.411319748058</v>
      </c>
      <c r="P91" s="45">
        <v>23247.995970484164</v>
      </c>
      <c r="Q91" s="45">
        <v>23385.792053634032</v>
      </c>
      <c r="R91" s="45">
        <v>23029.564897656899</v>
      </c>
      <c r="S91" s="45">
        <v>24040.340051347375</v>
      </c>
      <c r="T91" s="45">
        <v>23774.187076976057</v>
      </c>
      <c r="U91" s="45">
        <v>24610.592338538889</v>
      </c>
      <c r="V91" s="45">
        <v>24722.572855568247</v>
      </c>
      <c r="W91" s="45">
        <v>24959.785714644255</v>
      </c>
      <c r="X91" s="45">
        <v>25134.888206730851</v>
      </c>
    </row>
    <row r="92" spans="1:25" ht="15.75" outlineLevel="1" x14ac:dyDescent="0.25">
      <c r="B92" s="66" t="s">
        <v>30</v>
      </c>
      <c r="C92" s="67">
        <v>136765.31797910374</v>
      </c>
      <c r="D92" s="68">
        <v>4481.0602416959309</v>
      </c>
      <c r="E92" s="68">
        <v>4721.3526740744874</v>
      </c>
      <c r="F92" s="68">
        <v>4838.9453666361878</v>
      </c>
      <c r="G92" s="68">
        <v>4836.319247897758</v>
      </c>
      <c r="H92" s="68">
        <v>4722.9878681671307</v>
      </c>
      <c r="I92" s="68">
        <v>4670.0207718022657</v>
      </c>
      <c r="J92" s="68">
        <v>4564.0370879240281</v>
      </c>
      <c r="K92" s="68">
        <v>7574.919524457463</v>
      </c>
      <c r="L92" s="68">
        <v>7638.2808150057554</v>
      </c>
      <c r="M92" s="68">
        <v>7587.3186590010937</v>
      </c>
      <c r="N92" s="68">
        <v>7498.9475456240834</v>
      </c>
      <c r="O92" s="68">
        <v>7394.4480324587648</v>
      </c>
      <c r="P92" s="68">
        <v>7562.551623434365</v>
      </c>
      <c r="Q92" s="68">
        <v>7394.3551026576351</v>
      </c>
      <c r="R92" s="68">
        <v>7373.0480338372636</v>
      </c>
      <c r="S92" s="68">
        <v>7406.4506157789147</v>
      </c>
      <c r="T92" s="68">
        <v>7297.9328541965879</v>
      </c>
      <c r="U92" s="68">
        <v>7169.936469324377</v>
      </c>
      <c r="V92" s="68">
        <v>7389.1785602793871</v>
      </c>
      <c r="W92" s="68">
        <v>7379.8700833485264</v>
      </c>
      <c r="X92" s="68">
        <v>7263.3568015017554</v>
      </c>
    </row>
    <row r="93" spans="1:25" ht="15.75" outlineLevel="1" x14ac:dyDescent="0.25">
      <c r="B93" s="38" t="s">
        <v>1</v>
      </c>
      <c r="C93" s="23">
        <v>1481743.8301334116</v>
      </c>
      <c r="D93" s="69">
        <v>62540.270708777331</v>
      </c>
      <c r="E93" s="69">
        <v>63470.419231794163</v>
      </c>
      <c r="F93" s="69">
        <v>64736.632510796058</v>
      </c>
      <c r="G93" s="69">
        <v>64237.484953032843</v>
      </c>
      <c r="H93" s="69">
        <v>63493.081713474639</v>
      </c>
      <c r="I93" s="69">
        <v>62070.323875136302</v>
      </c>
      <c r="J93" s="69">
        <v>63196.18812331478</v>
      </c>
      <c r="K93" s="69">
        <v>64778.301351907299</v>
      </c>
      <c r="L93" s="69">
        <v>66276.454925040569</v>
      </c>
      <c r="M93" s="69">
        <v>68201.727101111348</v>
      </c>
      <c r="N93" s="69">
        <v>68980.981343294203</v>
      </c>
      <c r="O93" s="69">
        <v>69373.283433395191</v>
      </c>
      <c r="P93" s="69">
        <v>70211.965379490328</v>
      </c>
      <c r="Q93" s="69">
        <v>71922.101975857135</v>
      </c>
      <c r="R93" s="69">
        <v>74323.980449899216</v>
      </c>
      <c r="S93" s="69">
        <v>78289.485871005541</v>
      </c>
      <c r="T93" s="69">
        <v>78832.010076779872</v>
      </c>
      <c r="U93" s="69">
        <v>79642.70257291646</v>
      </c>
      <c r="V93" s="69">
        <v>80759.430343226995</v>
      </c>
      <c r="W93" s="69">
        <v>82529.830357331623</v>
      </c>
      <c r="X93" s="69">
        <v>83877.173835829817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45.366947138575227</v>
      </c>
      <c r="D97" s="71">
        <v>10.988924824393383</v>
      </c>
      <c r="E97" s="71">
        <v>10.050273659928436</v>
      </c>
      <c r="F97" s="71">
        <v>13.309296484143724</v>
      </c>
      <c r="G97" s="71">
        <v>0.68108066410978996</v>
      </c>
      <c r="H97" s="71">
        <v>6.943304905742001E-2</v>
      </c>
      <c r="I97" s="71">
        <v>3.2928971693826101</v>
      </c>
      <c r="J97" s="71">
        <v>2.0935326986414196</v>
      </c>
      <c r="K97" s="71">
        <v>3.6128834345635297</v>
      </c>
      <c r="L97" s="71">
        <v>2.8382111958394303</v>
      </c>
      <c r="M97" s="71">
        <v>2.4249883801988705</v>
      </c>
      <c r="N97" s="71">
        <v>2.67560118627864</v>
      </c>
      <c r="O97" s="71">
        <v>2.6890914393990504</v>
      </c>
      <c r="P97" s="71">
        <v>2.8982034517489002</v>
      </c>
      <c r="Q97" s="71">
        <v>1.8823775209482101</v>
      </c>
      <c r="R97" s="71">
        <v>2.2509410751902399</v>
      </c>
      <c r="S97" s="71">
        <v>0.27897864671506001</v>
      </c>
      <c r="T97" s="71">
        <v>9.7205859435039996E-2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45.366947138575227</v>
      </c>
      <c r="D101" s="76">
        <v>10.988924824393383</v>
      </c>
      <c r="E101" s="76">
        <v>10.050273659928436</v>
      </c>
      <c r="F101" s="76">
        <v>13.309296484143724</v>
      </c>
      <c r="G101" s="76">
        <v>0.68108066410978996</v>
      </c>
      <c r="H101" s="76">
        <v>6.943304905742001E-2</v>
      </c>
      <c r="I101" s="76">
        <v>3.2928971693826101</v>
      </c>
      <c r="J101" s="76">
        <v>2.0935326986414196</v>
      </c>
      <c r="K101" s="76">
        <v>3.6128834345635297</v>
      </c>
      <c r="L101" s="76">
        <v>2.8382111958394303</v>
      </c>
      <c r="M101" s="76">
        <v>2.4249883801988705</v>
      </c>
      <c r="N101" s="76">
        <v>2.67560118627864</v>
      </c>
      <c r="O101" s="76">
        <v>2.6890914393990504</v>
      </c>
      <c r="P101" s="76">
        <v>2.8982034517489002</v>
      </c>
      <c r="Q101" s="76">
        <v>1.8823775209482101</v>
      </c>
      <c r="R101" s="76">
        <v>2.2509410751902399</v>
      </c>
      <c r="S101" s="76">
        <v>0.27897864671506001</v>
      </c>
      <c r="T101" s="76">
        <v>9.7205859435039996E-2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2025-04-04T17:39:39Z</dcterms:modified>
</cp:coreProperties>
</file>