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23\"/>
    </mc:Choice>
  </mc:AlternateContent>
  <xr:revisionPtr revIDLastSave="0" documentId="8_{54E02A8F-3167-4FF0-8541-05B52614584E}" xr6:coauthVersionLast="47" xr6:coauthVersionMax="47" xr10:uidLastSave="{00000000-0000-0000-0000-000000000000}"/>
  <bookViews>
    <workbookView xWindow="2985" yWindow="300" windowWidth="22560" windowHeight="19875" xr2:uid="{2220C8F4-0BAE-4E3B-A81E-B238CA1C1D46}"/>
  </bookViews>
  <sheets>
    <sheet name="Accounting" sheetId="1" r:id="rId1"/>
    <sheet name="Award reconcile" sheetId="2" r:id="rId2"/>
  </sheets>
  <definedNames>
    <definedName name="\0">#REF!</definedName>
    <definedName name="\M">#REF!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_six6" hidden="1">{#N/A,#N/A,FALSE,"CRPT";#N/A,#N/A,FALSE,"TREND";#N/A,#N/A,FALSE,"%Curve"}</definedName>
    <definedName name="_________www1" hidden="1">{#N/A,#N/A,FALSE,"schA"}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_six6" hidden="1">{#N/A,#N/A,FALSE,"CRPT";#N/A,#N/A,FALSE,"TREND";#N/A,#N/A,FALSE,"%Curve"}</definedName>
    <definedName name="________www1" hidden="1">{#N/A,#N/A,FALSE,"schA"}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_six6" hidden="1">{#N/A,#N/A,FALSE,"CRPT";#N/A,#N/A,FALSE,"TREND";#N/A,#N/A,FALSE,"%Curve"}</definedName>
    <definedName name="_______www1" hidden="1">{#N/A,#N/A,FALSE,"schA"}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_six6" hidden="1">{#N/A,#N/A,FALSE,"CRPT";#N/A,#N/A,FALSE,"TREND";#N/A,#N/A,FALSE,"%Curve"}</definedName>
    <definedName name="______www1" hidden="1">{#N/A,#N/A,FALSE,"schA"}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_six6" hidden="1">{#N/A,#N/A,FALSE,"CRPT";#N/A,#N/A,FALSE,"TREND";#N/A,#N/A,FALSE,"%Curve"}</definedName>
    <definedName name="_____www1" hidden="1">{#N/A,#N/A,FALSE,"schA"}</definedName>
    <definedName name="____att1">#REF!</definedName>
    <definedName name="____att3">#REF!</definedName>
    <definedName name="____att4">#REF!</definedName>
    <definedName name="____att5">#REF!</definedName>
    <definedName name="____att6">#REF!</definedName>
    <definedName name="____att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PP3">#REF!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_six6" hidden="1">{#N/A,#N/A,FALSE,"CRPT";#N/A,#N/A,FALSE,"TREND";#N/A,#N/A,FALSE,"%Curve"}</definedName>
    <definedName name="____www1" hidden="1">{#N/A,#N/A,FALSE,"schA"}</definedName>
    <definedName name="___att1">#REF!</definedName>
    <definedName name="___att3">#REF!</definedName>
    <definedName name="___att4">#REF!</definedName>
    <definedName name="___att5">#REF!</definedName>
    <definedName name="___att6">#REF!</definedName>
    <definedName name="___att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PP3">#REF!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_six6" hidden="1">{#N/A,#N/A,FALSE,"CRPT";#N/A,#N/A,FALSE,"TREND";#N/A,#N/A,FALSE,"%Curve"}</definedName>
    <definedName name="___www1" hidden="1">{#N/A,#N/A,FALSE,"schA"}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ECURRENT" hidden="1">#REF!</definedName>
    <definedName name="__123Graph_F" hidden="1">#REF!</definedName>
    <definedName name="__att1">#REF!</definedName>
    <definedName name="__att3">#REF!</definedName>
    <definedName name="__att4">#REF!</definedName>
    <definedName name="__att5">#REF!</definedName>
    <definedName name="__att6">#REF!</definedName>
    <definedName name="__att7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PP3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MEN2">#REF!</definedName>
    <definedName name="__MEN3">#REF!</definedName>
    <definedName name="__OM1" hidden="1">{#N/A,#N/A,FALSE,"Summary";#N/A,#N/A,FALSE,"SmPlants";#N/A,#N/A,FALSE,"Utah";#N/A,#N/A,FALSE,"Idaho";#N/A,#N/A,FALSE,"Lewis River";#N/A,#N/A,FALSE,"NrthUmpq";#N/A,#N/A,FALSE,"KlamRog"}</definedName>
    <definedName name="__six6" hidden="1">{#N/A,#N/A,FALSE,"CRPT";#N/A,#N/A,FALSE,"TREND";#N/A,#N/A,FALSE,"%Curve"}</definedName>
    <definedName name="__TOP1">#REF!</definedName>
    <definedName name="__www1" hidden="1">{#N/A,#N/A,FALSE,"schA"}</definedName>
    <definedName name="_att1">#REF!</definedName>
    <definedName name="_att3">#REF!</definedName>
    <definedName name="_att4">#REF!</definedName>
    <definedName name="_att5">#REF!</definedName>
    <definedName name="_att6">#REF!</definedName>
    <definedName name="_att7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x1" hidden="1">{#N/A,#N/A,FALSE,"Summ";#N/A,#N/A,FALSE,"General"}</definedName>
    <definedName name="_Fill" hidden="1">#REF!</definedName>
    <definedName name="_xlnm._FilterDatabase" hidden="1">#REF!</definedName>
    <definedName name="_IPP3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new1" hidden="1">{#N/A,#N/A,FALSE,"Summ";#N/A,#N/A,FALSE,"General"}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#REF!</definedName>
    <definedName name="Access_Button1" hidden="1">"Headcount_Workbook_Schedules_List"</definedName>
    <definedName name="AccessDatabase" hidden="1">"I:\COMTREL\FINICLE\TradeSummary.mdb"</definedName>
    <definedName name="Allocated_HLH_Ready">#REF!</definedName>
    <definedName name="Allocated_HLH_Ready_Date">#REF!</definedName>
    <definedName name="Allocated_HLH_Ready_Name">#REF!</definedName>
    <definedName name="Allocated_HLH_Spin">#REF!</definedName>
    <definedName name="Allocated_HLH_Spin_Date">#REF!</definedName>
    <definedName name="Allocated_HLH_Spin_Name">#REF!</definedName>
    <definedName name="Allocated_LLH_Ready">#REF!</definedName>
    <definedName name="Allocated_LLH_Ready_Date">#REF!</definedName>
    <definedName name="Allocated_LLH_Ready_Name">#REF!</definedName>
    <definedName name="Allocated_LLH_Spin">#REF!</definedName>
    <definedName name="Allocated_LLH_Spin_Date">#REF!</definedName>
    <definedName name="Allocated_LLH_Spin_Name">#REF!</definedName>
    <definedName name="anscount" hidden="1">1</definedName>
    <definedName name="APR">#REF!</definedName>
    <definedName name="AreasTbl">#REF!</definedName>
    <definedName name="AS2DocOpenMode" hidden="1">"AS2DocumentEdit"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UG">#REF!</definedName>
    <definedName name="AverageFuelCost">#REF!</definedName>
    <definedName name="b" hidden="1">{#N/A,#N/A,FALSE,"Coversheet";#N/A,#N/A,FALSE,"QA"}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undell">#REF!</definedName>
    <definedName name="BudApr">#REF!</definedName>
    <definedName name="budsum1">#REF!</definedName>
    <definedName name="budsum2">#REF!</definedName>
    <definedName name="Burn">#REF!</definedName>
    <definedName name="calcoutput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arbon_1">#REF!</definedName>
    <definedName name="Carbon_2">#REF!</definedName>
    <definedName name="Case">OFFSET(#REF!,0,0,COUNTA(#REF!),1)</definedName>
    <definedName name="CBWorkbookPriority" hidden="1">-2060790043</definedName>
    <definedName name="CC_1A">#REF!</definedName>
    <definedName name="CC_1B">#REF!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olla_4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lstrip_3">#REF!</definedName>
    <definedName name="Colstrip_4">#REF!</definedName>
    <definedName name="combined1" hidden="1">{"YTD-Total",#N/A,TRUE,"Provision";"YTD-Utility",#N/A,TRUE,"Prov Utility";"YTD-NonUtility",#N/A,TRUE,"Prov NonUtility"}</definedName>
    <definedName name="CONTRACTDATA">#REF!</definedName>
    <definedName name="Contracted_HLH">#REF!</definedName>
    <definedName name="Contracted_HLH_Date">#REF!</definedName>
    <definedName name="Contracted_HLH_Name">#REF!</definedName>
    <definedName name="Contracted_LLH">#REF!</definedName>
    <definedName name="Contracted_LLH_Date">#REF!</definedName>
    <definedName name="Contracted_LLH_Name">#REF!</definedName>
    <definedName name="contractsymbol">#REF!</definedName>
    <definedName name="copy" hidden="1">#REF!</definedName>
    <definedName name="Corporate_Final_Result">#REF!</definedName>
    <definedName name="Cost">#REF!</definedName>
    <definedName name="Craig_1">#REF!</definedName>
    <definedName name="Craig_2">#REF!</definedName>
    <definedName name="dana" hidden="1">{#N/A,#N/A,FALSE,"Summary EPS";#N/A,#N/A,FALSE,"1st Qtr Electric";#N/A,#N/A,FALSE,"1st Qtr Australia";#N/A,#N/A,FALSE,"1st Qtr Telecom";#N/A,#N/A,FALSE,"1st QTR Other"}</definedName>
    <definedName name="dana1" hidden="1">{#N/A,#N/A,FALSE,"Summary 1";#N/A,#N/A,FALSE,"Domestic";#N/A,#N/A,FALSE,"Australia";#N/A,#N/A,FALSE,"Other"}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Check">#REF!</definedName>
    <definedName name="DATE">#REF!</definedName>
    <definedName name="dateTable">#REF!</definedName>
    <definedName name="daysMonth">#REF!</definedName>
    <definedName name="DEC">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emand_Dollar">#REF!</definedName>
    <definedName name="Demand_Dollar_Date">#REF!</definedName>
    <definedName name="Demand_Dollar_Name">#REF!</definedName>
    <definedName name="DeRated_Avail_HLH">#REF!</definedName>
    <definedName name="DeRated_Avail_HLH_Date">#REF!</definedName>
    <definedName name="DeRated_Avail_HLH_Name">#REF!</definedName>
    <definedName name="DeRated_Avail_LLH">#REF!</definedName>
    <definedName name="DeRated_Avail_LLH_Date">#REF!</definedName>
    <definedName name="DeRated_Avail_LLH_Name">#REF!</definedName>
    <definedName name="Detail">#REF!</definedName>
    <definedName name="DetailStart">#REF!</definedName>
    <definedName name="DFIT" hidden="1">{#N/A,#N/A,FALSE,"Coversheet";#N/A,#N/A,FALSE,"QA"}</definedName>
    <definedName name="Directory">#REF!</definedName>
    <definedName name="Discount">#REF!</definedName>
    <definedName name="DispatchSum">"GRID Thermal Generation!R2C1:R4C2"</definedName>
    <definedName name="DJ_1">#REF!</definedName>
    <definedName name="DJ_2">#REF!</definedName>
    <definedName name="DJ_3">#REF!</definedName>
    <definedName name="DJ_4">#REF!</definedName>
    <definedName name="Dollars_Wheeling">#REF!</definedName>
    <definedName name="dsd" hidden="1">#REF!</definedName>
    <definedName name="DUDE" hidden="1">#REF!</definedName>
    <definedName name="Dynamic_CaseDesc">OFFSET(#REF!,0,0,COUNTA(#REF!)-1,COUNTA(#REF!))</definedName>
    <definedName name="Dynamic_StudyTable">OFFSET(#REF!,0,0,COUNTA(#REF!),3)</definedName>
    <definedName name="DynamicCEMbyUNIT">OFFSET(#REF!,0,0,COUNTA(#REF!),3)</definedName>
    <definedName name="DynamicCEMData">OFFSET(#REF!,0,0,COUNTA(#REF!),COUNTA(#REF!))</definedName>
    <definedName name="ee" hidden="1">{#N/A,#N/A,FALSE,"Month ";#N/A,#N/A,FALSE,"YTD";#N/A,#N/A,FALSE,"12 mo ended"}</definedName>
    <definedName name="Electric_Prices_HLH">#REF!</definedName>
    <definedName name="Electric_Prices_HLH_Date">#REF!</definedName>
    <definedName name="Electric_Prices_HLH_Name">#REF!</definedName>
    <definedName name="Electric_Prices_LLH">#REF!</definedName>
    <definedName name="Electric_Prices_LLH_Date">#REF!</definedName>
    <definedName name="Electric_Prices_LLH_Name">#REF!</definedName>
    <definedName name="Emergency_Dol">#REF!</definedName>
    <definedName name="Emergency_Dol_Date">#REF!</definedName>
    <definedName name="Emergency_Dol_Name">#REF!</definedName>
    <definedName name="Emergency_MWh">#REF!</definedName>
    <definedName name="Emergency_MWh_Date">#REF!</definedName>
    <definedName name="Emergency_MWh_Date_LLH">#REF!</definedName>
    <definedName name="Emergency_MWh_LLH">#REF!</definedName>
    <definedName name="Emergency_MWh_Name">#REF!</definedName>
    <definedName name="Emergency_MWh_Name_LLH">#REF!</definedName>
    <definedName name="energy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rror" hidden="1">{#N/A,#N/A,FALSE,"Coversheet";#N/A,#N/A,FALSE,"QA"}</definedName>
    <definedName name="Estimate" hidden="1">{#N/A,#N/A,FALSE,"Summ";#N/A,#N/A,FALSE,"General"}</definedName>
    <definedName name="ex" hidden="1">{#N/A,#N/A,FALSE,"Summ";#N/A,#N/A,FALSE,"General"}</definedName>
    <definedName name="Exchange_Rates___Bloomberg">#REF!</definedName>
    <definedName name="ExchangeMWh">#REF!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ExtractDates">#REF!</definedName>
    <definedName name="Factor">#REF!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B">#REF!</definedName>
    <definedName name="Fed_Funds___Bloomberg">#REF!</definedName>
    <definedName name="ffff" hidden="1">{#N/A,#N/A,FALSE,"Coversheet";#N/A,#N/A,FALSE,"QA"}</definedName>
    <definedName name="fffgf" hidden="1">{#N/A,#N/A,FALSE,"Coversheet";#N/A,#N/A,FALSE,"QA"}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Gadsby_1">#REF!</definedName>
    <definedName name="Gadsby_2">#REF!</definedName>
    <definedName name="Gadsby_3">#REF!</definedName>
    <definedName name="Gadsby_4">#REF!</definedName>
    <definedName name="Gadsby_5">#REF!</definedName>
    <definedName name="Gadsby_6">#REF!</definedName>
    <definedName name="Gas_Forward_Price_Curve_copy_Instructions_List">#REF!</definedName>
    <definedName name="Hayden_1">#REF!</definedName>
    <definedName name="Hayden_2">#REF!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enryHub___Nymex">#REF!</definedName>
    <definedName name="Herm_Date">#REF!</definedName>
    <definedName name="Herm_Var_OM">#REF!</definedName>
    <definedName name="Hermiston_1">#REF!</definedName>
    <definedName name="Hermiston_2">#REF!</definedName>
    <definedName name="HolidayObserved">#REF!</definedName>
    <definedName name="Holidays">#REF!</definedName>
    <definedName name="Hours5by16">#REF!</definedName>
    <definedName name="HoursHoliday">#REF!</definedName>
    <definedName name="HoursNoHoliday">#REF!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unter_1">#REF!</definedName>
    <definedName name="Hunter_2">#REF!</definedName>
    <definedName name="Hunter_3">#REF!</definedName>
    <definedName name="Huntington_1">#REF!</definedName>
    <definedName name="Huntington_2">#REF!</definedName>
    <definedName name="Hydro_Gen">#REF!</definedName>
    <definedName name="Hydro_Gen_Date">#REF!</definedName>
    <definedName name="Hydro_Gen_Date_LLH">#REF!</definedName>
    <definedName name="Hydro_Gen_LLH">#REF!</definedName>
    <definedName name="Hydro_Gen_Name">#REF!</definedName>
    <definedName name="Hydro_Gen_Name_LLH">#REF!</definedName>
    <definedName name="Hydro_Unit_Gen">#REF!</definedName>
    <definedName name="Hydro_Unit_Gen_LLH">#REF!</definedName>
    <definedName name="Hydro_Unit_Gen_Name">#REF!</definedName>
    <definedName name="Hydro_Unit_Gen_Name_LLH">#REF!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terest_Rates___Bloomberg">#REF!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">#REF!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B_1">#REF!</definedName>
    <definedName name="JB_2">#REF!</definedName>
    <definedName name="JB_3">#REF!</definedName>
    <definedName name="JB_4">#REF!</definedName>
    <definedName name="JB_5">#REF!</definedName>
    <definedName name="jfkljsdkljiejgr" hidden="1">{#N/A,#N/A,FALSE,"Summ";#N/A,#N/A,FALSE,"General"}</definedName>
    <definedName name="JUL">#REF!</definedName>
    <definedName name="JUN">#REF!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keside">#REF!</definedName>
    <definedName name="limcount" hidden="1">1</definedName>
    <definedName name="ListOffset" hidden="1">1</definedName>
    <definedName name="Little_Mtn">#REF!</definedName>
    <definedName name="lookup" hidden="1">{#N/A,#N/A,FALSE,"Coversheet";#N/A,#N/A,FALSE,"QA"}</definedName>
    <definedName name="LRBalanceFile">OFFSET(#REF!,0,0,COUNTA(#REF!)-1,1)</definedName>
    <definedName name="LTC_Dollars">#REF!</definedName>
    <definedName name="LTC_Dollars_Date">#REF!</definedName>
    <definedName name="LTC_Dollars_Name">#REF!</definedName>
    <definedName name="LTC_MWh">#REF!</definedName>
    <definedName name="LTC_MWH_Date">#REF!</definedName>
    <definedName name="LTC_MWH_Date_LLH">#REF!</definedName>
    <definedName name="LTC_MWh_LLH">#REF!</definedName>
    <definedName name="LTC_MWH_Name">#REF!</definedName>
    <definedName name="LTC_MWH_Name_LLH">#REF!</definedName>
    <definedName name="MAR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hidden="1">{#N/A,#N/A,FALSE,"Actual";#N/A,#N/A,FALSE,"Normalized";#N/A,#N/A,FALSE,"Electric Actual";#N/A,#N/A,FALSE,"Electric Normalized"}</definedName>
    <definedName name="MAY">#REF!</definedName>
    <definedName name="MEN">#REF!</definedName>
    <definedName name="Menu_Begin">#REF!</definedName>
    <definedName name="Menu_Caption">#REF!</definedName>
    <definedName name="Menu_Name">#REF!</definedName>
    <definedName name="Menu_OnAction">#REF!</definedName>
    <definedName name="Menu_Parent">#REF!</definedName>
    <definedName name="Mill">#REF!</definedName>
    <definedName name="Miller" hidden="1">{#N/A,#N/A,FALSE,"Expenditures";#N/A,#N/A,FALSE,"Property Placed In-Service";#N/A,#N/A,FALSE,"CWIP Balances"}</definedName>
    <definedName name="MMBtu">#REF!</definedName>
    <definedName name="MMBtu_Date">#REF!</definedName>
    <definedName name="MMBtu_Name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">#REF!</definedName>
    <definedName name="Months">#REF!</definedName>
    <definedName name="MWh">#REF!</definedName>
    <definedName name="NameAverageFuelCost">#REF!</definedName>
    <definedName name="NameBurn">#REF!</definedName>
    <definedName name="NameFactor">#REF!</definedName>
    <definedName name="NameMill">#REF!</definedName>
    <definedName name="NameMMBtu">#REF!</definedName>
    <definedName name="NameMWh">#REF!</definedName>
    <definedName name="NamePeak">#REF!</definedName>
    <definedName name="Nameplate_HLH">#REF!</definedName>
    <definedName name="Nameplate_HLH_Date">#REF!</definedName>
    <definedName name="Nameplate_HLH_Name">#REF!</definedName>
    <definedName name="Nameplate_LLH">#REF!</definedName>
    <definedName name="Nameplate_LLH_Date">#REF!</definedName>
    <definedName name="Nameplate_LLH_Name">#REF!</definedName>
    <definedName name="Naughton_1">#REF!</definedName>
    <definedName name="Naughton_2">#REF!</definedName>
    <definedName name="Naughton_3">#REF!</definedName>
    <definedName name="Net_Power_Cost">#REF!</definedName>
    <definedName name="new" hidden="1">{#N/A,#N/A,FALSE,"Summ";#N/A,#N/A,FALSE,"General"}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MO1">#REF!</definedName>
    <definedName name="NEWMO2">#REF!</definedName>
    <definedName name="NEWMONTH">#REF!</definedName>
    <definedName name="NOV">#REF!</definedName>
    <definedName name="NymexFutures">#REF!</definedName>
    <definedName name="NymexOptions">#REF!</definedName>
    <definedName name="OCT">#REF!</definedName>
    <definedName name="OEA_Date">#REF!</definedName>
    <definedName name="Off_Peak">#REF!</definedName>
    <definedName name="OffPeak_Name">#REF!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n_Peak">#REF!</definedName>
    <definedName name="ONE">#REF!</definedName>
    <definedName name="Oper_Cap_Factor_Off_Peak">#REF!</definedName>
    <definedName name="OptionsTable">#REF!</definedName>
    <definedName name="Org">#REF!</definedName>
    <definedName name="OrgUnit">#REF!</definedName>
    <definedName name="Other_Dollar">#REF!</definedName>
    <definedName name="Other_Dollar_Date">#REF!</definedName>
    <definedName name="Other_Dollar_Nam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E_Lookup">#REF!</definedName>
    <definedName name="Peak">#REF!</definedName>
    <definedName name="Per_YOY_Gwth_Ret_Vols_by_State">#REF!</definedName>
    <definedName name="Percent_Tot_Ret_Vol_by_State">#REF!</definedName>
    <definedName name="Period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hantom_5">#REF!</definedName>
    <definedName name="PlannedSelection">OFFSET(#REF!,0,0,COUNTA(#REF!),1)</definedName>
    <definedName name="PricingInfo" hidden="1">#REF!</definedName>
    <definedName name="_xlnm.Print_Titles">#REF!</definedName>
    <definedName name="ProjectName">#REF!</definedName>
    <definedName name="ProjectsByTime_TotalByProjAFUDC">#REF!</definedName>
    <definedName name="PSATable">#REF!</definedName>
    <definedName name="q" hidden="1">{#N/A,#N/A,FALSE,"Coversheet";#N/A,#N/A,FALSE,"QA"}</definedName>
    <definedName name="qqq" hidden="1">{#N/A,#N/A,FALSE,"schA"}</definedName>
    <definedName name="Requirement_HLH">#REF!</definedName>
    <definedName name="Requirement_HLH_Date">#REF!</definedName>
    <definedName name="Requirement_HLH_Name">#REF!</definedName>
    <definedName name="Requirement_LLH">#REF!</definedName>
    <definedName name="Requirement_LLH_Date">#REF!</definedName>
    <definedName name="Requirement_LLH_Name">#REF!</definedName>
    <definedName name="ResourceNameTable">OFFSET(#REF!,0,0,COUNTA(#REF!),2)</definedName>
    <definedName name="ResourceTbl">#REF!</definedName>
    <definedName name="Ret_Sales_Vol_by_State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PBEXhrIndnt" hidden="1">"Wide"</definedName>
    <definedName name="SAPBEXrevision" hidden="1">1</definedName>
    <definedName name="SAPBEXsysID" hidden="1">"BWP"</definedName>
    <definedName name="SAPBEXwbID" hidden="1">"45EQYSCWE9WJMGB34OOD1BOQZ"</definedName>
    <definedName name="SAPsysID" hidden="1">"708C5W7SBKP804JT78WJ0JNKI"</definedName>
    <definedName name="SAPwbID" hidden="1">"ARS"</definedName>
    <definedName name="Saturdays">#REF!</definedName>
    <definedName name="sdlfhsdlhfkl" hidden="1">{#N/A,#N/A,FALSE,"Summ";#N/A,#N/A,FALSE,"General"}</definedName>
    <definedName name="SECOND">#REF!</definedName>
    <definedName name="SEP">#REF!</definedName>
    <definedName name="seven" hidden="1">{#N/A,#N/A,FALSE,"CRPT";#N/A,#N/A,FALSE,"TREND";#N/A,#N/A,FALSE,"%Curve"}</definedName>
    <definedName name="shapefactortable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x" hidden="1">{#N/A,#N/A,FALSE,"Drill Sites";"WP 212",#N/A,FALSE,"MWAG EOR";"WP 213",#N/A,FALSE,"MWAG EOR";#N/A,#N/A,FALSE,"Misc. Facility";#N/A,#N/A,FALSE,"WWTP"}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tandard1" hidden="1">{"YTD-Total",#N/A,FALSE,"Provision"}</definedName>
    <definedName name="START">#REF!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ion_Service">#REF!</definedName>
    <definedName name="STF_Pur_Dol">#REF!</definedName>
    <definedName name="STF_Pur_Dol_Date">#REF!</definedName>
    <definedName name="STF_Pur_Dol_Date_LLH">#REF!</definedName>
    <definedName name="STF_Pur_Dol_LLH">#REF!</definedName>
    <definedName name="STF_Pur_Dol_Name">#REF!</definedName>
    <definedName name="STF_Pur_Dol_Name_LLH">#REF!</definedName>
    <definedName name="STF_Pur_MWh">#REF!</definedName>
    <definedName name="STF_Pur_MWh_Date">#REF!</definedName>
    <definedName name="STF_Pur_MWh_Date_LLH">#REF!</definedName>
    <definedName name="STF_Pur_MWh_LLH">#REF!</definedName>
    <definedName name="STF_Pur_MWh_Name">#REF!</definedName>
    <definedName name="STF_Pur_MWh_Name_LLH">#REF!</definedName>
    <definedName name="STF_Sal_Dol">#REF!</definedName>
    <definedName name="STF_Sal_Dol_Date">#REF!</definedName>
    <definedName name="STF_Sal_Dol_Date_LLH">#REF!</definedName>
    <definedName name="STF_Sal_Dol_LLH">#REF!</definedName>
    <definedName name="STF_Sal_Dol_Name">#REF!</definedName>
    <definedName name="STF_Sal_Dol_Name_LLH">#REF!</definedName>
    <definedName name="STF_Sal_MWh">#REF!</definedName>
    <definedName name="STF_Sal_MWh_Date">#REF!</definedName>
    <definedName name="STF_Sal_MWh_Date_LLH">#REF!</definedName>
    <definedName name="STF_Sal_MWh_LLH">#REF!</definedName>
    <definedName name="STF_Sal_MWh_Name">#REF!</definedName>
    <definedName name="STF_Sal_MWh_Name_LLH">#REF!</definedName>
    <definedName name="StudyGrp">OFFSET(#REF!,0,0,COUNTA(#REF!),1)</definedName>
    <definedName name="StudyName">#REF!</definedName>
    <definedName name="Summary">#REF!</definedName>
    <definedName name="Sundays">#REF!</definedName>
    <definedName name="SysBal_Pur_Dol">#REF!</definedName>
    <definedName name="SysBal_Pur_Dol_Date">#REF!</definedName>
    <definedName name="SysBal_Pur_Dol_Date_LLH">#REF!</definedName>
    <definedName name="SysBal_Pur_Dol_LLH">#REF!</definedName>
    <definedName name="SysBal_Pur_Dol_Name">#REF!</definedName>
    <definedName name="SysBal_Pur_Dol_Name_LLH">#REF!</definedName>
    <definedName name="SysBal_Pur_MWh">#REF!</definedName>
    <definedName name="SysBal_Pur_MWh_Date">#REF!</definedName>
    <definedName name="SysBal_Pur_MWh_Date_LLH">#REF!</definedName>
    <definedName name="SysBal_Pur_MWh_LLH">#REF!</definedName>
    <definedName name="SysBal_Pur_MWh_Name">#REF!</definedName>
    <definedName name="SysBal_Pur_MWh_Name_LLH">#REF!</definedName>
    <definedName name="SysBal_Sal_Dol">#REF!</definedName>
    <definedName name="SysBal_Sal_Dol_Date">#REF!</definedName>
    <definedName name="SysBal_Sal_Dol_Date_LLH">#REF!</definedName>
    <definedName name="SysBal_Sal_Dol_LLH">#REF!</definedName>
    <definedName name="SysBal_Sal_Dol_Name">#REF!</definedName>
    <definedName name="SysBal_Sal_Dol_Name_LLH">#REF!</definedName>
    <definedName name="SysBal_Sal_MWh">#REF!</definedName>
    <definedName name="SysBal_Sal_MWh_Date">#REF!</definedName>
    <definedName name="SysBal_Sal_MWh_Date_LLH">#REF!</definedName>
    <definedName name="SysBal_Sal_MWh_LLH">#REF!</definedName>
    <definedName name="SysBal_Sal_MWh_Name">#REF!</definedName>
    <definedName name="SysBal_Sal_MWh_Name_LLH">#REF!</definedName>
    <definedName name="t" hidden="1">{#N/A,#N/A,FALSE,"CESTSUM";#N/A,#N/A,FALSE,"est sum A";#N/A,#N/A,FALSE,"est detail A"}</definedName>
    <definedName name="Target_Margin">#REF!</definedName>
    <definedName name="TblType">#REF!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">{#N/A,#N/A,FALSE,"Summary EPS";#N/A,#N/A,FALSE,"1st Qtr Electric";#N/A,#N/A,FALSE,"1st Qtr Australia";#N/A,#N/A,FALSE,"1st Qtr Telecom";#N/A,#N/A,FALSE,"1st QTR Other"}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hermal_Gen">#REF!</definedName>
    <definedName name="Thermal_Gen_Date">#REF!</definedName>
    <definedName name="Thermal_Gen_Date_LLH">#REF!</definedName>
    <definedName name="Thermal_Gen_LLH">#REF!</definedName>
    <definedName name="Thermal_Gen_Name">#REF!</definedName>
    <definedName name="Thermal_Gen_Name_LLH">#REF!</definedName>
    <definedName name="tr" hidden="1">{#N/A,#N/A,FALSE,"CESTSUM";#N/A,#N/A,FALSE,"est sum A";#N/A,#N/A,FALSE,"est detail A"}</definedName>
    <definedName name="Tran_Costs">#REF!</definedName>
    <definedName name="Tran_Date">#REF!</definedName>
    <definedName name="Transfer" hidden="1">#REF!</definedName>
    <definedName name="Transfers" hidden="1">#REF!</definedName>
    <definedName name="TransmissionAdditionTable">#REF!</definedName>
    <definedName name="TypeTable">#REF!</definedName>
    <definedName name="u" hidden="1">{#N/A,#N/A,FALSE,"Summ";#N/A,#N/A,FALSE,"General"}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Fuel_Name">#REF!</definedName>
    <definedName name="Unit_Fuel_Price">#REF!</definedName>
    <definedName name="USYieldCurves">#REF!</definedName>
    <definedName name="v" hidden="1">{#N/A,#N/A,FALSE,"Coversheet";#N/A,#N/A,FALSE,"QA"}</definedName>
    <definedName name="Value" hidden="1">{#N/A,#N/A,FALSE,"Summ";#N/A,#N/A,FALSE,"General"}</definedName>
    <definedName name="w" hidden="1">#REF!</definedName>
    <definedName name="we" hidden="1">{#N/A,#N/A,FALSE,"Pg 6b CustCount_Gas";#N/A,#N/A,FALSE,"QA";#N/A,#N/A,FALSE,"Report";#N/A,#N/A,FALSE,"forecast"}</definedName>
    <definedName name="WestMainCCCT">#REF!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STIMATE." hidden="1">{#N/A,#N/A,FALSE,"CESTSUM";#N/A,#N/A,FALSE,"est sum A";#N/A,#N/A,FALSE,"est detail A"}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ject._.Services." hidden="1">{#N/A,#N/A,FALSE,"BASE";#N/A,#N/A,FALSE,"LOOPS";#N/A,#N/A,FALSE,"PLC"}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CHEDULE." hidden="1">{#N/A,#N/A,FALSE,"7617 Fab";#N/A,#N/A,FALSE,"7617 NSK"}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V_1">#REF!</definedName>
    <definedName name="WV_2">#REF!</definedName>
    <definedName name="WV_3">#REF!</definedName>
    <definedName name="WV_4">#REF!</definedName>
    <definedName name="WV_5">#REF!</definedName>
    <definedName name="www" hidden="1">{#N/A,#N/A,FALSE,"schA"}</definedName>
    <definedName name="WyoCCCT">#REF!</definedName>
    <definedName name="WyoCCCT_G">#REF!</definedName>
    <definedName name="Wyodak">#REF!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y" hidden="1">#REF!</definedName>
    <definedName name="YearNames">#REF!</definedName>
    <definedName name="yesterdayscurves">#REF!</definedName>
    <definedName name="YTD">#REF!</definedName>
    <definedName name="yuf" hidden="1">{#N/A,#N/A,FALSE,"Summ";#N/A,#N/A,FALSE,"General"}</definedName>
    <definedName name="z" hidden="1">#REF!</definedName>
    <definedName name="Z_01844156_6462_4A28_9785_1A86F4D0C834_.wvu.PrintTitles" hidden="1">#REF!</definedName>
    <definedName name="ZoneArea">OFFSET(#REF!,0,0,COUNTA(#REF!)-4,2)</definedName>
    <definedName name="ZonesTb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  <c r="J8" i="2"/>
  <c r="J9" i="2" s="1"/>
  <c r="I8" i="2"/>
  <c r="J4" i="2"/>
  <c r="I4" i="2"/>
  <c r="J5" i="2"/>
  <c r="I5" i="2"/>
  <c r="J6" i="2"/>
  <c r="I6" i="2"/>
  <c r="D36" i="1"/>
  <c r="C24" i="1"/>
  <c r="D24" i="1"/>
  <c r="I9" i="2" l="1"/>
  <c r="E31" i="1"/>
  <c r="D31" i="1"/>
  <c r="C31" i="1"/>
  <c r="E20" i="1"/>
  <c r="G34" i="1"/>
  <c r="E24" i="1"/>
  <c r="E9" i="1"/>
  <c r="E36" i="1" l="1"/>
  <c r="D20" i="1"/>
  <c r="D9" i="1"/>
  <c r="G24" i="1" l="1"/>
  <c r="G40" i="1" l="1"/>
  <c r="G30" i="1"/>
  <c r="G29" i="1"/>
  <c r="G28" i="1"/>
  <c r="G23" i="1"/>
  <c r="G19" i="1"/>
  <c r="G18" i="1"/>
  <c r="G17" i="1"/>
  <c r="G16" i="1"/>
  <c r="G15" i="1"/>
  <c r="G14" i="1"/>
  <c r="G13" i="1"/>
  <c r="G7" i="1"/>
  <c r="G6" i="1"/>
  <c r="C20" i="1"/>
  <c r="G20" i="1" s="1"/>
  <c r="C9" i="1"/>
  <c r="G9" i="1" l="1"/>
  <c r="G31" i="1"/>
  <c r="C36" i="1"/>
  <c r="G36" i="1" l="1"/>
  <c r="G42" i="1" s="1"/>
  <c r="C42" i="1"/>
  <c r="D42" i="1" s="1"/>
  <c r="E42" i="1" s="1"/>
  <c r="D38" i="1" l="1"/>
  <c r="G38" i="1" s="1"/>
</calcChain>
</file>

<file path=xl/sharedStrings.xml><?xml version="1.0" encoding="utf-8"?>
<sst xmlns="http://schemas.openxmlformats.org/spreadsheetml/2006/main" count="49" uniqueCount="36">
  <si>
    <t>EVIP Accounting</t>
  </si>
  <si>
    <t>Total</t>
  </si>
  <si>
    <t>Revenue</t>
  </si>
  <si>
    <t xml:space="preserve">Schedule 198 </t>
  </si>
  <si>
    <t>Total Revenue</t>
  </si>
  <si>
    <t>Expenses</t>
  </si>
  <si>
    <t>RMP Chargers</t>
  </si>
  <si>
    <t>Program Management</t>
  </si>
  <si>
    <t>Marketing</t>
  </si>
  <si>
    <t>O&amp;M</t>
  </si>
  <si>
    <t>Warranty</t>
  </si>
  <si>
    <t>Network Services</t>
  </si>
  <si>
    <t>Property Tax</t>
  </si>
  <si>
    <t>Total Expense RMP Chargers</t>
  </si>
  <si>
    <t>Make Ready</t>
  </si>
  <si>
    <t>Charger Incentives</t>
  </si>
  <si>
    <t>Capital Spend</t>
  </si>
  <si>
    <t>Chargers</t>
  </si>
  <si>
    <t>Infrastructure</t>
  </si>
  <si>
    <t>Total Expenses</t>
  </si>
  <si>
    <t>Balance Before Carrying Charge</t>
  </si>
  <si>
    <t>Carrying charge</t>
  </si>
  <si>
    <t>Total Balancing Account</t>
  </si>
  <si>
    <t>Schedule 60</t>
  </si>
  <si>
    <t>Summary by Year</t>
  </si>
  <si>
    <t>Incentive Admin. Sch 120</t>
  </si>
  <si>
    <t>Type</t>
  </si>
  <si>
    <t>Awarded</t>
  </si>
  <si>
    <t>Paid</t>
  </si>
  <si>
    <t>TOTAL</t>
  </si>
  <si>
    <t>Sch 120 Incentives</t>
  </si>
  <si>
    <t>Summary of Projects</t>
  </si>
  <si>
    <t>Make Ready Incentives</t>
  </si>
  <si>
    <t>Innovation</t>
  </si>
  <si>
    <t>Total  Customer Incentives</t>
  </si>
  <si>
    <t>Company Owned Captial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</si>
</sst>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8ED973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43" fontId="0" fillId="0" borderId="0" xfId="0" applyNumberFormat="1"/>
    <xf numFmtId="0" fontId="3" fillId="0" borderId="1" xfId="0" applyFont="1" applyBorder="1"/>
    <xf numFmtId="0" fontId="0" fillId="0" borderId="1" xfId="0" applyBorder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7" fontId="3" fillId="0" borderId="0" xfId="0" applyNumberFormat="1" applyFont="1" applyAlignment="1">
      <alignment horizontal="center"/>
    </xf>
    <xf numFmtId="164" fontId="3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164" fontId="4" fillId="2" borderId="0" xfId="0" applyNumberFormat="1" applyFon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4" fillId="0" borderId="0" xfId="0" applyFont="1"/>
    <xf numFmtId="164" fontId="4" fillId="0" borderId="0" xfId="0" applyNumberFormat="1" applyFont="1"/>
    <xf numFmtId="164" fontId="3" fillId="0" borderId="1" xfId="1" applyNumberFormat="1" applyFont="1" applyFill="1" applyBorder="1"/>
    <xf numFmtId="0" fontId="7" fillId="3" borderId="4" xfId="0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165" fontId="10" fillId="4" borderId="4" xfId="0" applyNumberFormat="1" applyFont="1" applyFill="1" applyBorder="1" applyAlignment="1">
      <alignment horizontal="center"/>
    </xf>
    <xf numFmtId="165" fontId="0" fillId="0" borderId="0" xfId="0" applyNumberFormat="1"/>
    <xf numFmtId="6" fontId="9" fillId="5" borderId="4" xfId="0" applyNumberFormat="1" applyFont="1" applyFill="1" applyBorder="1"/>
    <xf numFmtId="6" fontId="0" fillId="5" borderId="4" xfId="0" applyNumberFormat="1" applyFill="1" applyBorder="1"/>
    <xf numFmtId="165" fontId="0" fillId="5" borderId="5" xfId="0" applyNumberFormat="1" applyFill="1" applyBorder="1"/>
    <xf numFmtId="6" fontId="10" fillId="6" borderId="4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165" fontId="8" fillId="4" borderId="10" xfId="0" applyNumberFormat="1" applyFont="1" applyFill="1" applyBorder="1" applyAlignment="1">
      <alignment horizontal="center"/>
    </xf>
    <xf numFmtId="6" fontId="10" fillId="6" borderId="10" xfId="0" applyNumberFormat="1" applyFont="1" applyFill="1" applyBorder="1" applyAlignment="1">
      <alignment horizontal="right"/>
    </xf>
    <xf numFmtId="6" fontId="0" fillId="5" borderId="10" xfId="0" applyNumberFormat="1" applyFill="1" applyBorder="1"/>
    <xf numFmtId="0" fontId="0" fillId="5" borderId="11" xfId="0" applyFill="1" applyBorder="1"/>
    <xf numFmtId="165" fontId="0" fillId="5" borderId="12" xfId="0" applyNumberFormat="1" applyFill="1" applyBorder="1"/>
    <xf numFmtId="0" fontId="3" fillId="5" borderId="2" xfId="0" applyFont="1" applyFill="1" applyBorder="1"/>
    <xf numFmtId="165" fontId="3" fillId="5" borderId="3" xfId="0" applyNumberFormat="1" applyFont="1" applyFill="1" applyBorder="1"/>
    <xf numFmtId="0" fontId="8" fillId="5" borderId="9" xfId="0" applyFont="1" applyFill="1" applyBorder="1" applyAlignment="1">
      <alignment wrapText="1"/>
    </xf>
    <xf numFmtId="0" fontId="10" fillId="6" borderId="9" xfId="0" applyFont="1" applyFill="1" applyBorder="1" applyAlignment="1">
      <alignment horizontal="right" wrapText="1"/>
    </xf>
    <xf numFmtId="0" fontId="9" fillId="4" borderId="9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6" xfId="0" applyFont="1" applyFill="1" applyBorder="1"/>
    <xf numFmtId="0" fontId="6" fillId="3" borderId="9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097C-8230-4024-9701-C9AF70E12DB9}">
  <dimension ref="A1:L4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G17" sqref="G17"/>
    </sheetView>
  </sheetViews>
  <sheetFormatPr defaultRowHeight="15" x14ac:dyDescent="0.25"/>
  <cols>
    <col min="1" max="1" width="16.28515625" customWidth="1"/>
    <col min="2" max="2" width="22.7109375" customWidth="1"/>
    <col min="3" max="5" width="20.28515625" customWidth="1"/>
    <col min="6" max="6" width="2.5703125" customWidth="1"/>
    <col min="7" max="7" width="20.28515625" customWidth="1"/>
    <col min="8" max="8" width="10.5703125" bestFit="1" customWidth="1"/>
    <col min="12" max="12" width="12.28515625" bestFit="1" customWidth="1"/>
    <col min="19" max="19" width="12.42578125" customWidth="1"/>
  </cols>
  <sheetData>
    <row r="1" spans="1:7" x14ac:dyDescent="0.25">
      <c r="A1" s="1" t="s">
        <v>0</v>
      </c>
    </row>
    <row r="2" spans="1:7" x14ac:dyDescent="0.25">
      <c r="A2" t="s">
        <v>24</v>
      </c>
    </row>
    <row r="4" spans="1:7" x14ac:dyDescent="0.25">
      <c r="C4" s="2">
        <v>2022</v>
      </c>
      <c r="D4" s="2">
        <v>2023</v>
      </c>
      <c r="E4" s="2">
        <v>2024</v>
      </c>
      <c r="F4" s="2"/>
      <c r="G4" s="11" t="s">
        <v>1</v>
      </c>
    </row>
    <row r="5" spans="1:7" x14ac:dyDescent="0.25">
      <c r="A5" s="3" t="s">
        <v>2</v>
      </c>
      <c r="B5" s="3"/>
      <c r="C5" s="3"/>
      <c r="D5" s="3"/>
      <c r="E5" s="4"/>
      <c r="F5" s="19"/>
      <c r="G5" s="4"/>
    </row>
    <row r="6" spans="1:7" x14ac:dyDescent="0.25">
      <c r="B6" t="s">
        <v>3</v>
      </c>
      <c r="C6" s="14">
        <v>-5467869.71</v>
      </c>
      <c r="D6" s="13">
        <v>-5905778.4299999997</v>
      </c>
      <c r="E6" s="14">
        <v>-6649830.6400000136</v>
      </c>
      <c r="F6" s="14"/>
      <c r="G6" s="14">
        <f>SUM(C6:E6)</f>
        <v>-18023478.780000016</v>
      </c>
    </row>
    <row r="7" spans="1:7" x14ac:dyDescent="0.25">
      <c r="B7" t="s">
        <v>23</v>
      </c>
      <c r="C7" s="14">
        <v>0</v>
      </c>
      <c r="D7" s="14">
        <v>0</v>
      </c>
      <c r="E7" s="14">
        <v>-62009.79310000001</v>
      </c>
      <c r="F7" s="14"/>
      <c r="G7" s="14">
        <f>SUM(C7:E7)</f>
        <v>-62009.79310000001</v>
      </c>
    </row>
    <row r="8" spans="1:7" x14ac:dyDescent="0.25">
      <c r="C8" s="14"/>
      <c r="D8" s="14"/>
      <c r="E8" s="14"/>
      <c r="F8" s="14"/>
      <c r="G8" s="14"/>
    </row>
    <row r="9" spans="1:7" x14ac:dyDescent="0.25">
      <c r="A9" s="6" t="s">
        <v>4</v>
      </c>
      <c r="B9" s="7"/>
      <c r="C9" s="15">
        <f>SUM(C6:C8)</f>
        <v>-5467869.71</v>
      </c>
      <c r="D9" s="15">
        <f>SUM(D6:D8)</f>
        <v>-5905778.4299999997</v>
      </c>
      <c r="E9" s="15">
        <f>SUM(E6:E8)</f>
        <v>-6711840.433100014</v>
      </c>
      <c r="F9" s="15"/>
      <c r="G9" s="15">
        <f>SUM(C9:E9)</f>
        <v>-18085488.573100016</v>
      </c>
    </row>
    <row r="10" spans="1:7" x14ac:dyDescent="0.25">
      <c r="C10" s="14"/>
      <c r="D10" s="14"/>
      <c r="E10" s="14"/>
      <c r="F10" s="14"/>
      <c r="G10" s="14"/>
    </row>
    <row r="11" spans="1:7" x14ac:dyDescent="0.25">
      <c r="A11" s="3" t="s">
        <v>5</v>
      </c>
      <c r="B11" s="4"/>
      <c r="C11" s="16"/>
      <c r="D11" s="16"/>
      <c r="E11" s="16"/>
      <c r="F11" s="20"/>
      <c r="G11" s="16"/>
    </row>
    <row r="12" spans="1:7" x14ac:dyDescent="0.25">
      <c r="A12" s="8" t="s">
        <v>6</v>
      </c>
      <c r="C12" s="14"/>
      <c r="D12" s="14"/>
      <c r="E12" s="14"/>
      <c r="F12" s="14"/>
      <c r="G12" s="14"/>
    </row>
    <row r="13" spans="1:7" x14ac:dyDescent="0.25">
      <c r="A13" s="9"/>
      <c r="B13" t="s">
        <v>7</v>
      </c>
      <c r="C13" s="14">
        <v>65879</v>
      </c>
      <c r="D13" s="13">
        <v>153887</v>
      </c>
      <c r="E13" s="14">
        <v>130001.26</v>
      </c>
      <c r="F13" s="14"/>
      <c r="G13" s="14">
        <f>SUM(C13:E13)</f>
        <v>349767.26</v>
      </c>
    </row>
    <row r="14" spans="1:7" x14ac:dyDescent="0.25">
      <c r="A14" s="9"/>
      <c r="B14" t="s">
        <v>8</v>
      </c>
      <c r="C14" s="14">
        <v>0</v>
      </c>
      <c r="D14" s="13">
        <v>27600</v>
      </c>
      <c r="E14" s="14">
        <v>26152.98</v>
      </c>
      <c r="F14" s="14"/>
      <c r="G14" s="14">
        <f t="shared" ref="G14:G19" si="0">SUM(C14:E14)</f>
        <v>53752.979999999996</v>
      </c>
    </row>
    <row r="15" spans="1:7" x14ac:dyDescent="0.25">
      <c r="A15" s="9"/>
      <c r="B15" t="s">
        <v>25</v>
      </c>
      <c r="C15" s="14">
        <v>106744.57</v>
      </c>
      <c r="D15" s="13">
        <v>636863.30000000005</v>
      </c>
      <c r="E15" s="14">
        <v>381495.17</v>
      </c>
      <c r="F15" s="14"/>
      <c r="G15" s="14">
        <f>SUM(C15:E15)</f>
        <v>1125103.04</v>
      </c>
    </row>
    <row r="16" spans="1:7" x14ac:dyDescent="0.25">
      <c r="A16" s="9"/>
      <c r="B16" t="s">
        <v>9</v>
      </c>
      <c r="C16" s="14">
        <v>0</v>
      </c>
      <c r="D16" s="13">
        <v>0</v>
      </c>
      <c r="E16" s="14">
        <v>0</v>
      </c>
      <c r="F16" s="14"/>
      <c r="G16" s="14">
        <f t="shared" si="0"/>
        <v>0</v>
      </c>
    </row>
    <row r="17" spans="1:8" x14ac:dyDescent="0.25">
      <c r="A17" s="9"/>
      <c r="B17" t="s">
        <v>10</v>
      </c>
      <c r="C17" s="14">
        <v>0</v>
      </c>
      <c r="D17" s="13">
        <v>703564.4</v>
      </c>
      <c r="E17" s="14">
        <v>214806.79</v>
      </c>
      <c r="F17" s="14"/>
      <c r="G17" s="14">
        <f t="shared" si="0"/>
        <v>918371.19000000006</v>
      </c>
    </row>
    <row r="18" spans="1:8" x14ac:dyDescent="0.25">
      <c r="A18" s="9"/>
      <c r="B18" t="s">
        <v>11</v>
      </c>
      <c r="C18" s="14">
        <v>0</v>
      </c>
      <c r="D18" s="13">
        <v>12905.04</v>
      </c>
      <c r="E18" s="14">
        <v>165603.92000000001</v>
      </c>
      <c r="F18" s="14"/>
      <c r="G18" s="14">
        <f t="shared" si="0"/>
        <v>178508.96000000002</v>
      </c>
    </row>
    <row r="19" spans="1:8" x14ac:dyDescent="0.25">
      <c r="A19" s="9"/>
      <c r="B19" t="s">
        <v>12</v>
      </c>
      <c r="C19" s="14">
        <v>0</v>
      </c>
      <c r="D19" s="13">
        <v>0</v>
      </c>
      <c r="E19" s="14">
        <v>0</v>
      </c>
      <c r="F19" s="14"/>
      <c r="G19" s="14">
        <f t="shared" si="0"/>
        <v>0</v>
      </c>
    </row>
    <row r="20" spans="1:8" x14ac:dyDescent="0.25">
      <c r="A20" s="6" t="s">
        <v>13</v>
      </c>
      <c r="B20" s="7"/>
      <c r="C20" s="15">
        <f>SUM(C13:C19)</f>
        <v>172623.57</v>
      </c>
      <c r="D20" s="15">
        <f>SUM(D13:D19)</f>
        <v>1534819.7400000002</v>
      </c>
      <c r="E20" s="15">
        <f>SUM(E13:E19)</f>
        <v>918060.12</v>
      </c>
      <c r="F20" s="15"/>
      <c r="G20" s="15">
        <f>SUM(C20:E20)</f>
        <v>2625503.4300000002</v>
      </c>
    </row>
    <row r="21" spans="1:8" x14ac:dyDescent="0.25">
      <c r="A21" s="9"/>
      <c r="C21" s="14"/>
      <c r="D21" s="14"/>
      <c r="E21" s="14"/>
      <c r="F21" s="14"/>
      <c r="G21" s="14"/>
    </row>
    <row r="22" spans="1:8" x14ac:dyDescent="0.25">
      <c r="A22" s="8" t="s">
        <v>14</v>
      </c>
      <c r="C22" s="14"/>
      <c r="D22" s="14"/>
      <c r="E22" s="14"/>
      <c r="F22" s="14"/>
      <c r="G22" s="14"/>
    </row>
    <row r="23" spans="1:8" x14ac:dyDescent="0.25">
      <c r="B23" t="s">
        <v>15</v>
      </c>
      <c r="D23" s="13">
        <v>746485</v>
      </c>
      <c r="E23" s="14">
        <v>1903130.26</v>
      </c>
      <c r="F23" s="14"/>
      <c r="G23" s="14">
        <f>SUM(C23:E23)</f>
        <v>2649615.2599999998</v>
      </c>
    </row>
    <row r="24" spans="1:8" x14ac:dyDescent="0.25">
      <c r="A24" s="6" t="s">
        <v>13</v>
      </c>
      <c r="B24" s="7"/>
      <c r="C24" s="15">
        <f>C23</f>
        <v>0</v>
      </c>
      <c r="D24" s="15">
        <f>D23</f>
        <v>746485</v>
      </c>
      <c r="E24" s="15">
        <f>E23</f>
        <v>1903130.26</v>
      </c>
      <c r="F24" s="15"/>
      <c r="G24" s="15">
        <f>SUM(C24:E24)</f>
        <v>2649615.2599999998</v>
      </c>
      <c r="H24" s="14"/>
    </row>
    <row r="25" spans="1:8" x14ac:dyDescent="0.25">
      <c r="C25" s="14"/>
      <c r="D25" s="14"/>
      <c r="E25" s="14"/>
      <c r="F25" s="14"/>
      <c r="G25" s="14"/>
    </row>
    <row r="26" spans="1:8" x14ac:dyDescent="0.25">
      <c r="A26" s="3" t="s">
        <v>16</v>
      </c>
      <c r="B26" s="4"/>
      <c r="C26" s="16"/>
      <c r="D26" s="16"/>
      <c r="E26" s="16"/>
      <c r="F26" s="20"/>
      <c r="G26" s="16"/>
    </row>
    <row r="27" spans="1:8" x14ac:dyDescent="0.25">
      <c r="A27" s="8" t="s">
        <v>6</v>
      </c>
      <c r="C27" s="14"/>
      <c r="D27" s="14"/>
      <c r="E27" s="14"/>
      <c r="F27" s="14"/>
      <c r="G27" s="14"/>
    </row>
    <row r="28" spans="1:8" x14ac:dyDescent="0.25">
      <c r="B28" t="s">
        <v>17</v>
      </c>
      <c r="C28" s="14">
        <v>0</v>
      </c>
      <c r="D28" s="14">
        <v>4927085.7</v>
      </c>
      <c r="E28" s="17">
        <v>3253308.91</v>
      </c>
      <c r="F28" s="17"/>
      <c r="G28" s="13">
        <f>SUM(C28:E28)</f>
        <v>8180394.6100000003</v>
      </c>
    </row>
    <row r="29" spans="1:8" x14ac:dyDescent="0.25">
      <c r="B29" t="s">
        <v>10</v>
      </c>
      <c r="C29" s="14">
        <v>0</v>
      </c>
      <c r="D29" s="14">
        <v>0</v>
      </c>
      <c r="E29" s="17">
        <v>0</v>
      </c>
      <c r="F29" s="17"/>
      <c r="G29" s="17">
        <f>SUM(C29:E29)</f>
        <v>0</v>
      </c>
    </row>
    <row r="30" spans="1:8" x14ac:dyDescent="0.25">
      <c r="B30" t="s">
        <v>18</v>
      </c>
      <c r="C30" s="14">
        <v>382447.62</v>
      </c>
      <c r="D30" s="14">
        <v>478835.86</v>
      </c>
      <c r="E30" s="17">
        <v>898959.61999999976</v>
      </c>
      <c r="F30" s="17"/>
      <c r="G30" s="17">
        <f>SUM(C30:E30)</f>
        <v>1760243.0999999996</v>
      </c>
    </row>
    <row r="31" spans="1:8" x14ac:dyDescent="0.25">
      <c r="A31" s="6" t="s">
        <v>13</v>
      </c>
      <c r="B31" s="7"/>
      <c r="C31" s="15">
        <f>SUM(C28:C30)</f>
        <v>382447.62</v>
      </c>
      <c r="D31" s="15">
        <f>SUM(D28:D30)</f>
        <v>5405921.5600000005</v>
      </c>
      <c r="E31" s="15">
        <f>SUM(E28:E30)</f>
        <v>4152268.53</v>
      </c>
      <c r="F31" s="15"/>
      <c r="G31" s="15">
        <f>SUM(C31:E31)</f>
        <v>9940637.7100000009</v>
      </c>
    </row>
    <row r="32" spans="1:8" x14ac:dyDescent="0.25">
      <c r="A32" s="1"/>
      <c r="C32" s="14"/>
      <c r="D32" s="14"/>
      <c r="E32" s="14"/>
      <c r="F32" s="14"/>
      <c r="G32" s="14"/>
    </row>
    <row r="33" spans="1:12" x14ac:dyDescent="0.25">
      <c r="A33" s="8" t="s">
        <v>14</v>
      </c>
      <c r="C33" s="14"/>
      <c r="D33" s="14"/>
      <c r="E33" s="14"/>
      <c r="F33" s="14"/>
      <c r="G33" s="14"/>
    </row>
    <row r="34" spans="1:12" x14ac:dyDescent="0.25">
      <c r="B34" t="s">
        <v>18</v>
      </c>
      <c r="C34" s="14">
        <v>0</v>
      </c>
      <c r="E34" s="14">
        <v>0</v>
      </c>
      <c r="F34" s="14"/>
      <c r="G34" s="13">
        <f>SUM(C34:E34)</f>
        <v>0</v>
      </c>
    </row>
    <row r="35" spans="1:12" x14ac:dyDescent="0.25">
      <c r="C35" s="14"/>
      <c r="D35" s="14"/>
      <c r="E35" s="14"/>
      <c r="F35" s="14"/>
      <c r="G35" s="14"/>
    </row>
    <row r="36" spans="1:12" s="1" customFormat="1" x14ac:dyDescent="0.25">
      <c r="A36" s="6" t="s">
        <v>19</v>
      </c>
      <c r="B36" s="6"/>
      <c r="C36" s="18">
        <f>C31+C24+C20+C34</f>
        <v>555071.18999999994</v>
      </c>
      <c r="D36" s="18">
        <f>D31+D24+D20</f>
        <v>7687226.3000000007</v>
      </c>
      <c r="E36" s="18">
        <f>E31+E24+E20+E34</f>
        <v>6973458.9100000001</v>
      </c>
      <c r="F36" s="18"/>
      <c r="G36" s="18">
        <f>SUM(C36:E36)</f>
        <v>15215756.4</v>
      </c>
    </row>
    <row r="37" spans="1:12" x14ac:dyDescent="0.25">
      <c r="C37" s="14"/>
      <c r="D37" s="14"/>
      <c r="E37" s="14"/>
      <c r="F37" s="14"/>
      <c r="G37" s="14"/>
    </row>
    <row r="38" spans="1:12" x14ac:dyDescent="0.25">
      <c r="A38" t="s">
        <v>20</v>
      </c>
      <c r="C38" s="14">
        <v>-4912799</v>
      </c>
      <c r="D38" s="13">
        <f>C42+D9+D36</f>
        <v>-3355641.8599999994</v>
      </c>
      <c r="E38" s="14">
        <v>-3934271.4474418522</v>
      </c>
      <c r="F38" s="14"/>
      <c r="G38" s="13">
        <f>SUM(C38:E38)</f>
        <v>-12202712.307441851</v>
      </c>
    </row>
    <row r="39" spans="1:12" x14ac:dyDescent="0.25">
      <c r="C39" s="14"/>
      <c r="D39" s="14"/>
      <c r="E39" s="14"/>
      <c r="F39" s="14"/>
      <c r="G39" s="14"/>
      <c r="L39" s="5"/>
    </row>
    <row r="40" spans="1:12" x14ac:dyDescent="0.25">
      <c r="A40" t="s">
        <v>21</v>
      </c>
      <c r="C40" s="17">
        <v>-224291.21</v>
      </c>
      <c r="D40" s="13">
        <v>-524128.81</v>
      </c>
      <c r="E40" s="17">
        <v>-316119.254341839</v>
      </c>
      <c r="F40" s="17"/>
      <c r="G40" s="13">
        <f>SUM(C40:E40)</f>
        <v>-1064539.2743418389</v>
      </c>
    </row>
    <row r="41" spans="1:12" x14ac:dyDescent="0.25">
      <c r="C41" s="14"/>
      <c r="D41" s="14"/>
      <c r="E41" s="14"/>
      <c r="F41" s="14"/>
      <c r="G41" s="14"/>
    </row>
    <row r="42" spans="1:12" x14ac:dyDescent="0.25">
      <c r="A42" s="6" t="s">
        <v>22</v>
      </c>
      <c r="B42" s="7"/>
      <c r="C42" s="12">
        <f>C9+C36+C40</f>
        <v>-5137089.7299999995</v>
      </c>
      <c r="D42" s="12">
        <f>C42+D9+D36+D40</f>
        <v>-3879770.6699999995</v>
      </c>
      <c r="E42" s="12">
        <f>D42+E9+E36+E40</f>
        <v>-3934271.4474418517</v>
      </c>
      <c r="F42" s="21"/>
      <c r="G42" s="12">
        <f>+G9+G36+G40</f>
        <v>-3934271.447441854</v>
      </c>
    </row>
    <row r="44" spans="1:12" x14ac:dyDescent="0.25">
      <c r="C44" s="10"/>
      <c r="D44" s="10"/>
    </row>
    <row r="45" spans="1:12" x14ac:dyDescent="0.25">
      <c r="C45" s="10"/>
      <c r="D45" s="10"/>
    </row>
    <row r="46" spans="1:12" x14ac:dyDescent="0.25">
      <c r="C46" s="10"/>
      <c r="D46" s="10"/>
    </row>
    <row r="47" spans="1:12" x14ac:dyDescent="0.25">
      <c r="C47" s="10"/>
      <c r="D47" s="10"/>
      <c r="E47" s="5"/>
      <c r="F47" s="5"/>
    </row>
    <row r="48" spans="1:12" x14ac:dyDescent="0.25">
      <c r="E48" s="5"/>
      <c r="F48" s="5"/>
    </row>
    <row r="49" spans="5:6" x14ac:dyDescent="0.25">
      <c r="E49" s="5"/>
      <c r="F49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C0B-A9AC-461E-9AC1-9F00AC5A0350}">
  <dimension ref="B1:J10"/>
  <sheetViews>
    <sheetView workbookViewId="0">
      <selection activeCell="B4" sqref="B4"/>
    </sheetView>
  </sheetViews>
  <sheetFormatPr defaultRowHeight="15" x14ac:dyDescent="0.25"/>
  <cols>
    <col min="2" max="2" width="16.28515625" bestFit="1" customWidth="1"/>
    <col min="3" max="3" width="11.28515625" bestFit="1" customWidth="1"/>
    <col min="4" max="4" width="9.28515625" bestFit="1" customWidth="1"/>
    <col min="5" max="6" width="11" bestFit="1" customWidth="1"/>
    <col min="7" max="7" width="12.7109375" bestFit="1" customWidth="1"/>
    <col min="8" max="8" width="11" bestFit="1" customWidth="1"/>
    <col min="9" max="9" width="11.85546875" bestFit="1" customWidth="1"/>
    <col min="10" max="10" width="11.140625" bestFit="1" customWidth="1"/>
  </cols>
  <sheetData>
    <row r="1" spans="2:10" ht="15.75" thickBot="1" x14ac:dyDescent="0.3">
      <c r="B1" s="41" t="s">
        <v>31</v>
      </c>
      <c r="C1" s="42"/>
      <c r="D1" s="42"/>
      <c r="E1" s="42"/>
      <c r="F1" s="42"/>
      <c r="G1" s="42"/>
      <c r="H1" s="42"/>
      <c r="I1" s="42"/>
      <c r="J1" s="42"/>
    </row>
    <row r="2" spans="2:10" x14ac:dyDescent="0.25">
      <c r="B2" s="43" t="s">
        <v>26</v>
      </c>
      <c r="C2" s="45">
        <v>2022</v>
      </c>
      <c r="D2" s="45"/>
      <c r="E2" s="46">
        <v>2023</v>
      </c>
      <c r="F2" s="46"/>
      <c r="G2" s="46">
        <v>2024</v>
      </c>
      <c r="H2" s="46"/>
      <c r="I2" s="46" t="s">
        <v>1</v>
      </c>
      <c r="J2" s="47"/>
    </row>
    <row r="3" spans="2:10" x14ac:dyDescent="0.25">
      <c r="B3" s="44"/>
      <c r="C3" s="22" t="s">
        <v>27</v>
      </c>
      <c r="D3" s="22" t="s">
        <v>28</v>
      </c>
      <c r="E3" s="22" t="s">
        <v>27</v>
      </c>
      <c r="F3" s="22" t="s">
        <v>28</v>
      </c>
      <c r="G3" s="22" t="s">
        <v>27</v>
      </c>
      <c r="H3" s="22" t="s">
        <v>28</v>
      </c>
      <c r="I3" s="22" t="s">
        <v>27</v>
      </c>
      <c r="J3" s="30" t="s">
        <v>28</v>
      </c>
    </row>
    <row r="4" spans="2:10" ht="30" x14ac:dyDescent="0.25">
      <c r="B4" s="40" t="s">
        <v>35</v>
      </c>
      <c r="C4" s="24"/>
      <c r="D4" s="23">
        <v>382448</v>
      </c>
      <c r="E4" s="23">
        <v>6263676</v>
      </c>
      <c r="F4" s="23">
        <v>5405922</v>
      </c>
      <c r="G4" s="23">
        <v>8895467</v>
      </c>
      <c r="H4" s="23">
        <v>4152269</v>
      </c>
      <c r="I4" s="23">
        <f t="shared" ref="I4:J6" si="0">SUM(C4,E4,G4)</f>
        <v>15159143</v>
      </c>
      <c r="J4" s="31">
        <f t="shared" si="0"/>
        <v>9940639</v>
      </c>
    </row>
    <row r="5" spans="2:10" ht="30" x14ac:dyDescent="0.25">
      <c r="B5" s="38" t="s">
        <v>34</v>
      </c>
      <c r="C5" s="26">
        <v>3334539.1</v>
      </c>
      <c r="D5" s="26">
        <v>106744.57</v>
      </c>
      <c r="E5" s="26">
        <v>6160770.2400000002</v>
      </c>
      <c r="F5" s="26">
        <v>1383348.3</v>
      </c>
      <c r="G5" s="26">
        <v>5903434.4574999996</v>
      </c>
      <c r="H5" s="26">
        <v>2284625.4300000002</v>
      </c>
      <c r="I5" s="27">
        <f t="shared" si="0"/>
        <v>15398743.797499999</v>
      </c>
      <c r="J5" s="33">
        <f t="shared" si="0"/>
        <v>3774718.3000000003</v>
      </c>
    </row>
    <row r="6" spans="2:10" ht="30" x14ac:dyDescent="0.25">
      <c r="B6" s="39" t="s">
        <v>30</v>
      </c>
      <c r="C6" s="29">
        <v>525124</v>
      </c>
      <c r="D6" s="29">
        <v>106745</v>
      </c>
      <c r="E6" s="29">
        <v>1506878</v>
      </c>
      <c r="F6" s="29">
        <v>636863</v>
      </c>
      <c r="G6" s="29">
        <v>550960</v>
      </c>
      <c r="H6" s="29">
        <v>381495</v>
      </c>
      <c r="I6" s="29">
        <f t="shared" si="0"/>
        <v>2582962</v>
      </c>
      <c r="J6" s="32">
        <f t="shared" si="0"/>
        <v>1125103</v>
      </c>
    </row>
    <row r="7" spans="2:10" ht="30" x14ac:dyDescent="0.25">
      <c r="B7" s="39" t="s">
        <v>32</v>
      </c>
      <c r="C7" s="29">
        <v>2809415</v>
      </c>
      <c r="D7" s="29">
        <v>0</v>
      </c>
      <c r="E7" s="29">
        <v>4653891.96</v>
      </c>
      <c r="F7" s="29">
        <v>746485</v>
      </c>
      <c r="G7" s="29">
        <v>5352474.38</v>
      </c>
      <c r="H7" s="29">
        <v>1903130.2600000002</v>
      </c>
      <c r="I7" s="29">
        <v>12815781.34</v>
      </c>
      <c r="J7" s="32">
        <v>2649615.2600000002</v>
      </c>
    </row>
    <row r="8" spans="2:10" ht="15.75" thickBot="1" x14ac:dyDescent="0.3">
      <c r="B8" s="34" t="s">
        <v>33</v>
      </c>
      <c r="C8" s="28">
        <v>0</v>
      </c>
      <c r="D8" s="28">
        <v>0</v>
      </c>
      <c r="E8" s="28">
        <v>0</v>
      </c>
      <c r="F8" s="28">
        <v>0</v>
      </c>
      <c r="G8" s="28">
        <v>3100000</v>
      </c>
      <c r="H8" s="28">
        <v>0</v>
      </c>
      <c r="I8" s="28">
        <f>SUM(C8,E8,G8)</f>
        <v>3100000</v>
      </c>
      <c r="J8" s="35">
        <f>SUM(D8,F8,H8)</f>
        <v>0</v>
      </c>
    </row>
    <row r="9" spans="2:10" ht="16.5" thickTop="1" thickBot="1" x14ac:dyDescent="0.3">
      <c r="B9" s="36" t="s">
        <v>29</v>
      </c>
      <c r="C9" s="37">
        <f t="shared" ref="C9:J9" si="1">SUM(C4,C5,C8)</f>
        <v>3334539.1</v>
      </c>
      <c r="D9" s="37">
        <f t="shared" si="1"/>
        <v>489192.57</v>
      </c>
      <c r="E9" s="37">
        <f t="shared" si="1"/>
        <v>12424446.24</v>
      </c>
      <c r="F9" s="37">
        <f t="shared" si="1"/>
        <v>6789270.2999999998</v>
      </c>
      <c r="G9" s="37">
        <f t="shared" si="1"/>
        <v>17898901.4575</v>
      </c>
      <c r="H9" s="37">
        <f t="shared" si="1"/>
        <v>6436894.4299999997</v>
      </c>
      <c r="I9" s="37">
        <f t="shared" si="1"/>
        <v>33657886.797499999</v>
      </c>
      <c r="J9" s="37">
        <f t="shared" si="1"/>
        <v>13715357.300000001</v>
      </c>
    </row>
    <row r="10" spans="2:10" x14ac:dyDescent="0.25">
      <c r="I10" s="25"/>
      <c r="J10" s="25"/>
    </row>
  </sheetData>
  <mergeCells count="6">
    <mergeCell ref="B1:J1"/>
    <mergeCell ref="B2:B3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</vt:lpstr>
      <vt:lpstr>Award reconcile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Yamagishi, W Maxwell (PacifiCorp)</dc:creator>
  <cp:lastModifiedBy>Fred Nass</cp:lastModifiedBy>
  <dcterms:created xsi:type="dcterms:W3CDTF">2025-03-25T17:16:49Z</dcterms:created>
  <dcterms:modified xsi:type="dcterms:W3CDTF">2025-05-19T22:11:11Z</dcterms:modified>
</cp:coreProperties>
</file>