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26FFA6CC-0908-4B20-A655-EA86B980CF65}" xr6:coauthVersionLast="47" xr6:coauthVersionMax="47" xr10:uidLastSave="{00000000-0000-0000-0000-000000000000}"/>
  <bookViews>
    <workbookView xWindow="585" yWindow="210" windowWidth="25020" windowHeight="19845" xr2:uid="{2D088AEF-390B-492D-924F-816F349EFB83}"/>
  </bookViews>
  <sheets>
    <sheet name="Exhibit 1 MWh Comparison" sheetId="2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" l="1"/>
  <c r="D8" i="2"/>
  <c r="E8" i="2" s="1"/>
  <c r="D7" i="2"/>
  <c r="E7" i="2" s="1"/>
  <c r="D6" i="2"/>
  <c r="E6" i="2" s="1"/>
  <c r="D5" i="2"/>
  <c r="E5" i="2" s="1"/>
  <c r="D4" i="2"/>
  <c r="E4" i="2" s="1"/>
  <c r="D3" i="2"/>
</calcChain>
</file>

<file path=xl/sharedStrings.xml><?xml version="1.0" encoding="utf-8"?>
<sst xmlns="http://schemas.openxmlformats.org/spreadsheetml/2006/main" count="11" uniqueCount="11">
  <si>
    <t>Resource &amp; Update Type</t>
  </si>
  <si>
    <t>2025.Q2 Filing (Sep 30)</t>
  </si>
  <si>
    <t>2025.Q3 Filing (Dec 30)</t>
  </si>
  <si>
    <t>Change in Q3</t>
  </si>
  <si>
    <t>Thermal QF (Routine)</t>
  </si>
  <si>
    <t>Thermal QF (Non-Routine)</t>
  </si>
  <si>
    <t>Solar QF (Routine)</t>
  </si>
  <si>
    <t>Solar QF (Non-Routine)</t>
  </si>
  <si>
    <t>Wind QF (Routine)</t>
  </si>
  <si>
    <t>Wind QF (Non-Routine)</t>
  </si>
  <si>
    <t>Percent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</si>
</sst>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.5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wrapText="1"/>
    </xf>
    <xf numFmtId="8" fontId="2" fillId="0" borderId="0" xfId="0" applyNumberFormat="1" applyFont="1"/>
    <xf numFmtId="10" fontId="2" fillId="0" borderId="0" xfId="1" applyNumberFormat="1" applyFont="1"/>
  </cellXfs>
  <cellStyles count="2">
    <cellStyle name="Normal" xfId="0" builtinId="0"/>
    <cellStyle name="Percent" xfId="1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family val="2"/>
        <scheme val="none"/>
      </font>
      <numFmt numFmtId="12" formatCode="&quot;$&quot;#,##0.00_);[Red]\(&quot;$&quot;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family val="2"/>
        <scheme val="none"/>
      </font>
      <numFmt numFmtId="12" formatCode="&quot;$&quot;#,##0.00_);[Red]\(&quot;$&quot;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Arial"/>
        <family val="2"/>
        <scheme val="none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8EA631-D56B-4E4A-AF9C-C58D47C9A6BB}" name="Table1" displayName="Table1" ref="A2:E8" totalsRowShown="0" headerRowDxfId="5">
  <autoFilter ref="A2:E8" xr:uid="{568EA631-D56B-4E4A-AF9C-C58D47C9A6BB}"/>
  <tableColumns count="5">
    <tableColumn id="1" xr3:uid="{CE9E41F1-F610-4943-9DB8-9982F80F3888}" name="Resource &amp; Update Type" dataDxfId="4"/>
    <tableColumn id="2" xr3:uid="{23A64D59-88E1-401A-B3C4-26FAD47706DB}" name="2025.Q2 Filing (Sep 30)" dataDxfId="3"/>
    <tableColumn id="3" xr3:uid="{1B56670C-95AB-4025-A9E1-D4B087B912E1}" name="2025.Q3 Filing (Dec 30)" dataDxfId="2"/>
    <tableColumn id="4" xr3:uid="{EFB656EC-19B3-47B9-9219-876B509BC30D}" name="Change in Q3" dataDxfId="1">
      <calculatedColumnFormula>C3-B3</calculatedColumnFormula>
    </tableColumn>
    <tableColumn id="5" xr3:uid="{580AB215-7CBA-437A-B7AF-CB24C5F7EAA9}" name="Percent Change" dataDxfId="0" dataCellStyle="Percent">
      <calculatedColumnFormula>D3/C3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23F04-A9B1-4CD3-B80B-A1D71F826C11}">
  <dimension ref="A1:E8"/>
  <sheetViews>
    <sheetView tabSelected="1" view="pageLayout" zoomScaleNormal="100" workbookViewId="0">
      <selection activeCell="A13" sqref="A13"/>
    </sheetView>
  </sheetViews>
  <sheetFormatPr defaultRowHeight="15" x14ac:dyDescent="0.25"/>
  <cols>
    <col min="1" max="1" width="25.28515625" customWidth="1"/>
    <col min="2" max="2" width="14.28515625" customWidth="1"/>
    <col min="3" max="3" width="15.28515625" customWidth="1"/>
    <col min="4" max="4" width="13.28515625" customWidth="1"/>
    <col min="5" max="5" width="18.7109375" customWidth="1"/>
  </cols>
  <sheetData>
    <row r="1" spans="1:5" ht="33" customHeight="1" x14ac:dyDescent="0.25"/>
    <row r="2" spans="1:5" ht="43.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10</v>
      </c>
    </row>
    <row r="3" spans="1:5" x14ac:dyDescent="0.25">
      <c r="A3" s="1" t="s">
        <v>4</v>
      </c>
      <c r="B3" s="3">
        <v>31.66</v>
      </c>
      <c r="C3" s="3">
        <v>32.270000000000003</v>
      </c>
      <c r="D3" s="3">
        <f>C3-B3</f>
        <v>0.61000000000000298</v>
      </c>
      <c r="E3" s="4">
        <f>D3/C3</f>
        <v>1.8903005887821598E-2</v>
      </c>
    </row>
    <row r="4" spans="1:5" x14ac:dyDescent="0.25">
      <c r="A4" s="1" t="s">
        <v>5</v>
      </c>
      <c r="B4" s="3">
        <v>37.85</v>
      </c>
      <c r="C4" s="3">
        <v>39.020000000000003</v>
      </c>
      <c r="D4" s="3">
        <f t="shared" ref="D4:D8" si="0">C4-B4</f>
        <v>1.1700000000000017</v>
      </c>
      <c r="E4" s="4">
        <f t="shared" ref="E4:E8" si="1">D4/C4</f>
        <v>2.998462327011793E-2</v>
      </c>
    </row>
    <row r="5" spans="1:5" x14ac:dyDescent="0.25">
      <c r="A5" s="1" t="s">
        <v>6</v>
      </c>
      <c r="B5" s="3">
        <v>25.91</v>
      </c>
      <c r="C5" s="3">
        <v>26.11</v>
      </c>
      <c r="D5" s="3">
        <f t="shared" si="0"/>
        <v>0.19999999999999929</v>
      </c>
      <c r="E5" s="4">
        <f t="shared" si="1"/>
        <v>7.6599004212944966E-3</v>
      </c>
    </row>
    <row r="6" spans="1:5" x14ac:dyDescent="0.25">
      <c r="A6" s="1" t="s">
        <v>7</v>
      </c>
      <c r="B6" s="3">
        <v>3.72</v>
      </c>
      <c r="C6" s="1">
        <v>2.98</v>
      </c>
      <c r="D6" s="3">
        <f t="shared" si="0"/>
        <v>-0.74000000000000021</v>
      </c>
      <c r="E6" s="4">
        <f t="shared" si="1"/>
        <v>-0.2483221476510068</v>
      </c>
    </row>
    <row r="7" spans="1:5" x14ac:dyDescent="0.25">
      <c r="A7" s="1" t="s">
        <v>8</v>
      </c>
      <c r="B7" s="3">
        <v>17.8</v>
      </c>
      <c r="C7" s="1">
        <v>17.73</v>
      </c>
      <c r="D7" s="3">
        <f t="shared" si="0"/>
        <v>-7.0000000000000284E-2</v>
      </c>
      <c r="E7" s="4">
        <f t="shared" si="1"/>
        <v>-3.9481105470953346E-3</v>
      </c>
    </row>
    <row r="8" spans="1:5" x14ac:dyDescent="0.25">
      <c r="A8" s="1" t="s">
        <v>9</v>
      </c>
      <c r="B8" s="3">
        <v>5.0999999999999996</v>
      </c>
      <c r="C8" s="1">
        <v>4.7300000000000004</v>
      </c>
      <c r="D8" s="3">
        <f t="shared" si="0"/>
        <v>-0.36999999999999922</v>
      </c>
      <c r="E8" s="4">
        <f t="shared" si="1"/>
        <v>-7.8224101479915265E-2</v>
      </c>
    </row>
  </sheetData>
  <pageMargins left="0.7" right="0.7" top="0.75" bottom="0.75" header="0.3" footer="0.3"/>
  <pageSetup orientation="portrait" r:id="rId1"/>
  <headerFooter>
    <oddHeader>&amp;C&amp;"Arial,Bold"&amp;12 2025 Q2 vs Q3 Comparison of
Normalized Levelized Payment ($/MWh)
for the term 2027-2041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Exhibit 1 MWh Comparison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 Coleman</dc:creator>
  <cp:lastModifiedBy>Fred Nass</cp:lastModifiedBy>
  <dcterms:created xsi:type="dcterms:W3CDTF">2026-01-12T17:44:35Z</dcterms:created>
  <dcterms:modified xsi:type="dcterms:W3CDTF">2026-01-20T19:18:39Z</dcterms:modified>
</cp:coreProperties>
</file>