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I:\Websites\Pscweb\utilities\electric\25docs\2503542\"/>
    </mc:Choice>
  </mc:AlternateContent>
  <xr:revisionPtr revIDLastSave="0" documentId="8_{ECF6C4AF-56D9-479E-9CA7-80283BA2244A}" xr6:coauthVersionLast="47" xr6:coauthVersionMax="47" xr10:uidLastSave="{00000000-0000-0000-0000-000000000000}"/>
  <bookViews>
    <workbookView xWindow="7110" yWindow="735" windowWidth="24315" windowHeight="19875" xr2:uid="{99E54C6F-ACC6-4DA9-B545-792A854DC243}"/>
  </bookViews>
  <sheets>
    <sheet name="Reporting Templates" sheetId="1" r:id="rId1"/>
  </sheets>
  <calcPr calcId="191028"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74" i="1" l="1"/>
  <c r="C75" i="1"/>
  <c r="C76" i="1"/>
  <c r="D103" i="1"/>
  <c r="D14" i="1" l="1"/>
  <c r="A133" i="1" s="1"/>
  <c r="D91" i="1"/>
  <c r="D40" i="1"/>
  <c r="D28" i="1"/>
  <c r="A137" i="1" s="1"/>
  <c r="D158" i="1"/>
  <c r="C158" i="1"/>
  <c r="B158" i="1"/>
  <c r="B120" i="1"/>
  <c r="D119" i="1"/>
  <c r="D117" i="1"/>
  <c r="D116" i="1"/>
  <c r="D115" i="1"/>
  <c r="D113" i="1"/>
  <c r="D112" i="1"/>
  <c r="C103" i="1"/>
  <c r="B103" i="1"/>
  <c r="B91" i="1"/>
  <c r="E77" i="1"/>
  <c r="D77" i="1"/>
  <c r="B77" i="1"/>
  <c r="B57" i="1"/>
  <c r="D56" i="1"/>
  <c r="D54" i="1"/>
  <c r="D53" i="1"/>
  <c r="D52" i="1"/>
  <c r="D51" i="1"/>
  <c r="D50" i="1"/>
  <c r="D49" i="1"/>
  <c r="C40" i="1"/>
  <c r="B40" i="1"/>
  <c r="C28" i="1"/>
  <c r="B28" i="1"/>
  <c r="C14" i="1"/>
  <c r="B14" i="1"/>
  <c r="D120" i="1" l="1"/>
  <c r="C77" i="1"/>
  <c r="D57" i="1"/>
  <c r="C91" i="1"/>
  <c r="A141" i="1"/>
</calcChain>
</file>

<file path=xl/sharedStrings.xml><?xml version="1.0" encoding="utf-8"?>
<sst xmlns="http://schemas.openxmlformats.org/spreadsheetml/2006/main" count="136" uniqueCount="65">
  <si>
    <t>Customer Generation Facilities by Resource Type (Net Metering - Schedule 135)</t>
  </si>
  <si>
    <t>Resource</t>
  </si>
  <si>
    <t>Facilities as of March 31, 2024</t>
  </si>
  <si>
    <t>New Facilities              January 1, 2024 to December 31, 2024</t>
  </si>
  <si>
    <t>Solar</t>
  </si>
  <si>
    <t>Wind</t>
  </si>
  <si>
    <t>Mixed</t>
  </si>
  <si>
    <t>Hydro</t>
  </si>
  <si>
    <t>Fuel Cell</t>
  </si>
  <si>
    <t>Total</t>
  </si>
  <si>
    <t>Customer Generation Facilities by Resource Type (Transition Program - Schedule 136)</t>
  </si>
  <si>
    <t>Solar and Battery</t>
  </si>
  <si>
    <t>Customer Generation Facilities by Resource Type (Net Billing - Schedule 137)</t>
  </si>
  <si>
    <t>New Facilities              April 1, 2024 to March 31, 2025</t>
  </si>
  <si>
    <t>Total Facilities March 2025</t>
  </si>
  <si>
    <t xml:space="preserve">                            -  </t>
  </si>
  <si>
    <t>Customer Generation Facilities by Resource Type 
(Non-RMP Customers)</t>
  </si>
  <si>
    <t>New Facilities April 1, 2024 to March 31, 2025</t>
  </si>
  <si>
    <t>Total Facilities</t>
  </si>
  <si>
    <t>Solar and Wind (Mixed)</t>
  </si>
  <si>
    <t>Thermal</t>
  </si>
  <si>
    <t>Gas</t>
  </si>
  <si>
    <t>Battery Storage</t>
  </si>
  <si>
    <r>
      <rPr>
        <b/>
        <sz val="12"/>
        <color theme="1"/>
        <rFont val="Times New Roman"/>
        <family val="1"/>
      </rPr>
      <t>Historic to December 31, 2009</t>
    </r>
    <r>
      <rPr>
        <sz val="12"/>
        <color theme="1"/>
        <rFont val="Times New Roman"/>
        <family val="1"/>
      </rPr>
      <t xml:space="preserve">
The information provided for non-net metering facilities represents the Company’s best efforts to identify generation facilities that have been approved and are interconnected to PacifiCorp’s distribution system.  PacifiCorp has reviewed the generation facilities within the Balancing Authority and eliminated those that are interconnected to third parties or to the Company’s transmission system.  This list may not be complete because previously there were no requirements to maintain records based upon the point of interconnection with the distribution system.</t>
    </r>
  </si>
  <si>
    <t>The information provided for non-RMP customer facilities represents the Company’s best efforts to identify generation facilities that have been approved and are interconnected to PacifiCorp’s distribution system. PacifiCorp has reviewed the generation facilities within the Balancing Authority and eliminated those that are interconnected to third parties or to the Company’s transmission system. This list may not be complete because previously there were no requirements to maintain records based upon the point of interconnection with the distribution system.</t>
  </si>
  <si>
    <t>2. Individual Capacity of Each Installation</t>
  </si>
  <si>
    <t>See Attachment A</t>
  </si>
  <si>
    <t>3. Total kW Combined Capacity</t>
  </si>
  <si>
    <t>Capacity as of March 31, 2024</t>
  </si>
  <si>
    <t>New Capacity             January 1, 2024 to December 31, 2024</t>
  </si>
  <si>
    <t xml:space="preserve">** Solar w/ battery has been separated from solar. Customers who add batteries were moved to solar &amp; battery line, but are not new customers. </t>
  </si>
  <si>
    <t>Customer Generation Facilities by Resource Type
 (Transition Program - Schedule 136)</t>
  </si>
  <si>
    <t>Customer Generation Facilities by Resource Type
(Net Billing - Schedule 137)</t>
  </si>
  <si>
    <t>New Capacity            April 1, 2024 to March 31, 2025</t>
  </si>
  <si>
    <t>4. Number of Expired Credits per Customer</t>
  </si>
  <si>
    <t>4a. Net Metering Excess Energy Valuation</t>
  </si>
  <si>
    <t>See Attachment B</t>
  </si>
  <si>
    <t>5. Total Value of Expired Credits (as reported on July 17, 2025)</t>
  </si>
  <si>
    <t>Expired Credits at End of Annualized Period (Schedule 135)</t>
  </si>
  <si>
    <t>Customers</t>
  </si>
  <si>
    <t>kWh</t>
  </si>
  <si>
    <t>Value</t>
  </si>
  <si>
    <t>Total $</t>
  </si>
  <si>
    <t>Expired Credits at End of Annualized Period (Schedule 136)</t>
  </si>
  <si>
    <t>Total Value</t>
  </si>
  <si>
    <t xml:space="preserve"> </t>
  </si>
  <si>
    <t>Expired Credits at End of Annualized Period (Schedule 137)</t>
  </si>
  <si>
    <t>6. Excess Net Metering Generation per Month (kWh)</t>
  </si>
  <si>
    <t>Month</t>
  </si>
  <si>
    <t>Schedule 135</t>
  </si>
  <si>
    <t>Schedule 136</t>
  </si>
  <si>
    <t>Schedule 137</t>
  </si>
  <si>
    <t>7. Unforeseen Problems or Barriers in the Tariff.</t>
  </si>
  <si>
    <t>There are no unforeseen problems or barriers.</t>
  </si>
  <si>
    <t>1. Number of Customer Generation Systems (Data for report compiled on 7/31/2025)</t>
  </si>
  <si>
    <t>Total Facilities March 2025*</t>
  </si>
  <si>
    <t>Solar &amp; Battery**</t>
  </si>
  <si>
    <t>* Reduction to Schedule 135  facilities is due to customers moving to Schedule 137 or removing their systems during the reporting period.</t>
  </si>
  <si>
    <t>Total Capacity March 2025</t>
  </si>
  <si>
    <t>***See Attachment D for additional detail on the customer interconnected on Schedule 135 during the reporting period.</t>
  </si>
  <si>
    <t>New Facilities              April 1, 2024 to March 31, 2025***</t>
  </si>
  <si>
    <t>* Reduction to Schedule 136 facilities is due to customers moving to Schedule 137 or removing their systems during the reporting period.</t>
  </si>
  <si>
    <t>Solar and Battery**</t>
  </si>
  <si>
    <t>Total Capacity March 2025*</t>
  </si>
  <si>
    <t>New Capacity            April 1, 2024 to March 31,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</si>
</sst>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8" formatCode="&quot;$&quot;#,##0.00_);[Red]\(&quot;$&quot;#,##0.00\)"/>
    <numFmt numFmtId="44" formatCode="_(&quot;$&quot;* #,##0.00_);_(&quot;$&quot;* \(#,##0.00\);_(&quot;$&quot;* &quot;-&quot;??_);_(@_)"/>
    <numFmt numFmtId="43" formatCode="_(* #,##0.00_);_(* \(#,##0.00\);_(* &quot;-&quot;??_);_(@_)"/>
    <numFmt numFmtId="164" formatCode="_(* #,##0_);_(* \(#,##0\);_(* &quot;-&quot;??_);_(@_)"/>
    <numFmt numFmtId="165" formatCode="&quot;$&quot;#,##0.0000_);[Red]\(&quot;$&quot;#,##0.0000\)"/>
  </numFmts>
  <fonts count="9" x14ac:knownFonts="1">
    <font>
      <sz val="11"/>
      <color theme="1"/>
      <name val="Aptos Narrow"/>
      <family val="2"/>
      <scheme val="minor"/>
    </font>
    <font>
      <sz val="11"/>
      <color theme="1"/>
      <name val="Aptos Narrow"/>
      <family val="2"/>
      <scheme val="minor"/>
    </font>
    <font>
      <sz val="12"/>
      <color theme="1"/>
      <name val="Times New Roman"/>
      <family val="1"/>
    </font>
    <font>
      <b/>
      <sz val="12"/>
      <name val="Times New Roman"/>
      <family val="1"/>
    </font>
    <font>
      <sz val="12"/>
      <name val="Times New Roman"/>
      <family val="1"/>
    </font>
    <font>
      <b/>
      <sz val="12"/>
      <color theme="1"/>
      <name val="Times New Roman"/>
      <family val="1"/>
    </font>
    <font>
      <sz val="12"/>
      <color rgb="FF000000"/>
      <name val="Times New Roman"/>
      <family val="1"/>
    </font>
    <font>
      <sz val="12"/>
      <color rgb="FFFF0000"/>
      <name val="Times New Roman"/>
      <family val="1"/>
    </font>
    <font>
      <b/>
      <sz val="12"/>
      <color rgb="FF000000"/>
      <name val="Times New Roman"/>
      <family val="1"/>
    </font>
  </fonts>
  <fills count="2">
    <fill>
      <patternFill patternType="none"/>
    </fill>
    <fill>
      <patternFill patternType="gray125"/>
    </fill>
  </fills>
  <borders count="2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right style="medium">
        <color rgb="FF000000"/>
      </right>
      <top style="medium">
        <color rgb="FF000000"/>
      </top>
      <bottom style="medium">
        <color indexed="64"/>
      </bottom>
      <diagonal/>
    </border>
    <border>
      <left/>
      <right style="medium">
        <color indexed="64"/>
      </right>
      <top/>
      <bottom style="medium">
        <color rgb="FF000000"/>
      </bottom>
      <diagonal/>
    </border>
    <border>
      <left/>
      <right style="medium">
        <color rgb="FF000000"/>
      </right>
      <top/>
      <bottom style="medium">
        <color rgb="FF000000"/>
      </bottom>
      <diagonal/>
    </border>
    <border>
      <left style="medium">
        <color rgb="FF000000"/>
      </left>
      <right/>
      <top style="medium">
        <color rgb="FF000000"/>
      </top>
      <bottom style="medium">
        <color indexed="64"/>
      </bottom>
      <diagonal/>
    </border>
    <border>
      <left/>
      <right style="medium">
        <color indexed="64"/>
      </right>
      <top style="medium">
        <color rgb="FF000000"/>
      </top>
      <bottom style="medium">
        <color indexed="64"/>
      </bottom>
      <diagonal/>
    </border>
    <border>
      <left style="medium">
        <color rgb="FF000000"/>
      </left>
      <right/>
      <top style="medium">
        <color indexed="64"/>
      </top>
      <bottom style="medium">
        <color rgb="FF000000"/>
      </bottom>
      <diagonal/>
    </border>
    <border>
      <left/>
      <right style="medium">
        <color rgb="FF000000"/>
      </right>
      <top style="medium">
        <color indexed="64"/>
      </top>
      <bottom style="medium">
        <color rgb="FF000000"/>
      </bottom>
      <diagonal/>
    </border>
    <border>
      <left/>
      <right/>
      <top/>
      <bottom style="thin">
        <color indexed="64"/>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92">
    <xf numFmtId="0" fontId="0" fillId="0" borderId="0" xfId="0"/>
    <xf numFmtId="0" fontId="2" fillId="0" borderId="0" xfId="0" applyFont="1"/>
    <xf numFmtId="0" fontId="4" fillId="0" borderId="0" xfId="0" applyFont="1"/>
    <xf numFmtId="0" fontId="2" fillId="0" borderId="9" xfId="0" applyFont="1" applyBorder="1" applyAlignment="1">
      <alignment horizontal="center" vertical="top" wrapText="1"/>
    </xf>
    <xf numFmtId="0" fontId="2" fillId="0" borderId="8" xfId="0" applyFont="1" applyBorder="1"/>
    <xf numFmtId="164" fontId="2" fillId="0" borderId="9" xfId="1" applyNumberFormat="1" applyFont="1" applyFill="1" applyBorder="1" applyAlignment="1">
      <alignment horizontal="center" vertical="top" wrapText="1"/>
    </xf>
    <xf numFmtId="164" fontId="2" fillId="0" borderId="8" xfId="1" applyNumberFormat="1" applyFont="1" applyFill="1" applyBorder="1" applyAlignment="1">
      <alignment horizontal="center" vertical="top" wrapText="1"/>
    </xf>
    <xf numFmtId="164" fontId="2" fillId="0" borderId="9" xfId="1" applyNumberFormat="1" applyFont="1" applyBorder="1" applyAlignment="1">
      <alignment horizontal="center" vertical="top" wrapText="1"/>
    </xf>
    <xf numFmtId="164" fontId="2" fillId="0" borderId="9" xfId="1" applyNumberFormat="1" applyFont="1" applyFill="1" applyBorder="1" applyAlignment="1">
      <alignment horizontal="center" vertical="center" wrapText="1"/>
    </xf>
    <xf numFmtId="0" fontId="2" fillId="0" borderId="10" xfId="0" applyFont="1" applyBorder="1"/>
    <xf numFmtId="164" fontId="2" fillId="0" borderId="3" xfId="1" applyNumberFormat="1" applyFont="1" applyFill="1" applyBorder="1" applyAlignment="1">
      <alignment horizontal="center" vertical="top" wrapText="1"/>
    </xf>
    <xf numFmtId="0" fontId="5" fillId="0" borderId="8" xfId="0" applyFont="1" applyBorder="1"/>
    <xf numFmtId="164" fontId="5" fillId="0" borderId="8" xfId="1" applyNumberFormat="1" applyFont="1" applyFill="1" applyBorder="1" applyAlignment="1">
      <alignment horizontal="center" vertical="top" wrapText="1"/>
    </xf>
    <xf numFmtId="164" fontId="5" fillId="0" borderId="8" xfId="1" applyNumberFormat="1" applyFont="1" applyBorder="1" applyAlignment="1">
      <alignment horizontal="center" vertical="top" wrapText="1"/>
    </xf>
    <xf numFmtId="0" fontId="5" fillId="0" borderId="0" xfId="0" applyFont="1"/>
    <xf numFmtId="0" fontId="5" fillId="0" borderId="0" xfId="0" applyFont="1" applyAlignment="1">
      <alignment horizontal="center" vertical="top" wrapText="1"/>
    </xf>
    <xf numFmtId="0" fontId="2" fillId="0" borderId="0" xfId="0" applyFont="1" applyAlignment="1">
      <alignment horizontal="center" vertical="top" wrapText="1"/>
    </xf>
    <xf numFmtId="164" fontId="5" fillId="0" borderId="9" xfId="1" applyNumberFormat="1" applyFont="1" applyFill="1" applyBorder="1" applyAlignment="1">
      <alignment horizontal="center" vertical="top" wrapText="1"/>
    </xf>
    <xf numFmtId="164" fontId="2" fillId="0" borderId="0" xfId="0" applyNumberFormat="1" applyFont="1"/>
    <xf numFmtId="0" fontId="6" fillId="0" borderId="0" xfId="0" applyFont="1"/>
    <xf numFmtId="164" fontId="5" fillId="0" borderId="9" xfId="1" applyNumberFormat="1" applyFont="1" applyBorder="1" applyAlignment="1">
      <alignment horizontal="center" vertical="top" wrapText="1"/>
    </xf>
    <xf numFmtId="0" fontId="2" fillId="0" borderId="3" xfId="0" applyFont="1" applyBorder="1" applyAlignment="1">
      <alignment horizontal="center" vertical="top" wrapText="1"/>
    </xf>
    <xf numFmtId="0" fontId="5" fillId="0" borderId="9" xfId="0" applyFont="1" applyBorder="1" applyAlignment="1">
      <alignment horizontal="center" vertical="top" wrapText="1"/>
    </xf>
    <xf numFmtId="0" fontId="2" fillId="0" borderId="0" xfId="0" applyFont="1" applyAlignment="1">
      <alignment horizontal="center"/>
    </xf>
    <xf numFmtId="43" fontId="2" fillId="0" borderId="9" xfId="1" applyFont="1" applyBorder="1" applyAlignment="1">
      <alignment horizontal="center" vertical="top" wrapText="1"/>
    </xf>
    <xf numFmtId="43" fontId="2" fillId="0" borderId="9" xfId="1" applyFont="1" applyFill="1" applyBorder="1" applyAlignment="1">
      <alignment horizontal="center" vertical="top" wrapText="1"/>
    </xf>
    <xf numFmtId="43" fontId="5" fillId="0" borderId="9" xfId="1" applyFont="1" applyBorder="1" applyAlignment="1">
      <alignment horizontal="center" vertical="top" wrapText="1"/>
    </xf>
    <xf numFmtId="4" fontId="5" fillId="0" borderId="0" xfId="0" applyNumberFormat="1" applyFont="1" applyAlignment="1">
      <alignment horizontal="center" vertical="top" wrapText="1"/>
    </xf>
    <xf numFmtId="4" fontId="2" fillId="0" borderId="0" xfId="0" applyNumberFormat="1" applyFont="1" applyAlignment="1">
      <alignment horizontal="center" vertical="top" wrapText="1"/>
    </xf>
    <xf numFmtId="43" fontId="2" fillId="0" borderId="0" xfId="0" applyNumberFormat="1" applyFont="1"/>
    <xf numFmtId="2" fontId="2" fillId="0" borderId="3" xfId="0" applyNumberFormat="1" applyFont="1" applyBorder="1" applyAlignment="1">
      <alignment horizontal="center" vertical="top" wrapText="1"/>
    </xf>
    <xf numFmtId="0" fontId="2" fillId="0" borderId="0" xfId="0" applyFont="1" applyAlignment="1">
      <alignment wrapText="1"/>
    </xf>
    <xf numFmtId="0" fontId="2" fillId="0" borderId="10" xfId="0" applyFont="1" applyBorder="1" applyAlignment="1">
      <alignment horizontal="center" vertical="top" wrapText="1"/>
    </xf>
    <xf numFmtId="0" fontId="6" fillId="0" borderId="12" xfId="0" applyFont="1" applyBorder="1" applyAlignment="1">
      <alignment horizontal="center" wrapText="1"/>
    </xf>
    <xf numFmtId="3" fontId="6" fillId="0" borderId="13" xfId="0" applyNumberFormat="1" applyFont="1" applyBorder="1" applyAlignment="1">
      <alignment horizontal="center"/>
    </xf>
    <xf numFmtId="0" fontId="6" fillId="0" borderId="16" xfId="0" applyFont="1" applyBorder="1" applyAlignment="1">
      <alignment horizontal="center" wrapText="1"/>
    </xf>
    <xf numFmtId="44" fontId="2" fillId="0" borderId="0" xfId="2" applyFont="1" applyFill="1" applyAlignment="1">
      <alignment horizontal="center" vertical="center"/>
    </xf>
    <xf numFmtId="8" fontId="6" fillId="0" borderId="14" xfId="0" applyNumberFormat="1" applyFont="1" applyBorder="1" applyAlignment="1">
      <alignment horizontal="center" wrapText="1"/>
    </xf>
    <xf numFmtId="3" fontId="6" fillId="0" borderId="0" xfId="0" applyNumberFormat="1" applyFont="1"/>
    <xf numFmtId="8" fontId="6" fillId="0" borderId="0" xfId="0" applyNumberFormat="1" applyFont="1" applyAlignment="1">
      <alignment wrapText="1"/>
    </xf>
    <xf numFmtId="44" fontId="2" fillId="0" borderId="0" xfId="2" applyFont="1" applyFill="1" applyBorder="1" applyAlignment="1">
      <alignment horizontal="center" vertical="center"/>
    </xf>
    <xf numFmtId="37" fontId="2" fillId="0" borderId="10" xfId="0" applyNumberFormat="1" applyFont="1" applyBorder="1" applyAlignment="1">
      <alignment horizontal="center"/>
    </xf>
    <xf numFmtId="8" fontId="4" fillId="0" borderId="10" xfId="2" applyNumberFormat="1" applyFont="1" applyFill="1" applyBorder="1" applyAlignment="1">
      <alignment horizontal="center" vertical="top" wrapText="1"/>
    </xf>
    <xf numFmtId="0" fontId="3" fillId="0" borderId="0" xfId="0" applyFont="1" applyAlignment="1">
      <alignment vertical="top" wrapText="1"/>
    </xf>
    <xf numFmtId="3" fontId="2" fillId="0" borderId="0" xfId="0" applyNumberFormat="1" applyFont="1" applyAlignment="1">
      <alignment horizontal="center" vertical="center"/>
    </xf>
    <xf numFmtId="0" fontId="7" fillId="0" borderId="0" xfId="0" applyFont="1"/>
    <xf numFmtId="164" fontId="7" fillId="0" borderId="0" xfId="0" applyNumberFormat="1" applyFont="1"/>
    <xf numFmtId="0" fontId="8" fillId="0" borderId="0" xfId="0" applyFont="1"/>
    <xf numFmtId="0" fontId="8" fillId="0" borderId="0" xfId="0" applyFont="1" applyAlignment="1">
      <alignment horizontal="center" vertical="center"/>
    </xf>
    <xf numFmtId="17" fontId="6" fillId="0" borderId="19" xfId="0" applyNumberFormat="1" applyFont="1" applyBorder="1" applyAlignment="1">
      <alignment horizontal="center"/>
    </xf>
    <xf numFmtId="164" fontId="6" fillId="0" borderId="19" xfId="1" applyNumberFormat="1" applyFont="1" applyFill="1" applyBorder="1" applyAlignment="1">
      <alignment horizontal="center"/>
    </xf>
    <xf numFmtId="0" fontId="8" fillId="0" borderId="0" xfId="0" applyFont="1" applyAlignment="1">
      <alignment horizontal="center"/>
    </xf>
    <xf numFmtId="164" fontId="8" fillId="0" borderId="0" xfId="1" applyNumberFormat="1" applyFont="1" applyFill="1" applyAlignment="1">
      <alignment horizontal="center"/>
    </xf>
    <xf numFmtId="164" fontId="6" fillId="0" borderId="19" xfId="1" applyNumberFormat="1" applyFont="1" applyFill="1" applyBorder="1" applyAlignment="1">
      <alignment horizontal="center" wrapText="1"/>
    </xf>
    <xf numFmtId="43" fontId="0" fillId="0" borderId="0" xfId="0" applyNumberFormat="1"/>
    <xf numFmtId="164" fontId="6" fillId="0" borderId="19" xfId="1" applyNumberFormat="1" applyFont="1" applyBorder="1" applyAlignment="1">
      <alignment horizontal="center" wrapText="1"/>
    </xf>
    <xf numFmtId="164" fontId="0" fillId="0" borderId="0" xfId="0" applyNumberFormat="1"/>
    <xf numFmtId="164" fontId="6" fillId="0" borderId="9" xfId="1" applyNumberFormat="1" applyFont="1" applyBorder="1" applyAlignment="1">
      <alignment wrapText="1"/>
    </xf>
    <xf numFmtId="164" fontId="2" fillId="0" borderId="8" xfId="1" applyNumberFormat="1" applyFont="1" applyBorder="1" applyAlignment="1">
      <alignment horizontal="center" vertical="top" wrapText="1"/>
    </xf>
    <xf numFmtId="165" fontId="6" fillId="0" borderId="14" xfId="0" applyNumberFormat="1" applyFont="1" applyBorder="1" applyAlignment="1">
      <alignment horizontal="center" wrapText="1"/>
    </xf>
    <xf numFmtId="8" fontId="2" fillId="0" borderId="3" xfId="2" applyNumberFormat="1" applyFont="1" applyFill="1" applyBorder="1" applyAlignment="1">
      <alignment horizontal="center" vertical="top" wrapText="1"/>
    </xf>
    <xf numFmtId="164" fontId="6" fillId="0" borderId="9" xfId="1" applyNumberFormat="1" applyFont="1" applyFill="1" applyBorder="1" applyAlignment="1">
      <alignment wrapText="1"/>
    </xf>
    <xf numFmtId="0" fontId="3" fillId="0" borderId="0" xfId="0" applyFont="1" applyAlignment="1">
      <alignment horizontal="left" vertical="top" wrapText="1"/>
    </xf>
    <xf numFmtId="0" fontId="3" fillId="0" borderId="1" xfId="0" applyFont="1" applyBorder="1" applyAlignment="1">
      <alignment horizontal="center" vertical="top" wrapText="1"/>
    </xf>
    <xf numFmtId="0" fontId="3" fillId="0" borderId="2" xfId="0" applyFont="1" applyBorder="1" applyAlignment="1">
      <alignment horizontal="center" vertical="top" wrapText="1"/>
    </xf>
    <xf numFmtId="0" fontId="3" fillId="0" borderId="3" xfId="0" applyFont="1" applyBorder="1" applyAlignment="1">
      <alignment horizontal="center" vertical="top" wrapText="1"/>
    </xf>
    <xf numFmtId="0" fontId="2" fillId="0" borderId="4" xfId="0" applyFont="1" applyBorder="1" applyAlignment="1">
      <alignment horizontal="center" vertical="top"/>
    </xf>
    <xf numFmtId="0" fontId="2" fillId="0" borderId="6" xfId="0" applyFont="1" applyBorder="1" applyAlignment="1">
      <alignment horizontal="center" vertical="top"/>
    </xf>
    <xf numFmtId="0" fontId="2" fillId="0" borderId="8" xfId="0" applyFont="1" applyBorder="1" applyAlignment="1">
      <alignment horizontal="center" vertical="top"/>
    </xf>
    <xf numFmtId="0" fontId="2" fillId="0" borderId="4" xfId="0" applyFont="1" applyBorder="1" applyAlignment="1">
      <alignment horizontal="center" vertical="top" wrapText="1"/>
    </xf>
    <xf numFmtId="0" fontId="2" fillId="0" borderId="6" xfId="0" applyFont="1" applyBorder="1" applyAlignment="1">
      <alignment horizontal="center" vertical="top" wrapText="1"/>
    </xf>
    <xf numFmtId="0" fontId="2" fillId="0" borderId="8" xfId="0" applyFont="1" applyBorder="1" applyAlignment="1">
      <alignment horizontal="center" vertical="top" wrapText="1"/>
    </xf>
    <xf numFmtId="0" fontId="2" fillId="0" borderId="5" xfId="0" applyFont="1" applyBorder="1" applyAlignment="1">
      <alignment horizontal="center" vertical="top" wrapText="1"/>
    </xf>
    <xf numFmtId="0" fontId="2" fillId="0" borderId="7" xfId="0" applyFont="1" applyBorder="1" applyAlignment="1">
      <alignment horizontal="center" vertical="top" wrapText="1"/>
    </xf>
    <xf numFmtId="0" fontId="2" fillId="0" borderId="9" xfId="0" applyFont="1" applyBorder="1" applyAlignment="1">
      <alignment horizontal="center" vertical="top" wrapText="1"/>
    </xf>
    <xf numFmtId="0" fontId="2" fillId="0" borderId="0" xfId="0" applyFont="1" applyAlignment="1">
      <alignment horizontal="left" vertical="top" wrapText="1"/>
    </xf>
    <xf numFmtId="0" fontId="3" fillId="0" borderId="2" xfId="0" applyFont="1" applyBorder="1" applyAlignment="1">
      <alignment horizontal="center" vertical="top"/>
    </xf>
    <xf numFmtId="0" fontId="3" fillId="0" borderId="3" xfId="0" applyFont="1" applyBorder="1" applyAlignment="1">
      <alignment horizontal="center" vertical="top"/>
    </xf>
    <xf numFmtId="0" fontId="2" fillId="0" borderId="0" xfId="0" applyFont="1" applyAlignment="1">
      <alignment horizontal="left" wrapText="1"/>
    </xf>
    <xf numFmtId="0" fontId="2" fillId="0" borderId="0" xfId="0" applyFont="1" applyAlignment="1">
      <alignment horizontal="left"/>
    </xf>
    <xf numFmtId="0" fontId="2" fillId="0" borderId="0" xfId="0" applyFont="1" applyAlignment="1">
      <alignment horizontal="center"/>
    </xf>
    <xf numFmtId="3" fontId="6" fillId="0" borderId="17" xfId="0" applyNumberFormat="1" applyFont="1" applyBorder="1" applyAlignment="1">
      <alignment horizontal="center"/>
    </xf>
    <xf numFmtId="0" fontId="6" fillId="0" borderId="18" xfId="0" applyFont="1" applyBorder="1" applyAlignment="1">
      <alignment horizontal="center"/>
    </xf>
    <xf numFmtId="0" fontId="3" fillId="0" borderId="11" xfId="0" applyFont="1" applyBorder="1" applyAlignment="1">
      <alignment horizontal="center" vertical="top" wrapText="1"/>
    </xf>
    <xf numFmtId="0" fontId="2" fillId="0" borderId="1" xfId="0" applyFont="1" applyBorder="1" applyAlignment="1">
      <alignment horizontal="center"/>
    </xf>
    <xf numFmtId="0" fontId="2" fillId="0" borderId="3" xfId="0" applyFont="1" applyBorder="1" applyAlignment="1">
      <alignment horizontal="center"/>
    </xf>
    <xf numFmtId="3" fontId="2" fillId="0" borderId="1" xfId="0" applyNumberFormat="1" applyFont="1" applyBorder="1" applyAlignment="1">
      <alignment horizontal="center"/>
    </xf>
    <xf numFmtId="0" fontId="3" fillId="0" borderId="0" xfId="0" applyFont="1" applyAlignment="1">
      <alignment horizontal="center" wrapText="1"/>
    </xf>
    <xf numFmtId="0" fontId="6" fillId="0" borderId="15" xfId="0" applyFont="1" applyBorder="1" applyAlignment="1">
      <alignment horizontal="center"/>
    </xf>
    <xf numFmtId="0" fontId="6" fillId="0" borderId="12" xfId="0" applyFont="1" applyBorder="1" applyAlignment="1">
      <alignment horizontal="center"/>
    </xf>
    <xf numFmtId="3" fontId="2" fillId="0" borderId="3" xfId="0" applyNumberFormat="1" applyFont="1" applyBorder="1" applyAlignment="1">
      <alignment horizontal="center"/>
    </xf>
    <xf numFmtId="0" fontId="8" fillId="0" borderId="0" xfId="0" applyFont="1" applyAlignment="1">
      <alignment horizontal="left" vertical="top" wrapText="1"/>
    </xf>
  </cellXfs>
  <cellStyles count="3">
    <cellStyle name="Comma" xfId="1" builtinId="3"/>
    <cellStyle name="Currency"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164EFF-F5FB-4344-99FC-4800FB12A64B}">
  <dimension ref="A1:I165"/>
  <sheetViews>
    <sheetView tabSelected="1" view="pageBreakPreview" zoomScale="60" zoomScaleNormal="100" workbookViewId="0">
      <selection activeCell="I16" sqref="I16"/>
    </sheetView>
  </sheetViews>
  <sheetFormatPr defaultRowHeight="15" x14ac:dyDescent="0.25"/>
  <cols>
    <col min="1" max="1" width="35.42578125" customWidth="1"/>
    <col min="2" max="2" width="25.5703125" customWidth="1"/>
    <col min="3" max="3" width="18.7109375" customWidth="1"/>
    <col min="4" max="4" width="19.85546875" customWidth="1"/>
    <col min="5" max="5" width="25.28515625" customWidth="1"/>
    <col min="6" max="6" width="23.42578125" customWidth="1"/>
  </cols>
  <sheetData>
    <row r="1" spans="1:7" ht="15.75" x14ac:dyDescent="0.25">
      <c r="A1" s="1"/>
      <c r="B1" s="1"/>
      <c r="C1" s="1"/>
      <c r="D1" s="1"/>
      <c r="E1" s="1"/>
      <c r="F1" s="1"/>
    </row>
    <row r="2" spans="1:7" ht="15.75" x14ac:dyDescent="0.25">
      <c r="A2" s="62" t="s">
        <v>54</v>
      </c>
      <c r="B2" s="62"/>
      <c r="C2" s="62"/>
      <c r="D2" s="62"/>
      <c r="E2" s="2"/>
      <c r="F2" s="2"/>
    </row>
    <row r="3" spans="1:7" ht="16.5" thickBot="1" x14ac:dyDescent="0.3">
      <c r="A3" s="2"/>
      <c r="B3" s="2"/>
      <c r="C3" s="2"/>
      <c r="D3" s="2"/>
      <c r="E3" s="2"/>
      <c r="F3" s="1"/>
    </row>
    <row r="4" spans="1:7" ht="16.5" thickBot="1" x14ac:dyDescent="0.3">
      <c r="A4" s="63" t="s">
        <v>0</v>
      </c>
      <c r="B4" s="64"/>
      <c r="C4" s="64"/>
      <c r="D4" s="64"/>
      <c r="E4" s="65"/>
      <c r="F4" s="1"/>
    </row>
    <row r="5" spans="1:7" ht="15.75" x14ac:dyDescent="0.25">
      <c r="A5" s="66" t="s">
        <v>1</v>
      </c>
      <c r="B5" s="69" t="s">
        <v>2</v>
      </c>
      <c r="C5" s="69" t="s">
        <v>60</v>
      </c>
      <c r="D5" s="69" t="s">
        <v>55</v>
      </c>
      <c r="E5" s="72" t="s">
        <v>3</v>
      </c>
      <c r="F5" s="1"/>
    </row>
    <row r="6" spans="1:7" ht="15.75" x14ac:dyDescent="0.25">
      <c r="A6" s="67"/>
      <c r="B6" s="70"/>
      <c r="C6" s="70"/>
      <c r="D6" s="70"/>
      <c r="E6" s="73"/>
      <c r="F6" s="1"/>
    </row>
    <row r="7" spans="1:7" ht="16.5" thickBot="1" x14ac:dyDescent="0.3">
      <c r="A7" s="68"/>
      <c r="B7" s="71"/>
      <c r="C7" s="71"/>
      <c r="D7" s="71"/>
      <c r="E7" s="74"/>
      <c r="F7" s="1"/>
    </row>
    <row r="8" spans="1:7" ht="16.5" thickBot="1" x14ac:dyDescent="0.3">
      <c r="A8" s="4" t="s">
        <v>4</v>
      </c>
      <c r="B8" s="6">
        <v>30537</v>
      </c>
      <c r="C8" s="5">
        <v>1</v>
      </c>
      <c r="D8" s="6">
        <v>29152</v>
      </c>
      <c r="E8" s="7">
        <v>0</v>
      </c>
      <c r="F8" s="18"/>
    </row>
    <row r="9" spans="1:7" ht="16.5" thickBot="1" x14ac:dyDescent="0.3">
      <c r="A9" s="4" t="s">
        <v>56</v>
      </c>
      <c r="B9" s="6">
        <v>263</v>
      </c>
      <c r="C9" s="8">
        <v>0</v>
      </c>
      <c r="D9" s="6">
        <v>1583</v>
      </c>
      <c r="E9" s="8">
        <v>0</v>
      </c>
      <c r="F9" s="18"/>
    </row>
    <row r="10" spans="1:7" ht="16.5" thickBot="1" x14ac:dyDescent="0.3">
      <c r="A10" s="4" t="s">
        <v>5</v>
      </c>
      <c r="B10" s="6">
        <v>46</v>
      </c>
      <c r="C10" s="8">
        <v>0</v>
      </c>
      <c r="D10" s="6">
        <v>45</v>
      </c>
      <c r="E10" s="5">
        <v>0</v>
      </c>
      <c r="F10" s="1"/>
    </row>
    <row r="11" spans="1:7" ht="16.5" thickBot="1" x14ac:dyDescent="0.3">
      <c r="A11" s="4" t="s">
        <v>19</v>
      </c>
      <c r="B11" s="6">
        <v>22</v>
      </c>
      <c r="C11" s="8">
        <v>0</v>
      </c>
      <c r="D11" s="6">
        <v>22</v>
      </c>
      <c r="E11" s="5">
        <v>0</v>
      </c>
      <c r="F11" s="1"/>
    </row>
    <row r="12" spans="1:7" ht="16.5" thickBot="1" x14ac:dyDescent="0.3">
      <c r="A12" s="4" t="s">
        <v>7</v>
      </c>
      <c r="B12" s="6">
        <v>8</v>
      </c>
      <c r="C12" s="8">
        <v>0</v>
      </c>
      <c r="D12" s="6">
        <v>8</v>
      </c>
      <c r="E12" s="5">
        <v>0</v>
      </c>
      <c r="F12" s="1"/>
    </row>
    <row r="13" spans="1:7" ht="16.5" thickBot="1" x14ac:dyDescent="0.3">
      <c r="A13" s="9" t="s">
        <v>8</v>
      </c>
      <c r="B13" s="6">
        <v>1</v>
      </c>
      <c r="C13" s="8">
        <v>0</v>
      </c>
      <c r="D13" s="6">
        <v>1</v>
      </c>
      <c r="E13" s="5">
        <v>0</v>
      </c>
      <c r="F13" s="1"/>
    </row>
    <row r="14" spans="1:7" ht="16.5" thickBot="1" x14ac:dyDescent="0.3">
      <c r="A14" s="11" t="s">
        <v>9</v>
      </c>
      <c r="B14" s="12">
        <f>SUM(B8:B13)</f>
        <v>30877</v>
      </c>
      <c r="C14" s="12">
        <f>SUM(C8:C13)</f>
        <v>1</v>
      </c>
      <c r="D14" s="12">
        <f>SUM(D8:D13)</f>
        <v>30811</v>
      </c>
      <c r="E14" s="13">
        <v>0</v>
      </c>
      <c r="F14" s="1"/>
      <c r="G14" s="56"/>
    </row>
    <row r="15" spans="1:7" ht="15.75" x14ac:dyDescent="0.25">
      <c r="A15" s="1" t="s">
        <v>57</v>
      </c>
      <c r="B15" s="15"/>
      <c r="C15" s="15"/>
      <c r="D15" s="16"/>
      <c r="E15" s="15"/>
      <c r="F15" s="1"/>
    </row>
    <row r="16" spans="1:7" ht="31.5" customHeight="1" x14ac:dyDescent="0.25">
      <c r="A16" s="75" t="s">
        <v>30</v>
      </c>
      <c r="B16" s="75"/>
      <c r="C16" s="75"/>
      <c r="D16" s="75"/>
      <c r="E16" s="75"/>
      <c r="F16" s="1"/>
    </row>
    <row r="17" spans="1:6" ht="15.75" x14ac:dyDescent="0.25">
      <c r="A17" s="1" t="s">
        <v>59</v>
      </c>
      <c r="B17" s="15"/>
      <c r="C17" s="15"/>
      <c r="D17" s="16"/>
      <c r="E17" s="15"/>
      <c r="F17" s="1"/>
    </row>
    <row r="18" spans="1:6" ht="15.75" x14ac:dyDescent="0.25">
      <c r="A18" s="1"/>
      <c r="B18" s="15"/>
      <c r="C18" s="15"/>
      <c r="D18" s="16"/>
      <c r="E18" s="15"/>
      <c r="F18" s="1"/>
    </row>
    <row r="19" spans="1:6" ht="16.5" thickBot="1" x14ac:dyDescent="0.3">
      <c r="A19" s="1"/>
      <c r="B19" s="1"/>
      <c r="C19" s="1"/>
      <c r="D19" s="1"/>
      <c r="E19" s="1"/>
      <c r="F19" s="1"/>
    </row>
    <row r="20" spans="1:6" ht="16.5" thickBot="1" x14ac:dyDescent="0.3">
      <c r="A20" s="63" t="s">
        <v>10</v>
      </c>
      <c r="B20" s="76"/>
      <c r="C20" s="76"/>
      <c r="D20" s="77"/>
      <c r="E20" s="1"/>
      <c r="F20" s="1"/>
    </row>
    <row r="21" spans="1:6" ht="15.75" x14ac:dyDescent="0.25">
      <c r="A21" s="66" t="s">
        <v>1</v>
      </c>
      <c r="B21" s="69" t="s">
        <v>2</v>
      </c>
      <c r="C21" s="69" t="s">
        <v>13</v>
      </c>
      <c r="D21" s="69" t="s">
        <v>55</v>
      </c>
      <c r="E21" s="1"/>
      <c r="F21" s="1"/>
    </row>
    <row r="22" spans="1:6" ht="15.75" x14ac:dyDescent="0.25">
      <c r="A22" s="67"/>
      <c r="B22" s="70"/>
      <c r="C22" s="70"/>
      <c r="D22" s="70"/>
      <c r="E22" s="1"/>
      <c r="F22" s="1"/>
    </row>
    <row r="23" spans="1:6" ht="16.5" thickBot="1" x14ac:dyDescent="0.3">
      <c r="A23" s="68"/>
      <c r="B23" s="71"/>
      <c r="C23" s="71"/>
      <c r="D23" s="71"/>
      <c r="E23" s="1"/>
      <c r="F23" s="1"/>
    </row>
    <row r="24" spans="1:6" ht="16.5" thickBot="1" x14ac:dyDescent="0.3">
      <c r="A24" s="4" t="s">
        <v>4</v>
      </c>
      <c r="B24" s="5">
        <v>17185</v>
      </c>
      <c r="C24" s="5">
        <v>0</v>
      </c>
      <c r="D24" s="5">
        <v>16233</v>
      </c>
      <c r="E24" s="18"/>
      <c r="F24" s="1"/>
    </row>
    <row r="25" spans="1:6" ht="16.5" thickBot="1" x14ac:dyDescent="0.3">
      <c r="A25" s="4" t="s">
        <v>62</v>
      </c>
      <c r="B25" s="5">
        <v>1109</v>
      </c>
      <c r="C25" s="5">
        <v>0</v>
      </c>
      <c r="D25" s="5">
        <v>2005</v>
      </c>
      <c r="E25" s="18"/>
      <c r="F25" s="1"/>
    </row>
    <row r="26" spans="1:6" ht="16.5" thickBot="1" x14ac:dyDescent="0.3">
      <c r="A26" s="4" t="s">
        <v>6</v>
      </c>
      <c r="B26" s="5">
        <v>0</v>
      </c>
      <c r="C26" s="5">
        <v>0</v>
      </c>
      <c r="D26" s="5">
        <v>1</v>
      </c>
      <c r="E26" s="18"/>
      <c r="F26" s="1"/>
    </row>
    <row r="27" spans="1:6" ht="16.5" thickBot="1" x14ac:dyDescent="0.3">
      <c r="A27" s="4" t="s">
        <v>5</v>
      </c>
      <c r="B27" s="5">
        <v>2</v>
      </c>
      <c r="C27" s="5">
        <v>0</v>
      </c>
      <c r="D27" s="5">
        <v>1</v>
      </c>
      <c r="E27" s="18"/>
      <c r="F27" s="1"/>
    </row>
    <row r="28" spans="1:6" ht="16.5" thickBot="1" x14ac:dyDescent="0.3">
      <c r="A28" s="11" t="s">
        <v>9</v>
      </c>
      <c r="B28" s="17">
        <f>SUM(B24:B27)</f>
        <v>18296</v>
      </c>
      <c r="C28" s="17">
        <f>SUM(C24:C27)</f>
        <v>0</v>
      </c>
      <c r="D28" s="17">
        <f>SUM(D24:D27)</f>
        <v>18240</v>
      </c>
      <c r="E28" s="18"/>
      <c r="F28" s="1"/>
    </row>
    <row r="29" spans="1:6" ht="15.75" x14ac:dyDescent="0.25">
      <c r="A29" s="1" t="s">
        <v>61</v>
      </c>
      <c r="B29" s="15"/>
      <c r="C29" s="15"/>
      <c r="D29" s="16"/>
      <c r="E29" s="1"/>
      <c r="F29" s="1"/>
    </row>
    <row r="30" spans="1:6" ht="35.25" customHeight="1" x14ac:dyDescent="0.25">
      <c r="A30" s="75" t="s">
        <v>30</v>
      </c>
      <c r="B30" s="75"/>
      <c r="C30" s="75"/>
      <c r="D30" s="75"/>
      <c r="E30" s="75"/>
      <c r="F30" s="1"/>
    </row>
    <row r="31" spans="1:6" ht="15.75" x14ac:dyDescent="0.25">
      <c r="A31" s="19"/>
      <c r="B31" s="19"/>
      <c r="C31" s="19"/>
      <c r="D31" s="16"/>
      <c r="E31" s="1"/>
      <c r="F31" s="1"/>
    </row>
    <row r="32" spans="1:6" ht="16.5" thickBot="1" x14ac:dyDescent="0.3">
      <c r="A32" s="1"/>
      <c r="B32" s="1"/>
      <c r="C32" s="1"/>
      <c r="D32" s="1"/>
      <c r="E32" s="1"/>
      <c r="F32" s="1"/>
    </row>
    <row r="33" spans="1:6" ht="16.5" thickBot="1" x14ac:dyDescent="0.3">
      <c r="A33" s="63" t="s">
        <v>12</v>
      </c>
      <c r="B33" s="64"/>
      <c r="C33" s="64"/>
      <c r="D33" s="65"/>
      <c r="E33" s="1"/>
      <c r="F33" s="18"/>
    </row>
    <row r="34" spans="1:6" ht="15.75" x14ac:dyDescent="0.25">
      <c r="A34" s="66" t="s">
        <v>1</v>
      </c>
      <c r="B34" s="69" t="s">
        <v>2</v>
      </c>
      <c r="C34" s="69" t="s">
        <v>13</v>
      </c>
      <c r="D34" s="69" t="s">
        <v>14</v>
      </c>
      <c r="E34" s="1"/>
      <c r="F34" s="18"/>
    </row>
    <row r="35" spans="1:6" ht="15.75" x14ac:dyDescent="0.25">
      <c r="A35" s="67"/>
      <c r="B35" s="70"/>
      <c r="C35" s="70"/>
      <c r="D35" s="70"/>
      <c r="E35" s="1"/>
      <c r="F35" s="18"/>
    </row>
    <row r="36" spans="1:6" ht="16.5" thickBot="1" x14ac:dyDescent="0.3">
      <c r="A36" s="68"/>
      <c r="B36" s="71"/>
      <c r="C36" s="71"/>
      <c r="D36" s="71"/>
      <c r="E36" s="1"/>
      <c r="F36" s="18"/>
    </row>
    <row r="37" spans="1:6" ht="16.5" thickBot="1" x14ac:dyDescent="0.3">
      <c r="A37" s="4" t="s">
        <v>4</v>
      </c>
      <c r="B37" s="57">
        <v>17437</v>
      </c>
      <c r="C37" s="57">
        <v>2986</v>
      </c>
      <c r="D37" s="57">
        <v>19723</v>
      </c>
      <c r="E37" s="18"/>
      <c r="F37" s="18"/>
    </row>
    <row r="38" spans="1:6" ht="16.5" thickBot="1" x14ac:dyDescent="0.3">
      <c r="A38" s="4" t="s">
        <v>11</v>
      </c>
      <c r="B38" s="57">
        <v>4969</v>
      </c>
      <c r="C38" s="57">
        <v>853</v>
      </c>
      <c r="D38" s="57">
        <v>6494</v>
      </c>
      <c r="E38" s="18"/>
      <c r="F38" s="1"/>
    </row>
    <row r="39" spans="1:6" ht="16.5" thickBot="1" x14ac:dyDescent="0.3">
      <c r="A39" s="4" t="s">
        <v>5</v>
      </c>
      <c r="B39" s="57">
        <v>1</v>
      </c>
      <c r="C39" s="57" t="s">
        <v>15</v>
      </c>
      <c r="D39" s="61">
        <v>1</v>
      </c>
      <c r="E39" s="18"/>
      <c r="F39" s="1"/>
    </row>
    <row r="40" spans="1:6" ht="16.5" thickBot="1" x14ac:dyDescent="0.3">
      <c r="A40" s="11" t="s">
        <v>9</v>
      </c>
      <c r="B40" s="20">
        <f>SUM(B37:B39)</f>
        <v>22407</v>
      </c>
      <c r="C40" s="20">
        <f>SUM(C37:C39)</f>
        <v>3839</v>
      </c>
      <c r="D40" s="20">
        <f>SUM(D37:D39)</f>
        <v>26218</v>
      </c>
      <c r="E40" s="18"/>
      <c r="F40" s="1"/>
    </row>
    <row r="41" spans="1:6" ht="15.75" x14ac:dyDescent="0.25">
      <c r="A41" s="1"/>
      <c r="B41" s="15"/>
      <c r="C41" s="15"/>
      <c r="D41" s="16"/>
      <c r="E41" s="18"/>
      <c r="F41" s="1"/>
    </row>
    <row r="42" spans="1:6" ht="15.75" x14ac:dyDescent="0.25">
      <c r="A42" s="1"/>
      <c r="B42" s="15"/>
      <c r="C42" s="15"/>
      <c r="D42" s="16"/>
      <c r="E42" s="1"/>
      <c r="F42" s="1"/>
    </row>
    <row r="43" spans="1:6" ht="15.75" x14ac:dyDescent="0.25">
      <c r="A43" s="1"/>
      <c r="B43" s="15"/>
      <c r="C43" s="15"/>
      <c r="D43" s="16"/>
      <c r="E43" s="1"/>
      <c r="F43" s="1"/>
    </row>
    <row r="44" spans="1:6" ht="16.5" thickBot="1" x14ac:dyDescent="0.3">
      <c r="A44" s="1"/>
      <c r="B44" s="1"/>
      <c r="C44" s="1"/>
      <c r="D44" s="1"/>
      <c r="E44" s="1"/>
      <c r="F44" s="1"/>
    </row>
    <row r="45" spans="1:6" ht="38.450000000000003" customHeight="1" thickBot="1" x14ac:dyDescent="0.3">
      <c r="A45" s="63" t="s">
        <v>16</v>
      </c>
      <c r="B45" s="64"/>
      <c r="C45" s="64"/>
      <c r="D45" s="65"/>
      <c r="E45" s="1"/>
      <c r="F45" s="1"/>
    </row>
    <row r="46" spans="1:6" ht="15.75" x14ac:dyDescent="0.25">
      <c r="A46" s="66" t="s">
        <v>1</v>
      </c>
      <c r="B46" s="69" t="s">
        <v>2</v>
      </c>
      <c r="C46" s="69" t="s">
        <v>17</v>
      </c>
      <c r="D46" s="69" t="s">
        <v>18</v>
      </c>
      <c r="E46" s="1"/>
      <c r="F46" s="1"/>
    </row>
    <row r="47" spans="1:6" ht="15.75" x14ac:dyDescent="0.25">
      <c r="A47" s="67"/>
      <c r="B47" s="70"/>
      <c r="C47" s="70"/>
      <c r="D47" s="70"/>
      <c r="E47" s="1"/>
      <c r="F47" s="1"/>
    </row>
    <row r="48" spans="1:6" ht="16.5" thickBot="1" x14ac:dyDescent="0.3">
      <c r="A48" s="68"/>
      <c r="B48" s="71"/>
      <c r="C48" s="71"/>
      <c r="D48" s="71"/>
      <c r="E48" s="1"/>
      <c r="F48" s="1"/>
    </row>
    <row r="49" spans="1:6" ht="16.5" thickBot="1" x14ac:dyDescent="0.3">
      <c r="A49" s="4" t="s">
        <v>4</v>
      </c>
      <c r="B49" s="3">
        <v>18</v>
      </c>
      <c r="C49" s="5">
        <v>0</v>
      </c>
      <c r="D49" s="3">
        <f t="shared" ref="D49:D56" si="0">B49+C49</f>
        <v>18</v>
      </c>
      <c r="E49" s="1"/>
      <c r="F49" s="1"/>
    </row>
    <row r="50" spans="1:6" ht="16.5" thickBot="1" x14ac:dyDescent="0.3">
      <c r="A50" s="4" t="s">
        <v>5</v>
      </c>
      <c r="B50" s="3">
        <v>1</v>
      </c>
      <c r="C50" s="5">
        <v>0</v>
      </c>
      <c r="D50" s="3">
        <f t="shared" si="0"/>
        <v>1</v>
      </c>
      <c r="E50" s="1"/>
      <c r="F50" s="1"/>
    </row>
    <row r="51" spans="1:6" ht="16.5" thickBot="1" x14ac:dyDescent="0.3">
      <c r="A51" s="4" t="s">
        <v>19</v>
      </c>
      <c r="B51" s="5">
        <v>0</v>
      </c>
      <c r="C51" s="5">
        <v>0</v>
      </c>
      <c r="D51" s="3">
        <f t="shared" si="0"/>
        <v>0</v>
      </c>
      <c r="E51" s="1"/>
      <c r="F51" s="1"/>
    </row>
    <row r="52" spans="1:6" ht="16.5" thickBot="1" x14ac:dyDescent="0.3">
      <c r="A52" s="4" t="s">
        <v>7</v>
      </c>
      <c r="B52" s="3">
        <v>22</v>
      </c>
      <c r="C52" s="5">
        <v>0</v>
      </c>
      <c r="D52" s="3">
        <f t="shared" si="0"/>
        <v>22</v>
      </c>
      <c r="E52" s="1"/>
      <c r="F52" s="1"/>
    </row>
    <row r="53" spans="1:6" ht="16.5" thickBot="1" x14ac:dyDescent="0.3">
      <c r="A53" s="4" t="s">
        <v>20</v>
      </c>
      <c r="B53" s="3">
        <v>4</v>
      </c>
      <c r="C53" s="5">
        <v>0</v>
      </c>
      <c r="D53" s="3">
        <f t="shared" si="0"/>
        <v>4</v>
      </c>
      <c r="E53" s="1"/>
      <c r="F53" s="1"/>
    </row>
    <row r="54" spans="1:6" ht="16.5" thickBot="1" x14ac:dyDescent="0.3">
      <c r="A54" s="4" t="s">
        <v>21</v>
      </c>
      <c r="B54" s="3">
        <v>8</v>
      </c>
      <c r="C54" s="5">
        <v>0</v>
      </c>
      <c r="D54" s="3">
        <f t="shared" si="0"/>
        <v>8</v>
      </c>
      <c r="E54" s="1"/>
      <c r="F54" s="1"/>
    </row>
    <row r="55" spans="1:6" ht="16.5" thickBot="1" x14ac:dyDescent="0.3">
      <c r="A55" s="4" t="s">
        <v>8</v>
      </c>
      <c r="B55" s="5">
        <v>0</v>
      </c>
      <c r="C55" s="5">
        <v>0</v>
      </c>
      <c r="D55" s="5">
        <v>0</v>
      </c>
      <c r="E55" s="1"/>
      <c r="F55" s="1"/>
    </row>
    <row r="56" spans="1:6" ht="16.5" thickBot="1" x14ac:dyDescent="0.3">
      <c r="A56" s="9" t="s">
        <v>22</v>
      </c>
      <c r="B56" s="21">
        <v>2</v>
      </c>
      <c r="C56" s="10">
        <v>0</v>
      </c>
      <c r="D56" s="21">
        <f t="shared" si="0"/>
        <v>2</v>
      </c>
      <c r="E56" s="1"/>
      <c r="F56" s="1"/>
    </row>
    <row r="57" spans="1:6" ht="16.5" thickBot="1" x14ac:dyDescent="0.3">
      <c r="A57" s="11" t="s">
        <v>9</v>
      </c>
      <c r="B57" s="22">
        <f>SUM(B49:B56)</f>
        <v>55</v>
      </c>
      <c r="C57" s="5">
        <v>0</v>
      </c>
      <c r="D57" s="22">
        <f>SUM(D49:D56)</f>
        <v>55</v>
      </c>
      <c r="E57" s="1"/>
      <c r="F57" s="1"/>
    </row>
    <row r="58" spans="1:6" ht="15.75" x14ac:dyDescent="0.25">
      <c r="A58" s="78"/>
      <c r="B58" s="79"/>
      <c r="C58" s="79"/>
      <c r="D58" s="79"/>
      <c r="E58" s="1"/>
      <c r="F58" s="1"/>
    </row>
    <row r="59" spans="1:6" ht="15.75" x14ac:dyDescent="0.25">
      <c r="A59" s="78" t="s">
        <v>23</v>
      </c>
      <c r="B59" s="78"/>
      <c r="C59" s="78"/>
      <c r="D59" s="78"/>
      <c r="E59" s="78"/>
      <c r="F59" s="1"/>
    </row>
    <row r="60" spans="1:6" ht="64.5" customHeight="1" x14ac:dyDescent="0.25">
      <c r="A60" s="78" t="s">
        <v>24</v>
      </c>
      <c r="B60" s="78"/>
      <c r="C60" s="78"/>
      <c r="D60" s="78"/>
      <c r="E60" s="78"/>
      <c r="F60" s="1"/>
    </row>
    <row r="61" spans="1:6" ht="15.75" x14ac:dyDescent="0.25">
      <c r="A61" s="1"/>
      <c r="B61" s="1"/>
      <c r="C61" s="1"/>
      <c r="D61" s="1"/>
      <c r="E61" s="1"/>
      <c r="F61" s="1"/>
    </row>
    <row r="62" spans="1:6" ht="15.75" x14ac:dyDescent="0.25">
      <c r="A62" s="62" t="s">
        <v>25</v>
      </c>
      <c r="B62" s="62"/>
      <c r="C62" s="62"/>
      <c r="D62" s="62"/>
      <c r="E62" s="2"/>
      <c r="F62" s="1"/>
    </row>
    <row r="63" spans="1:6" ht="15.75" x14ac:dyDescent="0.25">
      <c r="A63" s="80" t="s">
        <v>26</v>
      </c>
      <c r="B63" s="80"/>
      <c r="C63" s="1"/>
      <c r="D63" s="1"/>
      <c r="E63" s="1"/>
      <c r="F63" s="2"/>
    </row>
    <row r="64" spans="1:6" ht="15.75" x14ac:dyDescent="0.25">
      <c r="A64" s="1"/>
      <c r="B64" s="1"/>
      <c r="C64" s="1"/>
      <c r="D64" s="1"/>
      <c r="E64" s="1"/>
      <c r="F64" s="1"/>
    </row>
    <row r="65" spans="1:6" ht="15.75" x14ac:dyDescent="0.25">
      <c r="A65" s="62" t="s">
        <v>27</v>
      </c>
      <c r="B65" s="62"/>
      <c r="C65" s="62"/>
      <c r="D65" s="62"/>
      <c r="E65" s="2"/>
      <c r="F65" s="1"/>
    </row>
    <row r="66" spans="1:6" ht="16.5" thickBot="1" x14ac:dyDescent="0.3">
      <c r="A66" s="1"/>
      <c r="B66" s="1"/>
      <c r="C66" s="1"/>
      <c r="D66" s="1"/>
      <c r="E66" s="1"/>
      <c r="F66" s="2"/>
    </row>
    <row r="67" spans="1:6" ht="39.950000000000003" customHeight="1" thickBot="1" x14ac:dyDescent="0.3">
      <c r="A67" s="63" t="s">
        <v>0</v>
      </c>
      <c r="B67" s="64"/>
      <c r="C67" s="64"/>
      <c r="D67" s="64"/>
      <c r="E67" s="65"/>
      <c r="F67" s="1"/>
    </row>
    <row r="68" spans="1:6" ht="15.75" x14ac:dyDescent="0.25">
      <c r="A68" s="66" t="s">
        <v>1</v>
      </c>
      <c r="B68" s="69" t="s">
        <v>28</v>
      </c>
      <c r="C68" s="69" t="s">
        <v>64</v>
      </c>
      <c r="D68" s="69" t="s">
        <v>63</v>
      </c>
      <c r="E68" s="72" t="s">
        <v>29</v>
      </c>
      <c r="F68" s="1"/>
    </row>
    <row r="69" spans="1:6" ht="15.75" x14ac:dyDescent="0.25">
      <c r="A69" s="67"/>
      <c r="B69" s="70"/>
      <c r="C69" s="70"/>
      <c r="D69" s="70"/>
      <c r="E69" s="73"/>
      <c r="F69" s="1"/>
    </row>
    <row r="70" spans="1:6" ht="16.5" thickBot="1" x14ac:dyDescent="0.3">
      <c r="A70" s="68"/>
      <c r="B70" s="71"/>
      <c r="C70" s="71"/>
      <c r="D70" s="71"/>
      <c r="E70" s="74"/>
      <c r="F70" s="1"/>
    </row>
    <row r="71" spans="1:6" ht="16.5" thickBot="1" x14ac:dyDescent="0.3">
      <c r="A71" s="4" t="s">
        <v>4</v>
      </c>
      <c r="B71" s="57">
        <v>258598</v>
      </c>
      <c r="C71" s="7">
        <v>4</v>
      </c>
      <c r="D71" s="7">
        <v>239180.45600000001</v>
      </c>
      <c r="E71" s="24">
        <v>0</v>
      </c>
      <c r="F71" s="1"/>
    </row>
    <row r="72" spans="1:6" ht="16.5" thickBot="1" x14ac:dyDescent="0.3">
      <c r="A72" s="4" t="s">
        <v>62</v>
      </c>
      <c r="B72" s="57">
        <v>3369.36</v>
      </c>
      <c r="C72" s="7">
        <v>0</v>
      </c>
      <c r="D72" s="7">
        <v>12865.81</v>
      </c>
      <c r="E72" s="24">
        <v>0</v>
      </c>
      <c r="F72" s="1"/>
    </row>
    <row r="73" spans="1:6" ht="16.5" thickBot="1" x14ac:dyDescent="0.3">
      <c r="A73" s="4" t="s">
        <v>5</v>
      </c>
      <c r="B73" s="57">
        <v>190.38</v>
      </c>
      <c r="C73" s="7">
        <v>0</v>
      </c>
      <c r="D73" s="5">
        <v>187.78</v>
      </c>
      <c r="E73" s="25">
        <v>0</v>
      </c>
      <c r="F73" s="1"/>
    </row>
    <row r="74" spans="1:6" ht="16.5" thickBot="1" x14ac:dyDescent="0.3">
      <c r="A74" s="4" t="s">
        <v>19</v>
      </c>
      <c r="B74" s="57">
        <v>291.68</v>
      </c>
      <c r="C74" s="7">
        <f t="shared" ref="C74:C76" si="1">D74-B74</f>
        <v>0</v>
      </c>
      <c r="D74" s="58">
        <v>291.68</v>
      </c>
      <c r="E74" s="25">
        <v>0</v>
      </c>
      <c r="F74" s="1"/>
    </row>
    <row r="75" spans="1:6" ht="16.5" thickBot="1" x14ac:dyDescent="0.3">
      <c r="A75" s="4" t="s">
        <v>7</v>
      </c>
      <c r="B75" s="57">
        <v>266.12</v>
      </c>
      <c r="C75" s="7">
        <f t="shared" si="1"/>
        <v>0</v>
      </c>
      <c r="D75" s="5">
        <v>266.12</v>
      </c>
      <c r="E75" s="25">
        <v>0</v>
      </c>
      <c r="F75" s="1"/>
    </row>
    <row r="76" spans="1:6" ht="16.5" thickBot="1" x14ac:dyDescent="0.3">
      <c r="A76" s="9" t="s">
        <v>8</v>
      </c>
      <c r="B76" s="57">
        <v>15</v>
      </c>
      <c r="C76" s="7">
        <f t="shared" si="1"/>
        <v>0</v>
      </c>
      <c r="D76" s="58">
        <v>15</v>
      </c>
      <c r="E76" s="25">
        <v>0</v>
      </c>
      <c r="F76" s="1"/>
    </row>
    <row r="77" spans="1:6" ht="16.5" thickBot="1" x14ac:dyDescent="0.3">
      <c r="A77" s="11" t="s">
        <v>9</v>
      </c>
      <c r="B77" s="20">
        <f>SUM(B71:B76)</f>
        <v>262730.53999999998</v>
      </c>
      <c r="C77" s="20">
        <f>SUM(C71:C76)</f>
        <v>4</v>
      </c>
      <c r="D77" s="20">
        <f>SUM(D71:D76)</f>
        <v>252806.84599999999</v>
      </c>
      <c r="E77" s="26">
        <f>SUM(E71:E76)</f>
        <v>0</v>
      </c>
      <c r="F77" s="1"/>
    </row>
    <row r="78" spans="1:6" ht="15.75" x14ac:dyDescent="0.25">
      <c r="A78" s="1" t="s">
        <v>57</v>
      </c>
      <c r="B78" s="15"/>
      <c r="C78" s="15"/>
      <c r="D78" s="16"/>
      <c r="E78" s="15"/>
      <c r="F78" s="1"/>
    </row>
    <row r="79" spans="1:6" ht="15.75" customHeight="1" x14ac:dyDescent="0.25">
      <c r="A79" s="75" t="s">
        <v>30</v>
      </c>
      <c r="B79" s="75"/>
      <c r="C79" s="75"/>
      <c r="D79" s="75"/>
      <c r="E79" s="75"/>
      <c r="F79" s="1"/>
    </row>
    <row r="80" spans="1:6" ht="15.75" x14ac:dyDescent="0.25">
      <c r="A80" s="1" t="s">
        <v>59</v>
      </c>
      <c r="B80" s="15"/>
      <c r="C80" s="15"/>
      <c r="D80" s="16"/>
      <c r="E80" s="15"/>
      <c r="F80" s="1"/>
    </row>
    <row r="81" spans="1:6" ht="15.75" x14ac:dyDescent="0.25">
      <c r="A81" s="1"/>
      <c r="B81" s="15"/>
      <c r="C81" s="15"/>
      <c r="D81" s="16"/>
      <c r="E81" s="15"/>
      <c r="F81" s="1"/>
    </row>
    <row r="82" spans="1:6" ht="16.5" thickBot="1" x14ac:dyDescent="0.3">
      <c r="A82" s="1"/>
      <c r="B82" s="27"/>
      <c r="C82" s="27"/>
      <c r="D82" s="28"/>
      <c r="E82" s="27"/>
      <c r="F82" s="1"/>
    </row>
    <row r="83" spans="1:6" ht="42.6" customHeight="1" thickBot="1" x14ac:dyDescent="0.3">
      <c r="A83" s="63" t="s">
        <v>31</v>
      </c>
      <c r="B83" s="76"/>
      <c r="C83" s="76"/>
      <c r="D83" s="77"/>
      <c r="E83" s="27"/>
      <c r="F83" s="1"/>
    </row>
    <row r="84" spans="1:6" ht="15.75" x14ac:dyDescent="0.25">
      <c r="A84" s="66" t="s">
        <v>1</v>
      </c>
      <c r="B84" s="69" t="s">
        <v>28</v>
      </c>
      <c r="C84" s="69" t="s">
        <v>33</v>
      </c>
      <c r="D84" s="69" t="s">
        <v>63</v>
      </c>
      <c r="E84" s="27"/>
      <c r="F84" s="1"/>
    </row>
    <row r="85" spans="1:6" ht="15.75" x14ac:dyDescent="0.25">
      <c r="A85" s="67"/>
      <c r="B85" s="70"/>
      <c r="C85" s="70"/>
      <c r="D85" s="70"/>
      <c r="E85" s="27"/>
      <c r="F85" s="1"/>
    </row>
    <row r="86" spans="1:6" ht="16.5" thickBot="1" x14ac:dyDescent="0.3">
      <c r="A86" s="68"/>
      <c r="B86" s="71"/>
      <c r="C86" s="71"/>
      <c r="D86" s="71"/>
      <c r="E86" s="27"/>
      <c r="F86" s="1"/>
    </row>
    <row r="87" spans="1:6" ht="16.5" thickBot="1" x14ac:dyDescent="0.3">
      <c r="A87" s="4" t="s">
        <v>4</v>
      </c>
      <c r="B87" s="57">
        <v>144812.42000000001</v>
      </c>
      <c r="C87" s="57">
        <v>0</v>
      </c>
      <c r="D87" s="57">
        <v>137837.28</v>
      </c>
      <c r="E87" s="27"/>
      <c r="F87" s="1"/>
    </row>
    <row r="88" spans="1:6" ht="16.5" thickBot="1" x14ac:dyDescent="0.3">
      <c r="A88" s="4" t="s">
        <v>62</v>
      </c>
      <c r="B88" s="57">
        <v>9703.07</v>
      </c>
      <c r="C88" s="57">
        <v>0</v>
      </c>
      <c r="D88" s="57">
        <v>16199.03</v>
      </c>
      <c r="E88" s="27"/>
      <c r="F88" s="1"/>
    </row>
    <row r="89" spans="1:6" ht="16.5" thickBot="1" x14ac:dyDescent="0.3">
      <c r="A89" s="4" t="s">
        <v>6</v>
      </c>
      <c r="B89" s="57">
        <v>0</v>
      </c>
      <c r="C89" s="57">
        <v>0</v>
      </c>
      <c r="D89" s="57">
        <v>16.920000000000002</v>
      </c>
      <c r="E89" s="27"/>
      <c r="F89" s="1"/>
    </row>
    <row r="90" spans="1:6" ht="16.5" thickBot="1" x14ac:dyDescent="0.3">
      <c r="A90" s="4" t="s">
        <v>5</v>
      </c>
      <c r="B90" s="57">
        <v>21.92</v>
      </c>
      <c r="C90" s="57">
        <v>0</v>
      </c>
      <c r="D90" s="57">
        <v>5</v>
      </c>
      <c r="E90" s="27"/>
      <c r="F90" s="1"/>
    </row>
    <row r="91" spans="1:6" ht="16.5" thickBot="1" x14ac:dyDescent="0.3">
      <c r="A91" s="11" t="s">
        <v>9</v>
      </c>
      <c r="B91" s="20">
        <f>SUM(B87:B90)</f>
        <v>154537.41000000003</v>
      </c>
      <c r="C91" s="20">
        <f>SUM(C87:C90)</f>
        <v>0</v>
      </c>
      <c r="D91" s="20">
        <f>SUM(D87:D90)</f>
        <v>154058.23000000001</v>
      </c>
      <c r="E91" s="1"/>
      <c r="F91" s="1"/>
    </row>
    <row r="92" spans="1:6" ht="15.75" x14ac:dyDescent="0.25">
      <c r="A92" s="1" t="s">
        <v>61</v>
      </c>
      <c r="B92" s="15"/>
      <c r="C92" s="15"/>
      <c r="D92" s="16"/>
      <c r="E92" s="1"/>
      <c r="F92" s="1"/>
    </row>
    <row r="93" spans="1:6" ht="38.25" customHeight="1" x14ac:dyDescent="0.25">
      <c r="A93" s="75" t="s">
        <v>30</v>
      </c>
      <c r="B93" s="75"/>
      <c r="C93" s="75"/>
      <c r="D93" s="75"/>
      <c r="E93" s="75"/>
      <c r="F93" s="1"/>
    </row>
    <row r="94" spans="1:6" ht="15.75" x14ac:dyDescent="0.25">
      <c r="A94" s="75"/>
      <c r="B94" s="75"/>
      <c r="C94" s="75"/>
      <c r="D94" s="75"/>
      <c r="E94" s="75"/>
      <c r="F94" s="1"/>
    </row>
    <row r="95" spans="1:6" ht="16.5" thickBot="1" x14ac:dyDescent="0.3">
      <c r="A95" s="1"/>
      <c r="B95" s="1"/>
      <c r="C95" s="1"/>
      <c r="D95" s="1"/>
      <c r="E95" s="1"/>
      <c r="F95" s="1"/>
    </row>
    <row r="96" spans="1:6" ht="38.1" customHeight="1" thickBot="1" x14ac:dyDescent="0.3">
      <c r="A96" s="63" t="s">
        <v>32</v>
      </c>
      <c r="B96" s="64"/>
      <c r="C96" s="64"/>
      <c r="D96" s="65"/>
      <c r="E96" s="1"/>
      <c r="F96" s="1"/>
    </row>
    <row r="97" spans="1:6" ht="15.75" x14ac:dyDescent="0.25">
      <c r="A97" s="66" t="s">
        <v>1</v>
      </c>
      <c r="B97" s="69" t="s">
        <v>28</v>
      </c>
      <c r="C97" s="69" t="s">
        <v>33</v>
      </c>
      <c r="D97" s="69" t="s">
        <v>58</v>
      </c>
      <c r="E97" s="1"/>
      <c r="F97" s="1"/>
    </row>
    <row r="98" spans="1:6" ht="15.75" x14ac:dyDescent="0.25">
      <c r="A98" s="67"/>
      <c r="B98" s="70"/>
      <c r="C98" s="70"/>
      <c r="D98" s="70"/>
      <c r="E98" s="1"/>
      <c r="F98" s="1"/>
    </row>
    <row r="99" spans="1:6" ht="16.5" thickBot="1" x14ac:dyDescent="0.3">
      <c r="A99" s="68"/>
      <c r="B99" s="71"/>
      <c r="C99" s="71"/>
      <c r="D99" s="71"/>
      <c r="E99" s="1"/>
      <c r="F99" s="1"/>
    </row>
    <row r="100" spans="1:6" ht="16.5" thickBot="1" x14ac:dyDescent="0.3">
      <c r="A100" s="4" t="s">
        <v>4</v>
      </c>
      <c r="B100" s="57">
        <v>149876.41</v>
      </c>
      <c r="C100" s="7">
        <v>39619</v>
      </c>
      <c r="D100" s="7">
        <v>188706.93</v>
      </c>
      <c r="E100" s="29"/>
      <c r="F100" s="1"/>
    </row>
    <row r="101" spans="1:6" ht="16.5" thickBot="1" x14ac:dyDescent="0.3">
      <c r="A101" s="4" t="s">
        <v>11</v>
      </c>
      <c r="B101" s="57">
        <v>46655.08</v>
      </c>
      <c r="C101" s="7">
        <v>9377.44</v>
      </c>
      <c r="D101" s="7">
        <v>63160.031000000003</v>
      </c>
      <c r="E101" s="29"/>
      <c r="F101" s="1"/>
    </row>
    <row r="102" spans="1:6" ht="16.5" thickBot="1" x14ac:dyDescent="0.3">
      <c r="A102" s="4" t="s">
        <v>5</v>
      </c>
      <c r="B102" s="57">
        <v>11.2</v>
      </c>
      <c r="C102" s="5">
        <v>0</v>
      </c>
      <c r="D102" s="5">
        <v>11.2</v>
      </c>
      <c r="E102" s="1"/>
      <c r="F102" s="1"/>
    </row>
    <row r="103" spans="1:6" ht="16.5" thickBot="1" x14ac:dyDescent="0.3">
      <c r="A103" s="11" t="s">
        <v>9</v>
      </c>
      <c r="B103" s="20">
        <f>SUM(B100:B102)</f>
        <v>196542.69</v>
      </c>
      <c r="C103" s="20">
        <f>SUM(C100:C102)</f>
        <v>48996.44</v>
      </c>
      <c r="D103" s="20">
        <f>SUM(D100:D102)</f>
        <v>251878.16100000002</v>
      </c>
      <c r="E103" s="1"/>
      <c r="F103" s="1"/>
    </row>
    <row r="104" spans="1:6" ht="15.75" x14ac:dyDescent="0.25">
      <c r="A104" s="75"/>
      <c r="B104" s="75"/>
      <c r="C104" s="75"/>
      <c r="D104" s="75"/>
      <c r="E104" s="75"/>
      <c r="F104" s="1"/>
    </row>
    <row r="105" spans="1:6" ht="15.75" x14ac:dyDescent="0.25">
      <c r="A105" s="1"/>
      <c r="B105" s="15"/>
      <c r="C105" s="15"/>
      <c r="D105" s="16"/>
      <c r="E105" s="1"/>
      <c r="F105" s="1"/>
    </row>
    <row r="106" spans="1:6" ht="15.75" x14ac:dyDescent="0.25">
      <c r="A106" s="1"/>
      <c r="B106" s="15"/>
      <c r="C106" s="15"/>
      <c r="D106" s="16"/>
      <c r="E106" s="1"/>
      <c r="F106" s="1"/>
    </row>
    <row r="107" spans="1:6" ht="16.5" thickBot="1" x14ac:dyDescent="0.3">
      <c r="A107" s="1"/>
      <c r="B107" s="1"/>
      <c r="C107" s="1"/>
      <c r="D107" s="1"/>
      <c r="E107" s="1"/>
      <c r="F107" s="1"/>
    </row>
    <row r="108" spans="1:6" ht="39.6" customHeight="1" thickBot="1" x14ac:dyDescent="0.3">
      <c r="A108" s="63" t="s">
        <v>16</v>
      </c>
      <c r="B108" s="64"/>
      <c r="C108" s="64"/>
      <c r="D108" s="65"/>
      <c r="E108" s="1"/>
      <c r="F108" s="1"/>
    </row>
    <row r="109" spans="1:6" ht="15.75" x14ac:dyDescent="0.25">
      <c r="A109" s="66" t="s">
        <v>1</v>
      </c>
      <c r="B109" s="69" t="s">
        <v>2</v>
      </c>
      <c r="C109" s="69" t="s">
        <v>17</v>
      </c>
      <c r="D109" s="69" t="s">
        <v>18</v>
      </c>
      <c r="E109" s="1"/>
      <c r="F109" s="1"/>
    </row>
    <row r="110" spans="1:6" ht="15.75" x14ac:dyDescent="0.25">
      <c r="A110" s="67"/>
      <c r="B110" s="70"/>
      <c r="C110" s="70"/>
      <c r="D110" s="70"/>
      <c r="E110" s="1"/>
      <c r="F110" s="1"/>
    </row>
    <row r="111" spans="1:6" ht="16.5" thickBot="1" x14ac:dyDescent="0.3">
      <c r="A111" s="68"/>
      <c r="B111" s="71"/>
      <c r="C111" s="71"/>
      <c r="D111" s="71"/>
      <c r="E111" s="1"/>
      <c r="F111" s="1"/>
    </row>
    <row r="112" spans="1:6" ht="16.5" thickBot="1" x14ac:dyDescent="0.3">
      <c r="A112" s="4" t="s">
        <v>4</v>
      </c>
      <c r="B112" s="3">
        <v>45.344999999999999</v>
      </c>
      <c r="C112" s="5">
        <v>0</v>
      </c>
      <c r="D112" s="3">
        <f>B112+C112</f>
        <v>45.344999999999999</v>
      </c>
      <c r="E112" s="1"/>
      <c r="F112" s="1"/>
    </row>
    <row r="113" spans="1:6" ht="16.5" thickBot="1" x14ac:dyDescent="0.3">
      <c r="A113" s="4" t="s">
        <v>5</v>
      </c>
      <c r="B113" s="3">
        <v>0.04</v>
      </c>
      <c r="C113" s="5">
        <v>0</v>
      </c>
      <c r="D113" s="3">
        <f t="shared" ref="D113:D119" si="2">B113+C113</f>
        <v>0.04</v>
      </c>
      <c r="E113" s="1"/>
      <c r="F113" s="1"/>
    </row>
    <row r="114" spans="1:6" ht="16.5" thickBot="1" x14ac:dyDescent="0.3">
      <c r="A114" s="4" t="s">
        <v>19</v>
      </c>
      <c r="B114" s="5">
        <v>0</v>
      </c>
      <c r="C114" s="5">
        <v>0</v>
      </c>
      <c r="D114" s="5">
        <v>0</v>
      </c>
      <c r="E114" s="1"/>
      <c r="F114" s="1"/>
    </row>
    <row r="115" spans="1:6" ht="16.5" thickBot="1" x14ac:dyDescent="0.3">
      <c r="A115" s="4" t="s">
        <v>7</v>
      </c>
      <c r="B115" s="3">
        <v>36.96</v>
      </c>
      <c r="C115" s="5">
        <v>0</v>
      </c>
      <c r="D115" s="3">
        <f t="shared" si="2"/>
        <v>36.96</v>
      </c>
      <c r="E115" s="1"/>
      <c r="F115" s="1"/>
    </row>
    <row r="116" spans="1:6" ht="16.5" thickBot="1" x14ac:dyDescent="0.3">
      <c r="A116" s="4" t="s">
        <v>20</v>
      </c>
      <c r="B116" s="3">
        <v>42.5</v>
      </c>
      <c r="C116" s="5">
        <v>0</v>
      </c>
      <c r="D116" s="3">
        <f t="shared" si="2"/>
        <v>42.5</v>
      </c>
      <c r="E116" s="1"/>
      <c r="F116" s="1"/>
    </row>
    <row r="117" spans="1:6" ht="16.5" thickBot="1" x14ac:dyDescent="0.3">
      <c r="A117" s="4" t="s">
        <v>21</v>
      </c>
      <c r="B117" s="3">
        <v>8.2550000000000008</v>
      </c>
      <c r="C117" s="5">
        <v>0</v>
      </c>
      <c r="D117" s="3">
        <f t="shared" si="2"/>
        <v>8.2550000000000008</v>
      </c>
      <c r="E117" s="1"/>
      <c r="F117" s="1"/>
    </row>
    <row r="118" spans="1:6" ht="16.5" thickBot="1" x14ac:dyDescent="0.3">
      <c r="A118" s="4" t="s">
        <v>8</v>
      </c>
      <c r="B118" s="5">
        <v>0</v>
      </c>
      <c r="C118" s="5">
        <v>0</v>
      </c>
      <c r="D118" s="5">
        <v>0</v>
      </c>
      <c r="E118" s="1"/>
      <c r="F118" s="1"/>
    </row>
    <row r="119" spans="1:6" ht="16.5" thickBot="1" x14ac:dyDescent="0.3">
      <c r="A119" s="9" t="s">
        <v>22</v>
      </c>
      <c r="B119" s="30">
        <v>1.25</v>
      </c>
      <c r="C119" s="10">
        <v>0</v>
      </c>
      <c r="D119" s="30">
        <f t="shared" si="2"/>
        <v>1.25</v>
      </c>
      <c r="E119" s="1"/>
      <c r="F119" s="1"/>
    </row>
    <row r="120" spans="1:6" ht="16.5" thickBot="1" x14ac:dyDescent="0.3">
      <c r="A120" s="11" t="s">
        <v>9</v>
      </c>
      <c r="B120" s="22">
        <f>SUM(B112:B119)</f>
        <v>134.35</v>
      </c>
      <c r="C120" s="5">
        <v>0</v>
      </c>
      <c r="D120" s="22">
        <f t="shared" ref="D120" si="3">SUM(D112:D119)</f>
        <v>134.35</v>
      </c>
      <c r="E120" s="1"/>
      <c r="F120" s="1"/>
    </row>
    <row r="121" spans="1:6" ht="15.75" x14ac:dyDescent="0.25">
      <c r="A121" s="78"/>
      <c r="B121" s="79"/>
      <c r="C121" s="79"/>
      <c r="D121" s="79"/>
      <c r="E121" s="1"/>
      <c r="F121" s="1"/>
    </row>
    <row r="122" spans="1:6" ht="15.75" x14ac:dyDescent="0.25">
      <c r="A122" s="31"/>
      <c r="B122" s="31"/>
      <c r="C122" s="31"/>
      <c r="D122" s="31"/>
      <c r="E122" s="1"/>
      <c r="F122" s="1"/>
    </row>
    <row r="123" spans="1:6" ht="15.75" x14ac:dyDescent="0.25">
      <c r="A123" s="62" t="s">
        <v>34</v>
      </c>
      <c r="B123" s="62"/>
      <c r="C123" s="62"/>
      <c r="D123" s="62"/>
      <c r="E123" s="2"/>
      <c r="F123" s="1"/>
    </row>
    <row r="124" spans="1:6" ht="15.75" x14ac:dyDescent="0.25">
      <c r="A124" s="80" t="s">
        <v>26</v>
      </c>
      <c r="B124" s="80"/>
      <c r="C124" s="1"/>
      <c r="D124" s="1"/>
      <c r="E124" s="1"/>
      <c r="F124" s="1"/>
    </row>
    <row r="125" spans="1:6" ht="15.75" x14ac:dyDescent="0.25">
      <c r="A125" s="23"/>
      <c r="B125" s="23"/>
      <c r="C125" s="1"/>
      <c r="D125" s="1"/>
      <c r="E125" s="1"/>
      <c r="F125" s="1"/>
    </row>
    <row r="126" spans="1:6" ht="15.75" x14ac:dyDescent="0.25">
      <c r="A126" s="62" t="s">
        <v>35</v>
      </c>
      <c r="B126" s="62"/>
      <c r="C126" s="62"/>
      <c r="D126" s="62"/>
      <c r="E126" s="1"/>
      <c r="F126" s="1"/>
    </row>
    <row r="127" spans="1:6" ht="15.75" x14ac:dyDescent="0.25">
      <c r="A127" s="80" t="s">
        <v>36</v>
      </c>
      <c r="B127" s="80"/>
      <c r="C127" s="1"/>
      <c r="D127" s="1"/>
      <c r="E127" s="1"/>
      <c r="F127" s="2"/>
    </row>
    <row r="128" spans="1:6" ht="15.75" x14ac:dyDescent="0.25">
      <c r="A128" s="23"/>
      <c r="B128" s="23"/>
      <c r="C128" s="1"/>
      <c r="D128" s="1"/>
      <c r="E128" s="1"/>
      <c r="F128" s="2"/>
    </row>
    <row r="129" spans="1:9" ht="15.75" x14ac:dyDescent="0.25">
      <c r="A129" s="62" t="s">
        <v>37</v>
      </c>
      <c r="B129" s="62"/>
      <c r="C129" s="62"/>
      <c r="D129" s="62"/>
      <c r="E129" s="2"/>
      <c r="F129" s="1"/>
    </row>
    <row r="130" spans="1:9" ht="15.75" x14ac:dyDescent="0.25">
      <c r="A130" s="14"/>
      <c r="B130" s="1"/>
      <c r="C130" s="1"/>
      <c r="D130" s="1"/>
      <c r="E130" s="1"/>
      <c r="F130" s="1"/>
    </row>
    <row r="131" spans="1:9" ht="16.5" thickBot="1" x14ac:dyDescent="0.3">
      <c r="A131" s="83" t="s">
        <v>38</v>
      </c>
      <c r="B131" s="83"/>
      <c r="C131" s="83"/>
      <c r="D131" s="83"/>
      <c r="E131" s="83"/>
      <c r="F131" s="2"/>
    </row>
    <row r="132" spans="1:9" ht="16.5" thickBot="1" x14ac:dyDescent="0.3">
      <c r="A132" s="84" t="s">
        <v>39</v>
      </c>
      <c r="B132" s="85"/>
      <c r="C132" s="32" t="s">
        <v>40</v>
      </c>
      <c r="D132" s="33" t="s">
        <v>41</v>
      </c>
      <c r="E132" s="21" t="s">
        <v>42</v>
      </c>
      <c r="F132" s="1"/>
    </row>
    <row r="133" spans="1:9" ht="16.5" thickBot="1" x14ac:dyDescent="0.3">
      <c r="A133" s="86">
        <f>D14</f>
        <v>30811</v>
      </c>
      <c r="B133" s="85"/>
      <c r="C133" s="34">
        <v>10328387.57</v>
      </c>
      <c r="D133" s="59">
        <v>5.2012083333333327E-2</v>
      </c>
      <c r="E133" s="60">
        <v>537200.95498980465</v>
      </c>
      <c r="F133" s="1"/>
    </row>
    <row r="134" spans="1:9" ht="15.75" x14ac:dyDescent="0.25">
      <c r="A134" s="1"/>
      <c r="B134" s="1"/>
      <c r="C134" s="1"/>
      <c r="D134" s="1"/>
      <c r="E134" s="1"/>
      <c r="F134" s="1"/>
    </row>
    <row r="135" spans="1:9" ht="16.5" thickBot="1" x14ac:dyDescent="0.3">
      <c r="A135" s="87" t="s">
        <v>43</v>
      </c>
      <c r="B135" s="87"/>
      <c r="C135" s="87"/>
      <c r="D135" s="87"/>
      <c r="E135" s="1"/>
      <c r="F135" s="1"/>
    </row>
    <row r="136" spans="1:9" ht="16.5" thickBot="1" x14ac:dyDescent="0.3">
      <c r="A136" s="88" t="s">
        <v>39</v>
      </c>
      <c r="B136" s="89"/>
      <c r="C136" s="35" t="s">
        <v>40</v>
      </c>
      <c r="D136" s="33" t="s">
        <v>44</v>
      </c>
      <c r="E136" s="36"/>
      <c r="F136" s="1"/>
    </row>
    <row r="137" spans="1:9" ht="16.5" thickBot="1" x14ac:dyDescent="0.3">
      <c r="A137" s="81">
        <f>D28</f>
        <v>18240</v>
      </c>
      <c r="B137" s="82"/>
      <c r="C137" s="34">
        <v>6763447.0652173879</v>
      </c>
      <c r="D137" s="37">
        <v>620889.93000000005</v>
      </c>
      <c r="E137" s="36"/>
      <c r="F137" s="1" t="s">
        <v>45</v>
      </c>
    </row>
    <row r="138" spans="1:9" ht="15.75" x14ac:dyDescent="0.25">
      <c r="A138" s="38"/>
      <c r="B138" s="19"/>
      <c r="C138" s="38"/>
      <c r="D138" s="39"/>
      <c r="E138" s="40"/>
      <c r="F138" s="1"/>
    </row>
    <row r="139" spans="1:9" ht="16.5" thickBot="1" x14ac:dyDescent="0.3">
      <c r="A139" s="83" t="s">
        <v>46</v>
      </c>
      <c r="B139" s="83"/>
      <c r="C139" s="83"/>
      <c r="D139" s="83"/>
      <c r="E139" s="36"/>
      <c r="F139" s="1"/>
    </row>
    <row r="140" spans="1:9" ht="16.5" thickBot="1" x14ac:dyDescent="0.3">
      <c r="A140" s="84" t="s">
        <v>39</v>
      </c>
      <c r="B140" s="85"/>
      <c r="C140" s="32" t="s">
        <v>40</v>
      </c>
      <c r="D140" s="32" t="s">
        <v>44</v>
      </c>
      <c r="E140" s="36"/>
      <c r="F140" s="1"/>
    </row>
    <row r="141" spans="1:9" ht="16.5" thickBot="1" x14ac:dyDescent="0.3">
      <c r="A141" s="86">
        <f>D40</f>
        <v>26218</v>
      </c>
      <c r="B141" s="90"/>
      <c r="C141" s="41">
        <v>7625347.1699999999</v>
      </c>
      <c r="D141" s="42">
        <v>529122.84</v>
      </c>
      <c r="E141" s="1"/>
    </row>
    <row r="142" spans="1:9" ht="15.75" x14ac:dyDescent="0.25">
      <c r="A142" s="1"/>
      <c r="B142" s="1"/>
      <c r="C142" s="1"/>
      <c r="D142" s="1"/>
      <c r="E142" s="1"/>
      <c r="I142" s="1"/>
    </row>
    <row r="143" spans="1:9" ht="15.75" x14ac:dyDescent="0.25">
      <c r="A143" s="91" t="s">
        <v>47</v>
      </c>
      <c r="B143" s="91"/>
      <c r="C143" s="91"/>
      <c r="D143" s="91"/>
      <c r="E143" s="2"/>
      <c r="I143" s="1"/>
    </row>
    <row r="144" spans="1:9" ht="15.75" x14ac:dyDescent="0.25">
      <c r="A144" s="47"/>
      <c r="B144" s="47"/>
      <c r="C144" s="47"/>
      <c r="D144" s="47"/>
      <c r="E144" s="14"/>
      <c r="I144" s="1"/>
    </row>
    <row r="145" spans="1:9" ht="15.75" x14ac:dyDescent="0.25">
      <c r="A145" s="48" t="s">
        <v>48</v>
      </c>
      <c r="B145" s="48" t="s">
        <v>49</v>
      </c>
      <c r="C145" s="48" t="s">
        <v>50</v>
      </c>
      <c r="D145" s="48" t="s">
        <v>51</v>
      </c>
      <c r="E145" s="43"/>
      <c r="I145" s="1"/>
    </row>
    <row r="146" spans="1:9" ht="15.75" x14ac:dyDescent="0.25">
      <c r="A146" s="49">
        <v>45406</v>
      </c>
      <c r="B146" s="53">
        <v>3760343</v>
      </c>
      <c r="C146" s="50">
        <v>3160683.56</v>
      </c>
      <c r="D146" s="50">
        <v>3607511.0246433178</v>
      </c>
      <c r="E146" s="54"/>
      <c r="I146" s="1"/>
    </row>
    <row r="147" spans="1:9" ht="15.75" x14ac:dyDescent="0.25">
      <c r="A147" s="49">
        <v>45436</v>
      </c>
      <c r="B147" s="53">
        <v>10854155</v>
      </c>
      <c r="C147" s="50">
        <v>8342819.6500000004</v>
      </c>
      <c r="D147" s="50">
        <v>10012372.243839169</v>
      </c>
      <c r="E147" s="54"/>
      <c r="I147" s="1"/>
    </row>
    <row r="148" spans="1:9" ht="15.75" x14ac:dyDescent="0.25">
      <c r="A148" s="49">
        <v>45467</v>
      </c>
      <c r="B148" s="53">
        <v>14128724</v>
      </c>
      <c r="C148" s="50">
        <v>12000217.48</v>
      </c>
      <c r="D148" s="50">
        <v>15579112.119902052</v>
      </c>
      <c r="E148" s="54"/>
      <c r="I148" s="1"/>
    </row>
    <row r="149" spans="1:9" ht="15.75" x14ac:dyDescent="0.25">
      <c r="A149" s="49">
        <v>45497</v>
      </c>
      <c r="B149" s="53">
        <v>13960198</v>
      </c>
      <c r="C149" s="50">
        <v>10777182.4</v>
      </c>
      <c r="D149" s="50">
        <v>15257926.790603805</v>
      </c>
      <c r="E149" s="54"/>
      <c r="I149" s="1"/>
    </row>
    <row r="150" spans="1:9" ht="15.75" x14ac:dyDescent="0.25">
      <c r="A150" s="49">
        <v>45528</v>
      </c>
      <c r="B150" s="53">
        <v>12440952</v>
      </c>
      <c r="C150" s="50">
        <v>8571117.4700000007</v>
      </c>
      <c r="D150" s="50">
        <v>13087745.640582297</v>
      </c>
      <c r="E150" s="54"/>
      <c r="I150" s="1"/>
    </row>
    <row r="151" spans="1:9" ht="15.75" x14ac:dyDescent="0.25">
      <c r="A151" s="49">
        <v>45559</v>
      </c>
      <c r="B151" s="55">
        <v>12456501</v>
      </c>
      <c r="C151" s="50">
        <v>9201601.5299999993</v>
      </c>
      <c r="D151" s="50">
        <v>14732167.171062171</v>
      </c>
      <c r="E151" s="54"/>
      <c r="I151" s="1"/>
    </row>
    <row r="152" spans="1:9" ht="15.75" x14ac:dyDescent="0.25">
      <c r="A152" s="49">
        <v>45589</v>
      </c>
      <c r="B152" s="55">
        <v>16882454</v>
      </c>
      <c r="C152" s="50">
        <v>10644293.65</v>
      </c>
      <c r="D152" s="50">
        <v>16994371.955613248</v>
      </c>
      <c r="E152" s="54"/>
      <c r="I152" s="1"/>
    </row>
    <row r="153" spans="1:9" ht="15.75" x14ac:dyDescent="0.25">
      <c r="A153" s="49">
        <v>45620</v>
      </c>
      <c r="B153" s="55">
        <v>12358303</v>
      </c>
      <c r="C153" s="50">
        <v>10710665.109999999</v>
      </c>
      <c r="D153" s="50">
        <v>15839353.509151159</v>
      </c>
      <c r="E153" s="54"/>
      <c r="I153" s="1"/>
    </row>
    <row r="154" spans="1:9" ht="15.75" x14ac:dyDescent="0.25">
      <c r="A154" s="49">
        <v>45650</v>
      </c>
      <c r="B154" s="55">
        <v>12381499</v>
      </c>
      <c r="C154" s="50">
        <v>9232875.7899999991</v>
      </c>
      <c r="D154" s="50">
        <v>12654036.172359064</v>
      </c>
      <c r="E154" s="54"/>
      <c r="I154" s="1"/>
    </row>
    <row r="155" spans="1:9" ht="15.75" x14ac:dyDescent="0.25">
      <c r="A155" s="49">
        <v>45681</v>
      </c>
      <c r="B155" s="55">
        <v>10028740</v>
      </c>
      <c r="C155" s="50">
        <v>7403329.2800000003</v>
      </c>
      <c r="D155" s="50">
        <v>9542163.8564634714</v>
      </c>
      <c r="E155" s="54"/>
      <c r="I155" s="1"/>
    </row>
    <row r="156" spans="1:9" ht="15.75" x14ac:dyDescent="0.25">
      <c r="A156" s="49">
        <v>45712</v>
      </c>
      <c r="B156" s="55">
        <v>8089633</v>
      </c>
      <c r="C156" s="50">
        <v>6825739.2800000003</v>
      </c>
      <c r="D156" s="50">
        <v>8585159.533073917</v>
      </c>
      <c r="E156" s="54"/>
      <c r="I156" s="1"/>
    </row>
    <row r="157" spans="1:9" ht="15.75" x14ac:dyDescent="0.25">
      <c r="A157" s="49">
        <v>45740</v>
      </c>
      <c r="B157" s="55">
        <v>9259767</v>
      </c>
      <c r="C157" s="50">
        <v>7634578.2199999997</v>
      </c>
      <c r="D157" s="50">
        <v>8641379.0171494447</v>
      </c>
      <c r="E157" s="54"/>
      <c r="I157" s="1"/>
    </row>
    <row r="158" spans="1:9" ht="15.75" x14ac:dyDescent="0.25">
      <c r="A158" s="51" t="s">
        <v>9</v>
      </c>
      <c r="B158" s="52">
        <f>SUM(B146:B157)</f>
        <v>136601269</v>
      </c>
      <c r="C158" s="52">
        <f>SUM(C146:C157)</f>
        <v>104505103.41999999</v>
      </c>
      <c r="D158" s="52">
        <f>SUM(D146:D157)</f>
        <v>144533299.03444314</v>
      </c>
      <c r="E158" s="44"/>
      <c r="F158" s="1"/>
      <c r="I158" s="1"/>
    </row>
    <row r="159" spans="1:9" ht="15.75" x14ac:dyDescent="0.25">
      <c r="A159" s="45"/>
      <c r="B159" s="46"/>
      <c r="C159" s="45"/>
      <c r="D159" s="45"/>
      <c r="E159" s="1"/>
      <c r="F159" s="1"/>
    </row>
    <row r="160" spans="1:9" ht="15.75" x14ac:dyDescent="0.25">
      <c r="A160" s="1"/>
      <c r="B160" s="29"/>
      <c r="C160" s="29"/>
      <c r="D160" s="29"/>
      <c r="E160" s="1"/>
      <c r="F160" s="1"/>
    </row>
    <row r="161" spans="1:6" ht="15.75" x14ac:dyDescent="0.25">
      <c r="A161" s="62" t="s">
        <v>52</v>
      </c>
      <c r="B161" s="62"/>
      <c r="C161" s="62"/>
      <c r="D161" s="62"/>
      <c r="E161" s="2"/>
      <c r="F161" s="1"/>
    </row>
    <row r="162" spans="1:6" ht="15.75" x14ac:dyDescent="0.25">
      <c r="A162" s="1" t="s">
        <v>53</v>
      </c>
      <c r="B162" s="1"/>
      <c r="C162" s="1"/>
      <c r="D162" s="1"/>
      <c r="E162" s="1"/>
      <c r="F162" s="1"/>
    </row>
    <row r="163" spans="1:6" ht="15.75" x14ac:dyDescent="0.25">
      <c r="A163" s="1"/>
      <c r="B163" s="1"/>
      <c r="C163" s="1"/>
      <c r="D163" s="1"/>
      <c r="E163" s="1"/>
      <c r="F163" s="2"/>
    </row>
    <row r="164" spans="1:6" ht="15.75" x14ac:dyDescent="0.25">
      <c r="A164" s="1"/>
      <c r="B164" s="1"/>
      <c r="C164" s="1"/>
      <c r="D164" s="1"/>
      <c r="E164" s="1"/>
      <c r="F164" s="1"/>
    </row>
    <row r="165" spans="1:6" ht="15.75" x14ac:dyDescent="0.25">
      <c r="A165" s="1"/>
      <c r="B165" s="1"/>
      <c r="C165" s="1"/>
      <c r="D165" s="1"/>
      <c r="E165" s="1"/>
      <c r="F165" s="1"/>
    </row>
  </sheetData>
  <mergeCells count="72">
    <mergeCell ref="A93:E93"/>
    <mergeCell ref="A94:E94"/>
    <mergeCell ref="A30:E30"/>
    <mergeCell ref="A139:D139"/>
    <mergeCell ref="A140:B140"/>
    <mergeCell ref="A104:E104"/>
    <mergeCell ref="A108:D108"/>
    <mergeCell ref="A109:A111"/>
    <mergeCell ref="B109:B111"/>
    <mergeCell ref="C109:C111"/>
    <mergeCell ref="D109:D111"/>
    <mergeCell ref="A96:D96"/>
    <mergeCell ref="A97:A99"/>
    <mergeCell ref="B97:B99"/>
    <mergeCell ref="C97:C99"/>
    <mergeCell ref="D97:D99"/>
    <mergeCell ref="A161:D161"/>
    <mergeCell ref="A137:B137"/>
    <mergeCell ref="A121:D121"/>
    <mergeCell ref="A123:D123"/>
    <mergeCell ref="A124:B124"/>
    <mergeCell ref="A126:D126"/>
    <mergeCell ref="A127:B127"/>
    <mergeCell ref="A129:D129"/>
    <mergeCell ref="A131:E131"/>
    <mergeCell ref="A132:B132"/>
    <mergeCell ref="A133:B133"/>
    <mergeCell ref="A135:D135"/>
    <mergeCell ref="A136:B136"/>
    <mergeCell ref="A141:B141"/>
    <mergeCell ref="A143:D143"/>
    <mergeCell ref="A60:E60"/>
    <mergeCell ref="A62:D62"/>
    <mergeCell ref="A63:B63"/>
    <mergeCell ref="A65:D65"/>
    <mergeCell ref="A67:E67"/>
    <mergeCell ref="A68:A70"/>
    <mergeCell ref="B68:B70"/>
    <mergeCell ref="C68:C70"/>
    <mergeCell ref="D68:D70"/>
    <mergeCell ref="E68:E70"/>
    <mergeCell ref="A79:E79"/>
    <mergeCell ref="A83:D83"/>
    <mergeCell ref="A84:A86"/>
    <mergeCell ref="B84:B86"/>
    <mergeCell ref="C84:C86"/>
    <mergeCell ref="D84:D86"/>
    <mergeCell ref="A59:E59"/>
    <mergeCell ref="A33:D33"/>
    <mergeCell ref="A34:A36"/>
    <mergeCell ref="B34:B36"/>
    <mergeCell ref="C34:C36"/>
    <mergeCell ref="D34:D36"/>
    <mergeCell ref="A45:D45"/>
    <mergeCell ref="A46:A48"/>
    <mergeCell ref="B46:B48"/>
    <mergeCell ref="C46:C48"/>
    <mergeCell ref="D46:D48"/>
    <mergeCell ref="A58:D58"/>
    <mergeCell ref="A16:E16"/>
    <mergeCell ref="A20:D20"/>
    <mergeCell ref="A21:A23"/>
    <mergeCell ref="B21:B23"/>
    <mergeCell ref="C21:C23"/>
    <mergeCell ref="D21:D23"/>
    <mergeCell ref="A2:D2"/>
    <mergeCell ref="A4:E4"/>
    <mergeCell ref="A5:A7"/>
    <mergeCell ref="B5:B7"/>
    <mergeCell ref="C5:C7"/>
    <mergeCell ref="D5:D7"/>
    <mergeCell ref="E5:E7"/>
  </mergeCells>
  <pageMargins left="0.7" right="0.7" top="0.75" bottom="0.75" header="0.3" footer="0.3"/>
  <pageSetup scale="61" orientation="portrait" horizontalDpi="1200" verticalDpi="1200" r:id="rId1"/>
  <rowBreaks count="2" manualBreakCount="2">
    <brk id="58" max="16383" man="1"/>
    <brk id="106"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ikesCount xmlns="http://schemas.microsoft.com/sharepoint/v3" xsi:nil="true"/>
    <TaxCatchAll xmlns="42803e8d-2f62-4a74-a8e3-ce4d13bceeee" xsi:nil="true"/>
    <lcf76f155ced4ddcb4097134ff3c332f xmlns="8eaa46d3-bad5-4cfd-a575-93ac2ded81c5">
      <Terms xmlns="http://schemas.microsoft.com/office/infopath/2007/PartnerControls"/>
    </lcf76f155ced4ddcb4097134ff3c332f>
    <Ratings xmlns="http://schemas.microsoft.com/sharepoint/v3" xsi:nil="true"/>
    <LikedBy xmlns="http://schemas.microsoft.com/sharepoint/v3">
      <UserInfo>
        <DisplayName/>
        <AccountId xsi:nil="true"/>
        <AccountType/>
      </UserInfo>
    </LikedBy>
    <RatedBy xmlns="http://schemas.microsoft.com/sharepoint/v3">
      <UserInfo>
        <DisplayName/>
        <AccountId xsi:nil="true"/>
        <AccountType/>
      </UserInfo>
    </RatedBy>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7D217E84BC7AD4B949D3E11753C3FEB" ma:contentTypeVersion="19" ma:contentTypeDescription="Create a new document." ma:contentTypeScope="" ma:versionID="27071269cb98f13ce7528fc86b9e1ea0">
  <xsd:schema xmlns:xsd="http://www.w3.org/2001/XMLSchema" xmlns:xs="http://www.w3.org/2001/XMLSchema" xmlns:p="http://schemas.microsoft.com/office/2006/metadata/properties" xmlns:ns1="http://schemas.microsoft.com/sharepoint/v3" xmlns:ns2="8eaa46d3-bad5-4cfd-a575-93ac2ded81c5" xmlns:ns3="42803e8d-2f62-4a74-a8e3-ce4d13bceeee" targetNamespace="http://schemas.microsoft.com/office/2006/metadata/properties" ma:root="true" ma:fieldsID="bf8fb0a735b8ac9f3a6d1aa05186969b" ns1:_="" ns2:_="" ns3:_="">
    <xsd:import namespace="http://schemas.microsoft.com/sharepoint/v3"/>
    <xsd:import namespace="8eaa46d3-bad5-4cfd-a575-93ac2ded81c5"/>
    <xsd:import namespace="42803e8d-2f62-4a74-a8e3-ce4d13bceee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1:AverageRating" minOccurs="0"/>
                <xsd:element ref="ns1:RatingCount" minOccurs="0"/>
                <xsd:element ref="ns1:RatedBy" minOccurs="0"/>
                <xsd:element ref="ns1:Ratings" minOccurs="0"/>
                <xsd:element ref="ns1:LikesCount" minOccurs="0"/>
                <xsd:element ref="ns1:LikedBy"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AverageRating" ma:index="20" nillable="true" ma:displayName="RAG" ma:decimals="2" ma:description="Average value of all the ratings that have been submitted" ma:internalName="AverageRating" ma:readOnly="true">
      <xsd:simpleType>
        <xsd:restriction base="dms:Number"/>
      </xsd:simpleType>
    </xsd:element>
    <xsd:element name="RatingCount" ma:index="21" nillable="true" ma:displayName="Number of Ratings" ma:decimals="0" ma:description="Number of ratings submitted" ma:internalName="RatingCount" ma:readOnly="true">
      <xsd:simpleType>
        <xsd:restriction base="dms:Number"/>
      </xsd:simpleType>
    </xsd:element>
    <xsd:element name="RatedBy" ma:index="22" nillable="true" ma:displayName="Rated By" ma:description="Users rated the item." ma:hidden="true" ma:list="UserInfo" ma:internalName="RatedBy">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atings" ma:index="23" nillable="true" ma:displayName="User ratings" ma:description="User ratings for the item" ma:hidden="true" ma:internalName="Ratings">
      <xsd:simpleType>
        <xsd:restriction base="dms:Note"/>
      </xsd:simpleType>
    </xsd:element>
    <xsd:element name="LikesCount" ma:index="24" nillable="true" ma:displayName="Number of Likes" ma:internalName="LikesCount">
      <xsd:simpleType>
        <xsd:restriction base="dms:Unknown"/>
      </xsd:simpleType>
    </xsd:element>
    <xsd:element name="LikedBy" ma:index="25" nillable="true" ma:displayName="Liked By" ma:hidden="true" ma:list="UserInfo" ma:internalName="LikedBy">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8eaa46d3-bad5-4cfd-a575-93ac2ded81c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fcc82ffe-21c7-449b-a18d-914de9239daa"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2803e8d-2f62-4a74-a8e3-ce4d13bceeee"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ef09a740-5426-4ed5-8090-0d6f22defc40}" ma:internalName="TaxCatchAll" ma:showField="CatchAllData" ma:web="42803e8d-2f62-4a74-a8e3-ce4d13bceee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F6997DC-413C-4A01-A439-EE47F5952C9B}">
  <ds:schemaRefs>
    <ds:schemaRef ds:uri="http://schemas.microsoft.com/office/2006/metadata/properties"/>
    <ds:schemaRef ds:uri="http://schemas.microsoft.com/office/infopath/2007/PartnerControls"/>
    <ds:schemaRef ds:uri="http://schemas.microsoft.com/sharepoint/v3"/>
    <ds:schemaRef ds:uri="42803e8d-2f62-4a74-a8e3-ce4d13bceeee"/>
    <ds:schemaRef ds:uri="8eaa46d3-bad5-4cfd-a575-93ac2ded81c5"/>
  </ds:schemaRefs>
</ds:datastoreItem>
</file>

<file path=customXml/itemProps2.xml><?xml version="1.0" encoding="utf-8"?>
<ds:datastoreItem xmlns:ds="http://schemas.openxmlformats.org/officeDocument/2006/customXml" ds:itemID="{2CF5160B-6D3A-4A72-8987-E8971A8AAA64}">
  <ds:schemaRefs>
    <ds:schemaRef ds:uri="http://schemas.microsoft.com/sharepoint/v3/contenttype/forms"/>
  </ds:schemaRefs>
</ds:datastoreItem>
</file>

<file path=customXml/itemProps3.xml><?xml version="1.0" encoding="utf-8"?>
<ds:datastoreItem xmlns:ds="http://schemas.openxmlformats.org/officeDocument/2006/customXml" ds:itemID="{474FBE03-3AC3-4E75-9AEF-228EDE5B2C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8eaa46d3-bad5-4cfd-a575-93ac2ded81c5"/>
    <ds:schemaRef ds:uri="42803e8d-2f62-4a74-a8e3-ce4d13bceee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Reporting Templates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Geethana Kattar, Agnita Rayen (PacifiCorp)</dc:creator>
  <cp:keywords/>
  <dc:description/>
  <cp:lastModifiedBy>Fred Nass</cp:lastModifiedBy>
  <cp:revision/>
  <cp:lastPrinted>2025-08-12T20:30:21Z</cp:lastPrinted>
  <dcterms:created xsi:type="dcterms:W3CDTF">2025-06-19T19:01:58Z</dcterms:created>
  <dcterms:modified xsi:type="dcterms:W3CDTF">2025-08-13T19:36:13Z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0x01010007D217E84BC7AD4B949D3E11753C3FEB</vt:lpwstr>
  </property>
  <property fmtid="{D5CDD505-2E9C-101B-9397-08002B2CF9AE}" pid="3" name="MediaServiceImageTags">
    <vt:lpwstr/>
  </property>
</Properties>
</file>