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6docs\1605701\"/>
    </mc:Choice>
  </mc:AlternateContent>
  <bookViews>
    <workbookView xWindow="0" yWindow="0" windowWidth="21810" windowHeight="10950"/>
  </bookViews>
  <sheets>
    <sheet name="Bond Detail" sheetId="1" r:id="rId1"/>
    <sheet name="2015 Int Paid-Variable" sheetId="4" r:id="rId2"/>
  </sheets>
  <calcPr calcId="152511"/>
</workbook>
</file>

<file path=xl/calcChain.xml><?xml version="1.0" encoding="utf-8"?>
<calcChain xmlns="http://schemas.openxmlformats.org/spreadsheetml/2006/main">
  <c r="K51" i="1" l="1"/>
  <c r="K52" i="1"/>
  <c r="K50" i="1"/>
  <c r="K49" i="1"/>
  <c r="K48" i="1"/>
  <c r="J116" i="4"/>
  <c r="K112" i="1" l="1"/>
  <c r="J178" i="4"/>
  <c r="J165" i="4"/>
  <c r="J156" i="4"/>
  <c r="J146" i="4"/>
  <c r="J136" i="4"/>
  <c r="J126" i="4"/>
  <c r="J31" i="4"/>
  <c r="J19" i="4"/>
</calcChain>
</file>

<file path=xl/comments1.xml><?xml version="1.0" encoding="utf-8"?>
<comments xmlns="http://schemas.openxmlformats.org/spreadsheetml/2006/main">
  <authors>
    <author>tanya05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variable Interest active</t>
        </r>
      </text>
    </comment>
  </commentList>
</comments>
</file>

<file path=xl/sharedStrings.xml><?xml version="1.0" encoding="utf-8"?>
<sst xmlns="http://schemas.openxmlformats.org/spreadsheetml/2006/main" count="830" uniqueCount="200">
  <si>
    <t>Company Code</t>
  </si>
  <si>
    <t>Product Type</t>
  </si>
  <si>
    <t>Long name</t>
  </si>
  <si>
    <t>Short name</t>
  </si>
  <si>
    <t>CUSIP</t>
  </si>
  <si>
    <t>Issue Date</t>
  </si>
  <si>
    <t>Maturity Date</t>
  </si>
  <si>
    <t>Principal Outstanding</t>
  </si>
  <si>
    <t>Paid Interest</t>
  </si>
  <si>
    <t>Bonds</t>
  </si>
  <si>
    <t>Junior Subordinated Notes - Affiliated</t>
  </si>
  <si>
    <t>01 JSD DRI</t>
  </si>
  <si>
    <t>25746UAE9</t>
  </si>
  <si>
    <t/>
  </si>
  <si>
    <t>Remarketable Subordinated Notes - Equity Linked</t>
  </si>
  <si>
    <t>13-A RSN DRI</t>
  </si>
  <si>
    <t>25746U BT5</t>
  </si>
  <si>
    <t>13-B RSN DRI</t>
  </si>
  <si>
    <t>14-A RSN DRI</t>
  </si>
  <si>
    <t>25746U BX6</t>
  </si>
  <si>
    <t>Unsecured Senior Notes</t>
  </si>
  <si>
    <t>09-A Sr Nt DRI</t>
  </si>
  <si>
    <t>25746UBH1</t>
  </si>
  <si>
    <t>08-B Sr Nt DRI</t>
  </si>
  <si>
    <t>25746UBD0</t>
  </si>
  <si>
    <t>08-A Sr Nt DRI</t>
  </si>
  <si>
    <t>25746UBE8</t>
  </si>
  <si>
    <t>14-B Sr Nt DRI</t>
  </si>
  <si>
    <t>25746UCA5</t>
  </si>
  <si>
    <t>14-C Sr Nt DRI</t>
  </si>
  <si>
    <t>25746UCB3</t>
  </si>
  <si>
    <t>14-D Sr Nt DRI</t>
  </si>
  <si>
    <t>25746UCC1</t>
  </si>
  <si>
    <t>12-A Sr Nt DRI</t>
  </si>
  <si>
    <t>25746UBR9</t>
  </si>
  <si>
    <t>12-B Sr Nt DRI</t>
  </si>
  <si>
    <t>25746UBP3</t>
  </si>
  <si>
    <t>12-C Sr Nt DRI</t>
  </si>
  <si>
    <t>25746UBQ1</t>
  </si>
  <si>
    <t>11-A Sr Nt DRI</t>
  </si>
  <si>
    <t>25746UBL2</t>
  </si>
  <si>
    <t>11-C Sr Nt DRI</t>
  </si>
  <si>
    <t>25746UBM0</t>
  </si>
  <si>
    <t>11-D Sr Nt DRI</t>
  </si>
  <si>
    <t>25746UBN8</t>
  </si>
  <si>
    <t>10-A Sr Nt DRI</t>
  </si>
  <si>
    <t>25746UBJ7</t>
  </si>
  <si>
    <t>15-B Sr Nt DRI</t>
  </si>
  <si>
    <t>25746UCE7</t>
  </si>
  <si>
    <t>15-A Sr Nt DRI</t>
  </si>
  <si>
    <t>25746UCD9</t>
  </si>
  <si>
    <t>14-A Sr Nt DRI</t>
  </si>
  <si>
    <t>25746UBW8</t>
  </si>
  <si>
    <t>05-B Sr Nt DRI</t>
  </si>
  <si>
    <t>25746UAV1</t>
  </si>
  <si>
    <t>03-E Sr Nt DRI</t>
  </si>
  <si>
    <t>25746UAN9</t>
  </si>
  <si>
    <t>03-F Sr Nt DRI</t>
  </si>
  <si>
    <t>257469AJ5</t>
  </si>
  <si>
    <t>97-A Debntr CNG</t>
  </si>
  <si>
    <t>209615BS1</t>
  </si>
  <si>
    <t>02-E Sr Nt DRI</t>
  </si>
  <si>
    <t>257469AG1</t>
  </si>
  <si>
    <t>96-A Debntr CNG</t>
  </si>
  <si>
    <t>209615BQ5</t>
  </si>
  <si>
    <t>var. Bonds</t>
  </si>
  <si>
    <t>Enhanced Junior Subordinated Notes</t>
  </si>
  <si>
    <t>06-A JSN DRI</t>
  </si>
  <si>
    <t>25746UAY5</t>
  </si>
  <si>
    <t>14-A JSN DRI</t>
  </si>
  <si>
    <t>25746UBY4</t>
  </si>
  <si>
    <t>06-B JSN DRI</t>
  </si>
  <si>
    <t>25746UAZ2</t>
  </si>
  <si>
    <t>Tax-Exempt Financings</t>
  </si>
  <si>
    <t>10-B Brayton DR</t>
  </si>
  <si>
    <t>14-1yr Note DRI</t>
  </si>
  <si>
    <t>25746UBZ1</t>
  </si>
  <si>
    <t>15-6mo Note DRI</t>
  </si>
  <si>
    <t>25746UCF4</t>
  </si>
  <si>
    <t>Tax-Exempt (CP Mode)</t>
  </si>
  <si>
    <t>96 Grant VP</t>
  </si>
  <si>
    <t>388076AA9</t>
  </si>
  <si>
    <t>86 Grant VP</t>
  </si>
  <si>
    <t>388061AA1</t>
  </si>
  <si>
    <t>94 Grant VP</t>
  </si>
  <si>
    <t>92 Halifax VP</t>
  </si>
  <si>
    <t>405795AA3</t>
  </si>
  <si>
    <t>86 PW VP</t>
  </si>
  <si>
    <t>741754AA3</t>
  </si>
  <si>
    <t>07-A Chstfld VP</t>
  </si>
  <si>
    <t>166396AA9</t>
  </si>
  <si>
    <t>09-A Chstfld VP</t>
  </si>
  <si>
    <t>16639TAA9</t>
  </si>
  <si>
    <t>10-A Sr Nt VP</t>
  </si>
  <si>
    <t>927804FJ8</t>
  </si>
  <si>
    <t>09-A Sr Nt VP</t>
  </si>
  <si>
    <t>927804FH2</t>
  </si>
  <si>
    <t>08-A Sr Nt VP</t>
  </si>
  <si>
    <t>927804FF6</t>
  </si>
  <si>
    <t>07-D Sr Nt VP</t>
  </si>
  <si>
    <t>927804FE9</t>
  </si>
  <si>
    <t>07-B Sr Nt VP</t>
  </si>
  <si>
    <t>927804FC3</t>
  </si>
  <si>
    <t>07-A Sr Nt VP</t>
  </si>
  <si>
    <t>927804FB5</t>
  </si>
  <si>
    <t>06-B Sr Nt VP</t>
  </si>
  <si>
    <t>927804FA7</t>
  </si>
  <si>
    <t>06-A Sr Nt VP</t>
  </si>
  <si>
    <t>927804EZ3</t>
  </si>
  <si>
    <t>03-C Sr Nt VP</t>
  </si>
  <si>
    <t>927804EW0</t>
  </si>
  <si>
    <t>14-A Sr Nt VP</t>
  </si>
  <si>
    <t>927804FQ2</t>
  </si>
  <si>
    <t>13-D Sr Nt VP</t>
  </si>
  <si>
    <t>927804FP4</t>
  </si>
  <si>
    <t>13-C Sr Nt VP</t>
  </si>
  <si>
    <t>927804FN9</t>
  </si>
  <si>
    <t>13-B Sr Nt VP</t>
  </si>
  <si>
    <t>927804FL3</t>
  </si>
  <si>
    <t>13-A Sr Nt VP</t>
  </si>
  <si>
    <t>927804FM1</t>
  </si>
  <si>
    <t>12-A Sr Nt VP</t>
  </si>
  <si>
    <t>927804FK5</t>
  </si>
  <si>
    <t>08-B Sr Nt VP</t>
  </si>
  <si>
    <t>927804FG4</t>
  </si>
  <si>
    <t>15-B Sr Nt VP</t>
  </si>
  <si>
    <t>927804FT6</t>
  </si>
  <si>
    <t>15-A Sr Nts VP</t>
  </si>
  <si>
    <t>927804FS8</t>
  </si>
  <si>
    <t>14-B Sr Nt VP</t>
  </si>
  <si>
    <t>927804FR0</t>
  </si>
  <si>
    <t>Unsecured Senior Notes - Promissory</t>
  </si>
  <si>
    <t>Fort Monroe</t>
  </si>
  <si>
    <t>Sinker</t>
  </si>
  <si>
    <t>04-A Sr Nts VP</t>
  </si>
  <si>
    <t>927804EY6</t>
  </si>
  <si>
    <t>Rosemary Nt VP</t>
  </si>
  <si>
    <t>697927AA9</t>
  </si>
  <si>
    <t>Ft Eustis VP</t>
  </si>
  <si>
    <t>Ft Story VP</t>
  </si>
  <si>
    <t>Ft Lee VP</t>
  </si>
  <si>
    <t>08-A Louisa VP</t>
  </si>
  <si>
    <t>546068AQ0</t>
  </si>
  <si>
    <t>08-B Louisa VP</t>
  </si>
  <si>
    <t>546068AR8</t>
  </si>
  <si>
    <t>08-A Chspk VP</t>
  </si>
  <si>
    <t>16532YAB4</t>
  </si>
  <si>
    <t>09-A Wise VP</t>
  </si>
  <si>
    <t>977228AC9</t>
  </si>
  <si>
    <t>10-A Halifax VP</t>
  </si>
  <si>
    <t>40579PAB7</t>
  </si>
  <si>
    <t>11-A Chstfld VP</t>
  </si>
  <si>
    <t>08-C Louisa VP</t>
  </si>
  <si>
    <t>546068AP2</t>
  </si>
  <si>
    <t>10-A Wise VP</t>
  </si>
  <si>
    <t>977228AD7</t>
  </si>
  <si>
    <t>09-A York VP</t>
  </si>
  <si>
    <t>98659AAA3</t>
  </si>
  <si>
    <t>14-A Sr Nt DGH</t>
  </si>
  <si>
    <t>257375AG0</t>
  </si>
  <si>
    <t>14-B Sr Nt DGH</t>
  </si>
  <si>
    <t>257375AH8</t>
  </si>
  <si>
    <t>14-C Sr Nt DGH</t>
  </si>
  <si>
    <t>257375AJ4</t>
  </si>
  <si>
    <t>13-A Sr Nt DGH</t>
  </si>
  <si>
    <t>144A: 257375AA3</t>
  </si>
  <si>
    <t>13-B Sr Nt DGH</t>
  </si>
  <si>
    <t>144A: 257375AB1</t>
  </si>
  <si>
    <t>13-C Sr Nt DGH</t>
  </si>
  <si>
    <t>144A: 257375AC9</t>
  </si>
  <si>
    <t>15-A Sr Nt DGH</t>
  </si>
  <si>
    <t>257375AK1</t>
  </si>
  <si>
    <t>03-A DETC</t>
  </si>
  <si>
    <t>707162BB8</t>
  </si>
  <si>
    <t>Variable</t>
  </si>
  <si>
    <t>X</t>
  </si>
  <si>
    <t>1st Payment 2/12/2016</t>
  </si>
  <si>
    <t>Matured 11/20/2015</t>
  </si>
  <si>
    <t>Principal Outstanding at 12/31/2015</t>
  </si>
  <si>
    <t>1st Payment 04/01/2016</t>
  </si>
  <si>
    <t>1st Payment 5/15/2016</t>
  </si>
  <si>
    <t>variable Interest rate?</t>
  </si>
  <si>
    <t>2015 Paid Interest</t>
  </si>
  <si>
    <t>Coupon % Rate</t>
  </si>
  <si>
    <t>Dominion Energy Terminal Co.</t>
  </si>
  <si>
    <t>Dominion Gas Holdings, LLC</t>
  </si>
  <si>
    <t>Virginia Electric and Power Co.</t>
  </si>
  <si>
    <t>Dominion Resources, Inc.</t>
  </si>
  <si>
    <t>GRAND TOTAL</t>
  </si>
  <si>
    <t>DRI</t>
  </si>
  <si>
    <t>VP</t>
  </si>
  <si>
    <t>Q1</t>
  </si>
  <si>
    <t>Q2</t>
  </si>
  <si>
    <t>Q3</t>
  </si>
  <si>
    <t>Q4</t>
  </si>
  <si>
    <t>CP Mode Totals</t>
  </si>
  <si>
    <t>var - see next tab</t>
  </si>
  <si>
    <t>First Supplement to Joint Application</t>
  </si>
  <si>
    <t>Exhibit 1.26</t>
  </si>
  <si>
    <t>Docket No. 16-057-01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</si>
</sst>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3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49" fontId="4" fillId="3" borderId="13" xfId="1" applyNumberFormat="1" applyFont="1" applyFill="1" applyBorder="1"/>
    <xf numFmtId="49" fontId="4" fillId="3" borderId="7" xfId="1" applyNumberFormat="1" applyFont="1" applyFill="1" applyBorder="1"/>
    <xf numFmtId="14" fontId="4" fillId="3" borderId="13" xfId="1" applyNumberFormat="1" applyFont="1" applyFill="1" applyBorder="1"/>
    <xf numFmtId="0" fontId="4" fillId="3" borderId="7" xfId="1" applyFont="1" applyFill="1" applyBorder="1"/>
    <xf numFmtId="14" fontId="4" fillId="3" borderId="7" xfId="1" applyNumberFormat="1" applyFont="1" applyFill="1" applyBorder="1"/>
    <xf numFmtId="4" fontId="4" fillId="3" borderId="13" xfId="1" applyNumberFormat="1" applyFont="1" applyFill="1" applyBorder="1"/>
    <xf numFmtId="4" fontId="4" fillId="3" borderId="7" xfId="1" applyNumberFormat="1" applyFont="1" applyFill="1" applyBorder="1"/>
    <xf numFmtId="0" fontId="4" fillId="3" borderId="13" xfId="1" applyFont="1" applyFill="1" applyBorder="1"/>
    <xf numFmtId="49" fontId="4" fillId="3" borderId="11" xfId="1" applyNumberFormat="1" applyFont="1" applyFill="1" applyBorder="1"/>
    <xf numFmtId="49" fontId="4" fillId="3" borderId="12" xfId="1" applyNumberFormat="1" applyFont="1" applyFill="1" applyBorder="1"/>
    <xf numFmtId="14" fontId="4" fillId="3" borderId="12" xfId="1" applyNumberFormat="1" applyFont="1" applyFill="1" applyBorder="1"/>
    <xf numFmtId="4" fontId="4" fillId="3" borderId="12" xfId="1" applyNumberFormat="1" applyFont="1" applyFill="1" applyBorder="1"/>
    <xf numFmtId="0" fontId="4" fillId="3" borderId="12" xfId="1" applyFont="1" applyFill="1" applyBorder="1"/>
    <xf numFmtId="49" fontId="5" fillId="4" borderId="5" xfId="1" applyNumberFormat="1" applyFont="1" applyFill="1" applyBorder="1"/>
    <xf numFmtId="0" fontId="5" fillId="4" borderId="5" xfId="1" applyFont="1" applyFill="1" applyBorder="1"/>
    <xf numFmtId="4" fontId="5" fillId="4" borderId="5" xfId="1" applyNumberFormat="1" applyFont="1" applyFill="1" applyBorder="1"/>
    <xf numFmtId="4" fontId="5" fillId="4" borderId="6" xfId="1" applyNumberFormat="1" applyFont="1" applyFill="1" applyBorder="1"/>
    <xf numFmtId="49" fontId="5" fillId="4" borderId="8" xfId="1" applyNumberFormat="1" applyFont="1" applyFill="1" applyBorder="1"/>
    <xf numFmtId="14" fontId="4" fillId="3" borderId="11" xfId="1" applyNumberFormat="1" applyFont="1" applyFill="1" applyBorder="1"/>
    <xf numFmtId="4" fontId="4" fillId="3" borderId="11" xfId="1" applyNumberFormat="1" applyFont="1" applyFill="1" applyBorder="1"/>
    <xf numFmtId="0" fontId="4" fillId="3" borderId="11" xfId="1" applyFont="1" applyFill="1" applyBorder="1"/>
    <xf numFmtId="0" fontId="5" fillId="4" borderId="6" xfId="1" applyFont="1" applyFill="1" applyBorder="1"/>
    <xf numFmtId="49" fontId="5" fillId="5" borderId="4" xfId="1" applyNumberFormat="1" applyFont="1" applyFill="1" applyBorder="1"/>
    <xf numFmtId="49" fontId="5" fillId="5" borderId="5" xfId="1" applyNumberFormat="1" applyFont="1" applyFill="1" applyBorder="1"/>
    <xf numFmtId="0" fontId="5" fillId="5" borderId="5" xfId="1" applyFont="1" applyFill="1" applyBorder="1"/>
    <xf numFmtId="4" fontId="5" fillId="5" borderId="5" xfId="1" applyNumberFormat="1" applyFont="1" applyFill="1" applyBorder="1"/>
    <xf numFmtId="4" fontId="5" fillId="5" borderId="6" xfId="1" applyNumberFormat="1" applyFont="1" applyFill="1" applyBorder="1"/>
    <xf numFmtId="49" fontId="5" fillId="6" borderId="5" xfId="1" applyNumberFormat="1" applyFont="1" applyFill="1" applyBorder="1"/>
    <xf numFmtId="49" fontId="5" fillId="6" borderId="8" xfId="1" applyNumberFormat="1" applyFont="1" applyFill="1" applyBorder="1"/>
    <xf numFmtId="49" fontId="5" fillId="6" borderId="0" xfId="1" applyNumberFormat="1" applyFont="1" applyFill="1" applyBorder="1"/>
    <xf numFmtId="49" fontId="6" fillId="3" borderId="2" xfId="1" applyNumberFormat="1" applyFont="1" applyFill="1" applyBorder="1" applyAlignment="1">
      <alignment horizontal="left"/>
    </xf>
    <xf numFmtId="49" fontId="6" fillId="3" borderId="1" xfId="1" applyNumberFormat="1" applyFont="1" applyFill="1" applyBorder="1" applyAlignment="1">
      <alignment horizontal="left"/>
    </xf>
    <xf numFmtId="49" fontId="7" fillId="4" borderId="9" xfId="1" applyNumberFormat="1" applyFont="1" applyFill="1" applyBorder="1"/>
    <xf numFmtId="49" fontId="7" fillId="4" borderId="10" xfId="1" applyNumberFormat="1" applyFont="1" applyFill="1" applyBorder="1"/>
    <xf numFmtId="49" fontId="4" fillId="4" borderId="10" xfId="1" applyNumberFormat="1" applyFont="1" applyFill="1" applyBorder="1"/>
    <xf numFmtId="49" fontId="4" fillId="6" borderId="12" xfId="1" applyNumberFormat="1" applyFont="1" applyFill="1" applyBorder="1"/>
    <xf numFmtId="49" fontId="5" fillId="6" borderId="12" xfId="1" applyNumberFormat="1" applyFont="1" applyFill="1" applyBorder="1"/>
    <xf numFmtId="49" fontId="5" fillId="4" borderId="0" xfId="1" applyNumberFormat="1" applyFont="1" applyFill="1" applyBorder="1"/>
    <xf numFmtId="49" fontId="5" fillId="4" borderId="3" xfId="1" applyNumberFormat="1" applyFont="1" applyFill="1" applyBorder="1"/>
    <xf numFmtId="0" fontId="5" fillId="4" borderId="3" xfId="1" applyFont="1" applyFill="1" applyBorder="1"/>
    <xf numFmtId="4" fontId="5" fillId="4" borderId="3" xfId="1" applyNumberFormat="1" applyFont="1" applyFill="1" applyBorder="1"/>
    <xf numFmtId="4" fontId="5" fillId="4" borderId="9" xfId="1" applyNumberFormat="1" applyFont="1" applyFill="1" applyBorder="1"/>
    <xf numFmtId="0" fontId="5" fillId="6" borderId="5" xfId="1" applyFont="1" applyFill="1" applyBorder="1"/>
    <xf numFmtId="4" fontId="5" fillId="6" borderId="5" xfId="1" applyNumberFormat="1" applyFont="1" applyFill="1" applyBorder="1"/>
    <xf numFmtId="4" fontId="5" fillId="6" borderId="6" xfId="1" applyNumberFormat="1" applyFont="1" applyFill="1" applyBorder="1"/>
    <xf numFmtId="49" fontId="7" fillId="6" borderId="11" xfId="1" applyNumberFormat="1" applyFont="1" applyFill="1" applyBorder="1"/>
    <xf numFmtId="49" fontId="7" fillId="6" borderId="12" xfId="1" applyNumberFormat="1" applyFont="1" applyFill="1" applyBorder="1"/>
    <xf numFmtId="0" fontId="5" fillId="4" borderId="9" xfId="1" applyFont="1" applyFill="1" applyBorder="1"/>
    <xf numFmtId="49" fontId="5" fillId="6" borderId="3" xfId="1" applyNumberFormat="1" applyFont="1" applyFill="1" applyBorder="1"/>
    <xf numFmtId="0" fontId="5" fillId="6" borderId="3" xfId="1" applyFont="1" applyFill="1" applyBorder="1"/>
    <xf numFmtId="4" fontId="5" fillId="6" borderId="3" xfId="1" applyNumberFormat="1" applyFont="1" applyFill="1" applyBorder="1"/>
    <xf numFmtId="4" fontId="5" fillId="6" borderId="9" xfId="1" applyNumberFormat="1" applyFont="1" applyFill="1" applyBorder="1"/>
    <xf numFmtId="49" fontId="5" fillId="0" borderId="0" xfId="1" applyNumberFormat="1" applyFont="1" applyFill="1" applyBorder="1"/>
    <xf numFmtId="0" fontId="4" fillId="0" borderId="0" xfId="1" applyFont="1" applyFill="1" applyBorder="1"/>
    <xf numFmtId="0" fontId="0" fillId="0" borderId="0" xfId="0" applyFill="1" applyBorder="1"/>
    <xf numFmtId="49" fontId="7" fillId="0" borderId="0" xfId="1" applyNumberFormat="1" applyFont="1" applyFill="1" applyBorder="1"/>
    <xf numFmtId="49" fontId="4" fillId="0" borderId="0" xfId="1" applyNumberFormat="1" applyFont="1" applyFill="1" applyBorder="1"/>
    <xf numFmtId="14" fontId="4" fillId="0" borderId="0" xfId="1" applyNumberFormat="1" applyFont="1" applyFill="1" applyBorder="1"/>
    <xf numFmtId="4" fontId="4" fillId="0" borderId="0" xfId="1" applyNumberFormat="1" applyFont="1" applyFill="1" applyBorder="1"/>
    <xf numFmtId="49" fontId="5" fillId="0" borderId="0" xfId="1" applyNumberFormat="1" applyFont="1" applyFill="1" applyBorder="1" applyAlignment="1">
      <alignment horizontal="left"/>
    </xf>
    <xf numFmtId="0" fontId="5" fillId="0" borderId="0" xfId="1" applyFont="1" applyFill="1" applyBorder="1"/>
    <xf numFmtId="4" fontId="5" fillId="0" borderId="0" xfId="1" applyNumberFormat="1" applyFont="1" applyFill="1" applyBorder="1"/>
    <xf numFmtId="49" fontId="4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6" fillId="0" borderId="0" xfId="1" applyNumberFormat="1" applyFont="1" applyFill="1" applyBorder="1"/>
    <xf numFmtId="164" fontId="8" fillId="0" borderId="0" xfId="2" applyNumberFormat="1" applyFont="1" applyFill="1" applyBorder="1"/>
    <xf numFmtId="14" fontId="5" fillId="0" borderId="0" xfId="1" applyNumberFormat="1" applyFont="1" applyFill="1" applyBorder="1"/>
    <xf numFmtId="164" fontId="8" fillId="0" borderId="0" xfId="2" applyNumberFormat="1" applyFont="1" applyFill="1"/>
    <xf numFmtId="164" fontId="8" fillId="0" borderId="0" xfId="2" applyNumberFormat="1" applyFont="1" applyFill="1"/>
    <xf numFmtId="0" fontId="2" fillId="0" borderId="0" xfId="0" applyFont="1" applyFill="1" applyBorder="1"/>
    <xf numFmtId="0" fontId="10" fillId="0" borderId="0" xfId="0" applyFont="1" applyFill="1" applyBorder="1"/>
    <xf numFmtId="49" fontId="5" fillId="8" borderId="0" xfId="1" applyNumberFormat="1" applyFont="1" applyFill="1" applyBorder="1"/>
    <xf numFmtId="49" fontId="5" fillId="8" borderId="0" xfId="1" applyNumberFormat="1" applyFont="1" applyFill="1" applyBorder="1" applyAlignment="1">
      <alignment horizontal="center"/>
    </xf>
    <xf numFmtId="14" fontId="5" fillId="8" borderId="0" xfId="1" applyNumberFormat="1" applyFont="1" applyFill="1" applyBorder="1"/>
    <xf numFmtId="4" fontId="5" fillId="8" borderId="0" xfId="1" applyNumberFormat="1" applyFont="1" applyFill="1" applyBorder="1"/>
    <xf numFmtId="164" fontId="8" fillId="8" borderId="0" xfId="2" applyNumberFormat="1" applyFont="1" applyFill="1"/>
    <xf numFmtId="164" fontId="9" fillId="8" borderId="0" xfId="2" applyNumberFormat="1" applyFont="1" applyFill="1"/>
    <xf numFmtId="0" fontId="5" fillId="8" borderId="0" xfId="1" applyFont="1" applyFill="1" applyBorder="1"/>
    <xf numFmtId="49" fontId="4" fillId="3" borderId="12" xfId="1" applyNumberFormat="1" applyFont="1" applyFill="1" applyBorder="1" applyAlignment="1">
      <alignment horizontal="center"/>
    </xf>
    <xf numFmtId="49" fontId="5" fillId="4" borderId="5" xfId="1" applyNumberFormat="1" applyFont="1" applyFill="1" applyBorder="1" applyAlignment="1">
      <alignment horizontal="center"/>
    </xf>
    <xf numFmtId="49" fontId="4" fillId="3" borderId="13" xfId="1" applyNumberFormat="1" applyFont="1" applyFill="1" applyBorder="1" applyAlignment="1">
      <alignment horizontal="center"/>
    </xf>
    <xf numFmtId="49" fontId="4" fillId="3" borderId="7" xfId="1" applyNumberFormat="1" applyFont="1" applyFill="1" applyBorder="1" applyAlignment="1">
      <alignment horizontal="center"/>
    </xf>
    <xf numFmtId="49" fontId="4" fillId="3" borderId="11" xfId="1" applyNumberFormat="1" applyFont="1" applyFill="1" applyBorder="1" applyAlignment="1">
      <alignment horizontal="center"/>
    </xf>
    <xf numFmtId="49" fontId="5" fillId="4" borderId="3" xfId="1" applyNumberFormat="1" applyFont="1" applyFill="1" applyBorder="1" applyAlignment="1">
      <alignment horizontal="center"/>
    </xf>
    <xf numFmtId="49" fontId="5" fillId="6" borderId="5" xfId="1" applyNumberFormat="1" applyFont="1" applyFill="1" applyBorder="1" applyAlignment="1">
      <alignment horizontal="center"/>
    </xf>
    <xf numFmtId="49" fontId="5" fillId="6" borderId="3" xfId="1" applyNumberFormat="1" applyFont="1" applyFill="1" applyBorder="1" applyAlignment="1">
      <alignment horizontal="center"/>
    </xf>
    <xf numFmtId="49" fontId="5" fillId="5" borderId="5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2" fillId="0" borderId="0" xfId="0" applyNumberFormat="1" applyFont="1" applyFill="1" applyBorder="1"/>
    <xf numFmtId="49" fontId="6" fillId="3" borderId="7" xfId="1" applyNumberFormat="1" applyFont="1" applyFill="1" applyBorder="1"/>
    <xf numFmtId="0" fontId="10" fillId="0" borderId="0" xfId="0" applyFont="1"/>
    <xf numFmtId="0" fontId="5" fillId="2" borderId="11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left"/>
    </xf>
    <xf numFmtId="49" fontId="13" fillId="3" borderId="11" xfId="1" applyNumberFormat="1" applyFont="1" applyFill="1" applyBorder="1" applyAlignment="1">
      <alignment horizontal="center"/>
    </xf>
    <xf numFmtId="49" fontId="13" fillId="3" borderId="12" xfId="1" applyNumberFormat="1" applyFont="1" applyFill="1" applyBorder="1" applyAlignment="1">
      <alignment horizontal="center"/>
    </xf>
    <xf numFmtId="49" fontId="13" fillId="3" borderId="7" xfId="1" applyNumberFormat="1" applyFont="1" applyFill="1" applyBorder="1" applyAlignment="1">
      <alignment horizontal="center"/>
    </xf>
    <xf numFmtId="49" fontId="13" fillId="3" borderId="13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7" borderId="0" xfId="1" applyFont="1" applyFill="1" applyBorder="1" applyAlignment="1">
      <alignment horizontal="center" wrapText="1"/>
    </xf>
    <xf numFmtId="4" fontId="0" fillId="0" borderId="0" xfId="0" applyNumberFormat="1"/>
    <xf numFmtId="165" fontId="0" fillId="0" borderId="0" xfId="0" applyNumberFormat="1"/>
    <xf numFmtId="49" fontId="4" fillId="9" borderId="0" xfId="1" applyNumberFormat="1" applyFont="1" applyFill="1" applyBorder="1"/>
    <xf numFmtId="49" fontId="6" fillId="9" borderId="0" xfId="1" applyNumberFormat="1" applyFont="1" applyFill="1" applyBorder="1" applyAlignment="1">
      <alignment horizontal="center"/>
    </xf>
    <xf numFmtId="14" fontId="4" fillId="9" borderId="0" xfId="1" applyNumberFormat="1" applyFont="1" applyFill="1" applyBorder="1"/>
    <xf numFmtId="4" fontId="4" fillId="9" borderId="0" xfId="1" applyNumberFormat="1" applyFont="1" applyFill="1" applyBorder="1"/>
    <xf numFmtId="165" fontId="0" fillId="9" borderId="0" xfId="0" applyNumberFormat="1" applyFill="1"/>
    <xf numFmtId="4" fontId="0" fillId="9" borderId="0" xfId="0" applyNumberFormat="1" applyFill="1"/>
    <xf numFmtId="17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" fontId="2" fillId="9" borderId="0" xfId="0" applyNumberFormat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4" fontId="0" fillId="0" borderId="0" xfId="0" applyNumberFormat="1"/>
    <xf numFmtId="4" fontId="0" fillId="0" borderId="0" xfId="0" applyNumberFormat="1"/>
    <xf numFmtId="0" fontId="14" fillId="0" borderId="0" xfId="0" applyFont="1" applyAlignment="1">
      <alignment horizontal="right"/>
    </xf>
  </cellXfs>
  <cellStyles count="7">
    <cellStyle name="Comma 2" xfId="5"/>
    <cellStyle name="Currency 2" xfId="3"/>
    <cellStyle name="Normal" xfId="0" builtinId="0"/>
    <cellStyle name="Normal 2" xfId="1"/>
    <cellStyle name="Normal 2 2" xfId="6"/>
    <cellStyle name="Normal 3" xfId="2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tabSelected="1" topLeftCell="C1" zoomScale="70" zoomScaleNormal="70" workbookViewId="0">
      <selection activeCell="I3" sqref="I3"/>
    </sheetView>
  </sheetViews>
  <sheetFormatPr defaultRowHeight="15" x14ac:dyDescent="0.25"/>
  <cols>
    <col min="1" max="1" width="34.140625" customWidth="1"/>
    <col min="2" max="2" width="10.5703125" customWidth="1"/>
    <col min="3" max="3" width="47.42578125" bestFit="1" customWidth="1"/>
    <col min="4" max="4" width="15.5703125" bestFit="1" customWidth="1"/>
    <col min="5" max="5" width="18.85546875" style="90" customWidth="1"/>
    <col min="6" max="6" width="16.140625" bestFit="1" customWidth="1"/>
    <col min="7" max="7" width="10.140625" bestFit="1" customWidth="1"/>
    <col min="8" max="8" width="13.140625" bestFit="1" customWidth="1"/>
    <col min="9" max="9" width="31.28515625" bestFit="1" customWidth="1"/>
    <col min="10" max="10" width="24.7109375" customWidth="1"/>
    <col min="11" max="11" width="17.140625" customWidth="1"/>
    <col min="12" max="12" width="22.42578125" bestFit="1" customWidth="1"/>
  </cols>
  <sheetData>
    <row r="1" spans="1:11" ht="15.6" x14ac:dyDescent="0.3">
      <c r="K1" s="117"/>
    </row>
    <row r="2" spans="1:11" ht="15.6" x14ac:dyDescent="0.3">
      <c r="K2" s="117" t="s">
        <v>199</v>
      </c>
    </row>
    <row r="3" spans="1:11" ht="15.6" x14ac:dyDescent="0.3">
      <c r="K3" s="117" t="s">
        <v>197</v>
      </c>
    </row>
    <row r="4" spans="1:11" ht="15.6" x14ac:dyDescent="0.3">
      <c r="K4" s="117" t="s">
        <v>198</v>
      </c>
    </row>
    <row r="5" spans="1:11" ht="27" x14ac:dyDescent="0.3">
      <c r="A5" s="94" t="s">
        <v>0</v>
      </c>
      <c r="B5" s="94" t="s">
        <v>1</v>
      </c>
      <c r="C5" s="94" t="s">
        <v>2</v>
      </c>
      <c r="D5" s="95" t="s">
        <v>3</v>
      </c>
      <c r="E5" s="95" t="s">
        <v>181</v>
      </c>
      <c r="F5" s="95" t="s">
        <v>4</v>
      </c>
      <c r="G5" s="95" t="s">
        <v>5</v>
      </c>
      <c r="H5" s="95" t="s">
        <v>6</v>
      </c>
      <c r="I5" s="95" t="s">
        <v>178</v>
      </c>
      <c r="J5" s="95" t="s">
        <v>183</v>
      </c>
      <c r="K5" s="95" t="s">
        <v>182</v>
      </c>
    </row>
    <row r="6" spans="1:11" ht="14.45" x14ac:dyDescent="0.3">
      <c r="A6" s="31" t="s">
        <v>187</v>
      </c>
      <c r="B6" s="46" t="s">
        <v>9</v>
      </c>
      <c r="C6" s="33" t="s">
        <v>10</v>
      </c>
      <c r="D6" s="10" t="s">
        <v>11</v>
      </c>
      <c r="E6" s="81"/>
      <c r="F6" s="10" t="s">
        <v>12</v>
      </c>
      <c r="G6" s="11">
        <v>36903</v>
      </c>
      <c r="H6" s="11">
        <v>47863</v>
      </c>
      <c r="I6" s="12">
        <v>10674000</v>
      </c>
      <c r="J6" s="13">
        <v>8.4</v>
      </c>
      <c r="K6" s="12">
        <v>896616</v>
      </c>
    </row>
    <row r="7" spans="1:11" ht="14.45" x14ac:dyDescent="0.3">
      <c r="A7" s="31" t="s">
        <v>187</v>
      </c>
      <c r="B7" s="37"/>
      <c r="C7" s="18" t="s">
        <v>10</v>
      </c>
      <c r="D7" s="14" t="s">
        <v>13</v>
      </c>
      <c r="E7" s="82"/>
      <c r="F7" s="14" t="s">
        <v>13</v>
      </c>
      <c r="G7" s="15"/>
      <c r="H7" s="15"/>
      <c r="I7" s="16">
        <v>10674000</v>
      </c>
      <c r="J7" s="15"/>
      <c r="K7" s="17"/>
    </row>
    <row r="8" spans="1:11" ht="14.45" x14ac:dyDescent="0.3">
      <c r="A8" s="31" t="s">
        <v>187</v>
      </c>
      <c r="B8" s="36"/>
      <c r="C8" s="34" t="s">
        <v>14</v>
      </c>
      <c r="D8" s="1" t="s">
        <v>15</v>
      </c>
      <c r="E8" s="83"/>
      <c r="F8" s="1" t="s">
        <v>16</v>
      </c>
      <c r="G8" s="3">
        <v>41432</v>
      </c>
      <c r="H8" s="3">
        <v>44287</v>
      </c>
      <c r="I8" s="6">
        <v>550000000</v>
      </c>
      <c r="J8" s="8">
        <v>1.07</v>
      </c>
      <c r="K8" s="6">
        <v>5885000</v>
      </c>
    </row>
    <row r="9" spans="1:11" ht="14.45" x14ac:dyDescent="0.3">
      <c r="A9" s="31" t="s">
        <v>187</v>
      </c>
      <c r="B9" s="36"/>
      <c r="C9" s="35"/>
      <c r="D9" s="2" t="s">
        <v>17</v>
      </c>
      <c r="E9" s="84"/>
      <c r="F9" s="2" t="s">
        <v>16</v>
      </c>
      <c r="G9" s="5">
        <v>41432</v>
      </c>
      <c r="H9" s="5">
        <v>43647</v>
      </c>
      <c r="I9" s="7">
        <v>550000000</v>
      </c>
      <c r="J9" s="4">
        <v>1.18</v>
      </c>
      <c r="K9" s="7">
        <v>6490000</v>
      </c>
    </row>
    <row r="10" spans="1:11" ht="14.45" x14ac:dyDescent="0.3">
      <c r="A10" s="31" t="s">
        <v>187</v>
      </c>
      <c r="B10" s="36"/>
      <c r="C10" s="35"/>
      <c r="D10" s="9" t="s">
        <v>18</v>
      </c>
      <c r="E10" s="85"/>
      <c r="F10" s="9" t="s">
        <v>19</v>
      </c>
      <c r="G10" s="19">
        <v>41821</v>
      </c>
      <c r="H10" s="19">
        <v>44013</v>
      </c>
      <c r="I10" s="20">
        <v>1000000000</v>
      </c>
      <c r="J10" s="21">
        <v>1.5</v>
      </c>
      <c r="K10" s="20">
        <v>15000000</v>
      </c>
    </row>
    <row r="11" spans="1:11" ht="14.45" x14ac:dyDescent="0.3">
      <c r="A11" s="31" t="s">
        <v>187</v>
      </c>
      <c r="B11" s="37"/>
      <c r="C11" s="18" t="s">
        <v>14</v>
      </c>
      <c r="D11" s="14" t="s">
        <v>13</v>
      </c>
      <c r="E11" s="82"/>
      <c r="F11" s="14" t="s">
        <v>13</v>
      </c>
      <c r="G11" s="15"/>
      <c r="H11" s="15"/>
      <c r="I11" s="16">
        <v>2100000000</v>
      </c>
      <c r="J11" s="15"/>
      <c r="K11" s="17"/>
    </row>
    <row r="12" spans="1:11" ht="14.45" x14ac:dyDescent="0.3">
      <c r="A12" s="31" t="s">
        <v>187</v>
      </c>
      <c r="B12" s="36"/>
      <c r="C12" s="34" t="s">
        <v>20</v>
      </c>
      <c r="D12" s="1" t="s">
        <v>21</v>
      </c>
      <c r="E12" s="83"/>
      <c r="F12" s="1" t="s">
        <v>22</v>
      </c>
      <c r="G12" s="3">
        <v>40039</v>
      </c>
      <c r="H12" s="3">
        <v>43692</v>
      </c>
      <c r="I12" s="6">
        <v>500000000</v>
      </c>
      <c r="J12" s="8">
        <v>5.2</v>
      </c>
      <c r="K12" s="6">
        <v>26000000</v>
      </c>
    </row>
    <row r="13" spans="1:11" ht="14.45" x14ac:dyDescent="0.3">
      <c r="A13" s="31" t="s">
        <v>187</v>
      </c>
      <c r="B13" s="36"/>
      <c r="C13" s="35"/>
      <c r="D13" s="2" t="s">
        <v>23</v>
      </c>
      <c r="E13" s="84"/>
      <c r="F13" s="2" t="s">
        <v>24</v>
      </c>
      <c r="G13" s="5">
        <v>39616</v>
      </c>
      <c r="H13" s="5">
        <v>50571</v>
      </c>
      <c r="I13" s="7">
        <v>400000000</v>
      </c>
      <c r="J13" s="4">
        <v>7</v>
      </c>
      <c r="K13" s="7">
        <v>28000000</v>
      </c>
    </row>
    <row r="14" spans="1:11" ht="14.45" x14ac:dyDescent="0.3">
      <c r="A14" s="31" t="s">
        <v>187</v>
      </c>
      <c r="B14" s="36"/>
      <c r="C14" s="35"/>
      <c r="D14" s="2" t="s">
        <v>25</v>
      </c>
      <c r="E14" s="84"/>
      <c r="F14" s="2" t="s">
        <v>26</v>
      </c>
      <c r="G14" s="5">
        <v>39616</v>
      </c>
      <c r="H14" s="5">
        <v>43266</v>
      </c>
      <c r="I14" s="7">
        <v>500000000</v>
      </c>
      <c r="J14" s="4">
        <v>6.4</v>
      </c>
      <c r="K14" s="7">
        <v>32000000</v>
      </c>
    </row>
    <row r="15" spans="1:11" ht="14.45" x14ac:dyDescent="0.3">
      <c r="A15" s="31" t="s">
        <v>187</v>
      </c>
      <c r="B15" s="36"/>
      <c r="C15" s="35"/>
      <c r="D15" s="2" t="s">
        <v>27</v>
      </c>
      <c r="E15" s="84"/>
      <c r="F15" s="2" t="s">
        <v>28</v>
      </c>
      <c r="G15" s="5">
        <v>41968</v>
      </c>
      <c r="H15" s="5">
        <v>43800</v>
      </c>
      <c r="I15" s="7">
        <v>700000000</v>
      </c>
      <c r="J15" s="4">
        <v>2.5</v>
      </c>
      <c r="K15" s="7">
        <v>17791666.670000002</v>
      </c>
    </row>
    <row r="16" spans="1:11" ht="14.45" x14ac:dyDescent="0.3">
      <c r="A16" s="31" t="s">
        <v>187</v>
      </c>
      <c r="B16" s="36"/>
      <c r="C16" s="35"/>
      <c r="D16" s="2" t="s">
        <v>29</v>
      </c>
      <c r="E16" s="84"/>
      <c r="F16" s="2" t="s">
        <v>30</v>
      </c>
      <c r="G16" s="5">
        <v>41968</v>
      </c>
      <c r="H16" s="5">
        <v>45627</v>
      </c>
      <c r="I16" s="7">
        <v>500000000</v>
      </c>
      <c r="J16" s="4">
        <v>3.625</v>
      </c>
      <c r="K16" s="7">
        <v>18427083.329999998</v>
      </c>
    </row>
    <row r="17" spans="1:12" ht="14.45" x14ac:dyDescent="0.3">
      <c r="A17" s="31" t="s">
        <v>187</v>
      </c>
      <c r="B17" s="36"/>
      <c r="C17" s="35"/>
      <c r="D17" s="2" t="s">
        <v>31</v>
      </c>
      <c r="E17" s="84"/>
      <c r="F17" s="2" t="s">
        <v>32</v>
      </c>
      <c r="G17" s="5">
        <v>41968</v>
      </c>
      <c r="H17" s="5">
        <v>52932</v>
      </c>
      <c r="I17" s="7">
        <v>450000000</v>
      </c>
      <c r="J17" s="4">
        <v>4.7</v>
      </c>
      <c r="K17" s="7">
        <v>21502500</v>
      </c>
    </row>
    <row r="18" spans="1:12" ht="14.45" x14ac:dyDescent="0.3">
      <c r="A18" s="31" t="s">
        <v>187</v>
      </c>
      <c r="B18" s="36"/>
      <c r="C18" s="35"/>
      <c r="D18" s="2" t="s">
        <v>33</v>
      </c>
      <c r="E18" s="84"/>
      <c r="F18" s="2" t="s">
        <v>34</v>
      </c>
      <c r="G18" s="5">
        <v>41165</v>
      </c>
      <c r="H18" s="5">
        <v>42993</v>
      </c>
      <c r="I18" s="7">
        <v>350000000</v>
      </c>
      <c r="J18" s="4">
        <v>1.4</v>
      </c>
      <c r="K18" s="7">
        <v>4900000</v>
      </c>
    </row>
    <row r="19" spans="1:12" ht="14.45" x14ac:dyDescent="0.3">
      <c r="A19" s="31" t="s">
        <v>187</v>
      </c>
      <c r="B19" s="36"/>
      <c r="C19" s="35"/>
      <c r="D19" s="2" t="s">
        <v>35</v>
      </c>
      <c r="E19" s="84"/>
      <c r="F19" s="2" t="s">
        <v>36</v>
      </c>
      <c r="G19" s="5">
        <v>41165</v>
      </c>
      <c r="H19" s="5">
        <v>44819</v>
      </c>
      <c r="I19" s="7">
        <v>350000000</v>
      </c>
      <c r="J19" s="4">
        <v>2.75</v>
      </c>
      <c r="K19" s="7">
        <v>9625000</v>
      </c>
    </row>
    <row r="20" spans="1:12" ht="14.45" x14ac:dyDescent="0.3">
      <c r="A20" s="31" t="s">
        <v>187</v>
      </c>
      <c r="B20" s="36"/>
      <c r="C20" s="35"/>
      <c r="D20" s="2" t="s">
        <v>37</v>
      </c>
      <c r="E20" s="84"/>
      <c r="F20" s="2" t="s">
        <v>38</v>
      </c>
      <c r="G20" s="5">
        <v>41165</v>
      </c>
      <c r="H20" s="5">
        <v>52124</v>
      </c>
      <c r="I20" s="7">
        <v>350000000</v>
      </c>
      <c r="J20" s="4">
        <v>4.05</v>
      </c>
      <c r="K20" s="7">
        <v>14175000</v>
      </c>
    </row>
    <row r="21" spans="1:12" ht="14.45" x14ac:dyDescent="0.3">
      <c r="A21" s="31" t="s">
        <v>187</v>
      </c>
      <c r="B21" s="36"/>
      <c r="C21" s="35"/>
      <c r="D21" s="2" t="s">
        <v>39</v>
      </c>
      <c r="E21" s="84"/>
      <c r="F21" s="2" t="s">
        <v>40</v>
      </c>
      <c r="G21" s="5">
        <v>40609</v>
      </c>
      <c r="H21" s="5">
        <v>44270</v>
      </c>
      <c r="I21" s="7">
        <v>500000000</v>
      </c>
      <c r="J21" s="4">
        <v>4.45</v>
      </c>
      <c r="K21" s="7">
        <v>22250000</v>
      </c>
    </row>
    <row r="22" spans="1:12" ht="14.45" x14ac:dyDescent="0.3">
      <c r="A22" s="31" t="s">
        <v>187</v>
      </c>
      <c r="B22" s="36"/>
      <c r="C22" s="35"/>
      <c r="D22" s="2" t="s">
        <v>41</v>
      </c>
      <c r="E22" s="84"/>
      <c r="F22" s="2" t="s">
        <v>42</v>
      </c>
      <c r="G22" s="5">
        <v>40760</v>
      </c>
      <c r="H22" s="5">
        <v>51714</v>
      </c>
      <c r="I22" s="7">
        <v>500000000</v>
      </c>
      <c r="J22" s="4">
        <v>4.9000000000000004</v>
      </c>
      <c r="K22" s="7">
        <v>24500000</v>
      </c>
    </row>
    <row r="23" spans="1:12" ht="14.45" x14ac:dyDescent="0.3">
      <c r="A23" s="31" t="s">
        <v>187</v>
      </c>
      <c r="B23" s="36"/>
      <c r="C23" s="35"/>
      <c r="D23" s="2" t="s">
        <v>43</v>
      </c>
      <c r="E23" s="84"/>
      <c r="F23" s="2" t="s">
        <v>44</v>
      </c>
      <c r="G23" s="5">
        <v>40770</v>
      </c>
      <c r="H23" s="5">
        <v>42597</v>
      </c>
      <c r="I23" s="7">
        <v>450000000</v>
      </c>
      <c r="J23" s="4">
        <v>1.95</v>
      </c>
      <c r="K23" s="7">
        <v>8775000</v>
      </c>
    </row>
    <row r="24" spans="1:12" ht="14.45" x14ac:dyDescent="0.3">
      <c r="A24" s="31" t="s">
        <v>187</v>
      </c>
      <c r="B24" s="36"/>
      <c r="C24" s="35"/>
      <c r="D24" s="2" t="s">
        <v>45</v>
      </c>
      <c r="E24" s="84"/>
      <c r="F24" s="2" t="s">
        <v>46</v>
      </c>
      <c r="G24" s="5">
        <v>40423</v>
      </c>
      <c r="H24" s="5">
        <v>42248</v>
      </c>
      <c r="I24" s="4">
        <v>0</v>
      </c>
      <c r="J24" s="4">
        <v>2.25</v>
      </c>
      <c r="K24" s="7">
        <v>5625000</v>
      </c>
    </row>
    <row r="25" spans="1:12" ht="14.45" x14ac:dyDescent="0.3">
      <c r="A25" s="31" t="s">
        <v>187</v>
      </c>
      <c r="B25" s="36"/>
      <c r="C25" s="35"/>
      <c r="D25" s="2" t="s">
        <v>47</v>
      </c>
      <c r="E25" s="84"/>
      <c r="F25" s="2" t="s">
        <v>48</v>
      </c>
      <c r="G25" s="5">
        <v>42271</v>
      </c>
      <c r="H25" s="5">
        <v>45931</v>
      </c>
      <c r="I25" s="7">
        <v>650000000</v>
      </c>
      <c r="J25" s="4">
        <v>3.9</v>
      </c>
      <c r="K25" s="4">
        <v>0</v>
      </c>
      <c r="L25" s="93" t="s">
        <v>179</v>
      </c>
    </row>
    <row r="26" spans="1:12" ht="14.45" x14ac:dyDescent="0.3">
      <c r="A26" s="31" t="s">
        <v>187</v>
      </c>
      <c r="B26" s="36"/>
      <c r="C26" s="35"/>
      <c r="D26" s="2" t="s">
        <v>49</v>
      </c>
      <c r="E26" s="84"/>
      <c r="F26" s="2" t="s">
        <v>50</v>
      </c>
      <c r="G26" s="5">
        <v>42170</v>
      </c>
      <c r="H26" s="5">
        <v>43266</v>
      </c>
      <c r="I26" s="7">
        <v>500000000</v>
      </c>
      <c r="J26" s="4">
        <v>1.9</v>
      </c>
      <c r="K26" s="7">
        <v>4750000</v>
      </c>
    </row>
    <row r="27" spans="1:12" ht="14.45" x14ac:dyDescent="0.3">
      <c r="A27" s="31" t="s">
        <v>187</v>
      </c>
      <c r="B27" s="36"/>
      <c r="C27" s="35"/>
      <c r="D27" s="2" t="s">
        <v>51</v>
      </c>
      <c r="E27" s="84"/>
      <c r="F27" s="2" t="s">
        <v>52</v>
      </c>
      <c r="G27" s="5">
        <v>41722</v>
      </c>
      <c r="H27" s="5">
        <v>42809</v>
      </c>
      <c r="I27" s="7">
        <v>400000000</v>
      </c>
      <c r="J27" s="4">
        <v>1.25</v>
      </c>
      <c r="K27" s="7">
        <v>5000000</v>
      </c>
    </row>
    <row r="28" spans="1:12" ht="14.45" x14ac:dyDescent="0.3">
      <c r="A28" s="31" t="s">
        <v>187</v>
      </c>
      <c r="B28" s="36"/>
      <c r="C28" s="35"/>
      <c r="D28" s="2" t="s">
        <v>53</v>
      </c>
      <c r="E28" s="84"/>
      <c r="F28" s="2" t="s">
        <v>54</v>
      </c>
      <c r="G28" s="5">
        <v>38523</v>
      </c>
      <c r="H28" s="5">
        <v>49475</v>
      </c>
      <c r="I28" s="7">
        <v>300000000</v>
      </c>
      <c r="J28" s="4">
        <v>5.95</v>
      </c>
      <c r="K28" s="7">
        <v>17850000</v>
      </c>
    </row>
    <row r="29" spans="1:12" ht="14.45" x14ac:dyDescent="0.3">
      <c r="A29" s="31" t="s">
        <v>187</v>
      </c>
      <c r="B29" s="36"/>
      <c r="C29" s="35"/>
      <c r="D29" s="2" t="s">
        <v>53</v>
      </c>
      <c r="E29" s="84"/>
      <c r="F29" s="2" t="s">
        <v>54</v>
      </c>
      <c r="G29" s="5">
        <v>38523</v>
      </c>
      <c r="H29" s="5">
        <v>49475</v>
      </c>
      <c r="I29" s="7">
        <v>200000000</v>
      </c>
      <c r="J29" s="4">
        <v>5.95</v>
      </c>
      <c r="K29" s="7">
        <v>11900000</v>
      </c>
    </row>
    <row r="30" spans="1:12" ht="14.45" x14ac:dyDescent="0.3">
      <c r="A30" s="31" t="s">
        <v>187</v>
      </c>
      <c r="B30" s="36"/>
      <c r="C30" s="35"/>
      <c r="D30" s="2" t="s">
        <v>55</v>
      </c>
      <c r="E30" s="84"/>
      <c r="F30" s="2" t="s">
        <v>56</v>
      </c>
      <c r="G30" s="5">
        <v>37686</v>
      </c>
      <c r="H30" s="5">
        <v>48653</v>
      </c>
      <c r="I30" s="7">
        <v>300000000</v>
      </c>
      <c r="J30" s="4">
        <v>6.3</v>
      </c>
      <c r="K30" s="7">
        <v>18900000</v>
      </c>
    </row>
    <row r="31" spans="1:12" ht="14.45" x14ac:dyDescent="0.3">
      <c r="A31" s="31" t="s">
        <v>187</v>
      </c>
      <c r="B31" s="36"/>
      <c r="C31" s="35"/>
      <c r="D31" s="2" t="s">
        <v>57</v>
      </c>
      <c r="E31" s="84"/>
      <c r="F31" s="2" t="s">
        <v>58</v>
      </c>
      <c r="G31" s="5">
        <v>37826</v>
      </c>
      <c r="H31" s="5">
        <v>48792</v>
      </c>
      <c r="I31" s="7">
        <v>509900000</v>
      </c>
      <c r="J31" s="4">
        <v>5.25</v>
      </c>
      <c r="K31" s="7">
        <v>26772375</v>
      </c>
    </row>
    <row r="32" spans="1:12" ht="14.45" x14ac:dyDescent="0.3">
      <c r="A32" s="31" t="s">
        <v>187</v>
      </c>
      <c r="B32" s="36"/>
      <c r="C32" s="35"/>
      <c r="D32" s="2" t="s">
        <v>59</v>
      </c>
      <c r="E32" s="84"/>
      <c r="F32" s="2" t="s">
        <v>60</v>
      </c>
      <c r="G32" s="5">
        <v>35779</v>
      </c>
      <c r="H32" s="5">
        <v>46736</v>
      </c>
      <c r="I32" s="7">
        <v>82824000</v>
      </c>
      <c r="J32" s="4">
        <v>6.8</v>
      </c>
      <c r="K32" s="7">
        <v>5632032</v>
      </c>
    </row>
    <row r="33" spans="1:12" ht="14.45" x14ac:dyDescent="0.3">
      <c r="A33" s="31" t="s">
        <v>187</v>
      </c>
      <c r="B33" s="36"/>
      <c r="C33" s="35"/>
      <c r="D33" s="2" t="s">
        <v>61</v>
      </c>
      <c r="E33" s="84"/>
      <c r="F33" s="2" t="s">
        <v>62</v>
      </c>
      <c r="G33" s="5">
        <v>37606</v>
      </c>
      <c r="H33" s="5">
        <v>48563</v>
      </c>
      <c r="I33" s="7">
        <v>89127000</v>
      </c>
      <c r="J33" s="4">
        <v>6.75</v>
      </c>
      <c r="K33" s="7">
        <v>6016072.5</v>
      </c>
    </row>
    <row r="34" spans="1:12" ht="14.45" x14ac:dyDescent="0.3">
      <c r="A34" s="31" t="s">
        <v>187</v>
      </c>
      <c r="B34" s="36"/>
      <c r="C34" s="35"/>
      <c r="D34" s="9" t="s">
        <v>63</v>
      </c>
      <c r="E34" s="85"/>
      <c r="F34" s="9" t="s">
        <v>64</v>
      </c>
      <c r="G34" s="19">
        <v>35359</v>
      </c>
      <c r="H34" s="19">
        <v>46310</v>
      </c>
      <c r="I34" s="20">
        <v>6369000</v>
      </c>
      <c r="J34" s="21">
        <v>6.875</v>
      </c>
      <c r="K34" s="20">
        <v>437868.76</v>
      </c>
    </row>
    <row r="35" spans="1:12" ht="14.45" x14ac:dyDescent="0.3">
      <c r="A35" s="31" t="s">
        <v>187</v>
      </c>
      <c r="B35" s="37"/>
      <c r="C35" s="38" t="s">
        <v>20</v>
      </c>
      <c r="D35" s="39" t="s">
        <v>13</v>
      </c>
      <c r="E35" s="86"/>
      <c r="F35" s="39" t="s">
        <v>13</v>
      </c>
      <c r="G35" s="40"/>
      <c r="H35" s="40"/>
      <c r="I35" s="41">
        <v>8588220000</v>
      </c>
      <c r="J35" s="40"/>
      <c r="K35" s="42"/>
    </row>
    <row r="36" spans="1:12" ht="14.45" x14ac:dyDescent="0.3">
      <c r="A36" s="31" t="s">
        <v>187</v>
      </c>
      <c r="B36" s="29" t="s">
        <v>9</v>
      </c>
      <c r="C36" s="28" t="s">
        <v>13</v>
      </c>
      <c r="D36" s="28" t="s">
        <v>13</v>
      </c>
      <c r="E36" s="87"/>
      <c r="F36" s="28" t="s">
        <v>13</v>
      </c>
      <c r="G36" s="43"/>
      <c r="H36" s="43"/>
      <c r="I36" s="44">
        <v>10698894000</v>
      </c>
      <c r="J36" s="43"/>
      <c r="K36" s="45"/>
    </row>
    <row r="37" spans="1:12" ht="14.45" x14ac:dyDescent="0.3">
      <c r="A37" s="31" t="s">
        <v>187</v>
      </c>
      <c r="B37" s="47" t="s">
        <v>65</v>
      </c>
      <c r="C37" s="34" t="s">
        <v>66</v>
      </c>
      <c r="D37" s="1" t="s">
        <v>67</v>
      </c>
      <c r="E37" s="83"/>
      <c r="F37" s="1" t="s">
        <v>68</v>
      </c>
      <c r="G37" s="3">
        <v>38891</v>
      </c>
      <c r="H37" s="3">
        <v>60813</v>
      </c>
      <c r="I37" s="6">
        <v>286343000</v>
      </c>
      <c r="J37" s="8">
        <v>7.5</v>
      </c>
      <c r="K37" s="6">
        <v>21987862.5</v>
      </c>
    </row>
    <row r="38" spans="1:12" ht="14.45" x14ac:dyDescent="0.3">
      <c r="A38" s="31" t="s">
        <v>187</v>
      </c>
      <c r="B38" s="36"/>
      <c r="C38" s="35"/>
      <c r="D38" s="2" t="s">
        <v>69</v>
      </c>
      <c r="E38" s="84"/>
      <c r="F38" s="2" t="s">
        <v>70</v>
      </c>
      <c r="G38" s="5">
        <v>41915</v>
      </c>
      <c r="H38" s="5">
        <v>56523</v>
      </c>
      <c r="I38" s="7">
        <v>685000000</v>
      </c>
      <c r="J38" s="4">
        <v>5.75</v>
      </c>
      <c r="K38" s="7">
        <v>39168680.560000002</v>
      </c>
    </row>
    <row r="39" spans="1:12" ht="14.45" x14ac:dyDescent="0.3">
      <c r="A39" s="31" t="s">
        <v>187</v>
      </c>
      <c r="B39" s="36"/>
      <c r="C39" s="35"/>
      <c r="D39" s="9" t="s">
        <v>71</v>
      </c>
      <c r="E39" s="97" t="s">
        <v>175</v>
      </c>
      <c r="F39" s="9" t="s">
        <v>72</v>
      </c>
      <c r="G39" s="19">
        <v>38989</v>
      </c>
      <c r="H39" s="19">
        <v>60905</v>
      </c>
      <c r="I39" s="20">
        <v>377096000</v>
      </c>
      <c r="J39" s="114" t="s">
        <v>196</v>
      </c>
      <c r="K39" s="20">
        <v>9922148.5099999998</v>
      </c>
    </row>
    <row r="40" spans="1:12" x14ac:dyDescent="0.25">
      <c r="A40" s="31" t="s">
        <v>187</v>
      </c>
      <c r="B40" s="37"/>
      <c r="C40" s="18" t="s">
        <v>66</v>
      </c>
      <c r="D40" s="14" t="s">
        <v>13</v>
      </c>
      <c r="E40" s="82"/>
      <c r="F40" s="14" t="s">
        <v>13</v>
      </c>
      <c r="G40" s="15"/>
      <c r="H40" s="15"/>
      <c r="I40" s="16">
        <v>1348439000</v>
      </c>
      <c r="J40" s="15"/>
      <c r="K40" s="17"/>
    </row>
    <row r="41" spans="1:12" x14ac:dyDescent="0.25">
      <c r="A41" s="31" t="s">
        <v>187</v>
      </c>
      <c r="B41" s="36"/>
      <c r="C41" s="34" t="s">
        <v>73</v>
      </c>
      <c r="D41" s="10" t="s">
        <v>74</v>
      </c>
      <c r="E41" s="98" t="s">
        <v>175</v>
      </c>
      <c r="F41" s="10" t="s">
        <v>13</v>
      </c>
      <c r="G41" s="11">
        <v>40542</v>
      </c>
      <c r="H41" s="11">
        <v>51836</v>
      </c>
      <c r="I41" s="12">
        <v>75500000</v>
      </c>
      <c r="J41" s="114" t="s">
        <v>196</v>
      </c>
      <c r="K41" s="12">
        <v>858204.82</v>
      </c>
    </row>
    <row r="42" spans="1:12" x14ac:dyDescent="0.25">
      <c r="A42" s="31" t="s">
        <v>187</v>
      </c>
      <c r="B42" s="37"/>
      <c r="C42" s="18" t="s">
        <v>73</v>
      </c>
      <c r="D42" s="14" t="s">
        <v>13</v>
      </c>
      <c r="E42" s="82"/>
      <c r="F42" s="14" t="s">
        <v>13</v>
      </c>
      <c r="G42" s="15"/>
      <c r="H42" s="15"/>
      <c r="I42" s="16">
        <v>75500000</v>
      </c>
      <c r="J42" s="15"/>
      <c r="K42" s="17"/>
    </row>
    <row r="43" spans="1:12" x14ac:dyDescent="0.25">
      <c r="A43" s="31" t="s">
        <v>187</v>
      </c>
      <c r="B43" s="36"/>
      <c r="C43" s="34" t="s">
        <v>20</v>
      </c>
      <c r="D43" s="1" t="s">
        <v>75</v>
      </c>
      <c r="E43" s="99" t="s">
        <v>175</v>
      </c>
      <c r="F43" s="1" t="s">
        <v>76</v>
      </c>
      <c r="G43" s="3">
        <v>41964</v>
      </c>
      <c r="H43" s="3">
        <v>42328</v>
      </c>
      <c r="I43" s="8">
        <v>0</v>
      </c>
      <c r="J43" s="114" t="s">
        <v>196</v>
      </c>
      <c r="K43" s="6">
        <v>1424881.11</v>
      </c>
    </row>
    <row r="44" spans="1:12" x14ac:dyDescent="0.25">
      <c r="A44" s="31" t="s">
        <v>187</v>
      </c>
      <c r="B44" s="36"/>
      <c r="C44" s="35"/>
      <c r="D44" s="2" t="s">
        <v>77</v>
      </c>
      <c r="E44" s="99" t="s">
        <v>175</v>
      </c>
      <c r="F44" s="2" t="s">
        <v>78</v>
      </c>
      <c r="G44" s="5">
        <v>42320</v>
      </c>
      <c r="H44" s="5">
        <v>42502</v>
      </c>
      <c r="I44" s="7">
        <v>400000000</v>
      </c>
      <c r="J44" s="114" t="s">
        <v>196</v>
      </c>
      <c r="K44" s="4">
        <v>0</v>
      </c>
      <c r="L44" s="73" t="s">
        <v>176</v>
      </c>
    </row>
    <row r="45" spans="1:12" x14ac:dyDescent="0.25">
      <c r="A45" s="31" t="s">
        <v>187</v>
      </c>
      <c r="B45" s="36"/>
      <c r="C45" s="35"/>
      <c r="D45" s="9" t="s">
        <v>77</v>
      </c>
      <c r="E45" s="97" t="s">
        <v>175</v>
      </c>
      <c r="F45" s="9" t="s">
        <v>78</v>
      </c>
      <c r="G45" s="19">
        <v>42320</v>
      </c>
      <c r="H45" s="19">
        <v>42502</v>
      </c>
      <c r="I45" s="20">
        <v>200000000</v>
      </c>
      <c r="J45" s="114" t="s">
        <v>196</v>
      </c>
      <c r="K45" s="21">
        <v>0</v>
      </c>
      <c r="L45" s="73" t="s">
        <v>176</v>
      </c>
    </row>
    <row r="46" spans="1:12" x14ac:dyDescent="0.25">
      <c r="A46" s="31" t="s">
        <v>187</v>
      </c>
      <c r="B46" s="37"/>
      <c r="C46" s="38" t="s">
        <v>20</v>
      </c>
      <c r="D46" s="39" t="s">
        <v>13</v>
      </c>
      <c r="E46" s="86"/>
      <c r="F46" s="39" t="s">
        <v>13</v>
      </c>
      <c r="G46" s="40"/>
      <c r="H46" s="40"/>
      <c r="I46" s="41">
        <v>600000000</v>
      </c>
      <c r="J46" s="40"/>
      <c r="K46" s="42"/>
    </row>
    <row r="47" spans="1:12" x14ac:dyDescent="0.25">
      <c r="A47" s="31" t="s">
        <v>187</v>
      </c>
      <c r="B47" s="29" t="s">
        <v>65</v>
      </c>
      <c r="C47" s="28" t="s">
        <v>13</v>
      </c>
      <c r="D47" s="28" t="s">
        <v>13</v>
      </c>
      <c r="E47" s="87"/>
      <c r="F47" s="28" t="s">
        <v>13</v>
      </c>
      <c r="G47" s="43"/>
      <c r="H47" s="43"/>
      <c r="I47" s="44">
        <v>2023939000</v>
      </c>
      <c r="J47" s="43"/>
      <c r="K47" s="45"/>
    </row>
    <row r="48" spans="1:12" x14ac:dyDescent="0.25">
      <c r="A48" s="32" t="s">
        <v>186</v>
      </c>
      <c r="B48" s="47" t="s">
        <v>9</v>
      </c>
      <c r="C48" s="34" t="s">
        <v>79</v>
      </c>
      <c r="D48" s="1" t="s">
        <v>80</v>
      </c>
      <c r="E48" s="100" t="s">
        <v>175</v>
      </c>
      <c r="F48" s="1" t="s">
        <v>81</v>
      </c>
      <c r="G48" s="3">
        <v>35124</v>
      </c>
      <c r="H48" s="3">
        <v>46082</v>
      </c>
      <c r="I48" s="6">
        <v>24500000</v>
      </c>
      <c r="J48" s="114" t="s">
        <v>196</v>
      </c>
      <c r="K48" s="6">
        <f>SUM('2015 Int Paid-Variable'!J34:J54)</f>
        <v>99235.07</v>
      </c>
    </row>
    <row r="49" spans="1:11" x14ac:dyDescent="0.25">
      <c r="A49" s="32" t="s">
        <v>186</v>
      </c>
      <c r="B49" s="36"/>
      <c r="C49" s="35"/>
      <c r="D49" s="2" t="s">
        <v>82</v>
      </c>
      <c r="E49" s="99" t="s">
        <v>175</v>
      </c>
      <c r="F49" s="2" t="s">
        <v>83</v>
      </c>
      <c r="G49" s="5">
        <v>31736</v>
      </c>
      <c r="H49" s="5">
        <v>42583</v>
      </c>
      <c r="I49" s="7">
        <v>7400000</v>
      </c>
      <c r="J49" s="114" t="s">
        <v>196</v>
      </c>
      <c r="K49" s="7">
        <f>SUM('2015 Int Paid-Variable'!J55:J65)</f>
        <v>32235.63</v>
      </c>
    </row>
    <row r="50" spans="1:11" x14ac:dyDescent="0.25">
      <c r="A50" s="32" t="s">
        <v>186</v>
      </c>
      <c r="B50" s="36"/>
      <c r="C50" s="35"/>
      <c r="D50" s="2" t="s">
        <v>84</v>
      </c>
      <c r="E50" s="99" t="s">
        <v>175</v>
      </c>
      <c r="F50" s="2" t="s">
        <v>83</v>
      </c>
      <c r="G50" s="5">
        <v>34423</v>
      </c>
      <c r="H50" s="5">
        <v>45536</v>
      </c>
      <c r="I50" s="7">
        <v>19500000</v>
      </c>
      <c r="J50" s="114" t="s">
        <v>196</v>
      </c>
      <c r="K50" s="7">
        <f>SUM('2015 Int Paid-Variable'!J66:J74)</f>
        <v>70659.44</v>
      </c>
    </row>
    <row r="51" spans="1:11" x14ac:dyDescent="0.25">
      <c r="A51" s="32" t="s">
        <v>186</v>
      </c>
      <c r="B51" s="36"/>
      <c r="C51" s="35"/>
      <c r="D51" s="2" t="s">
        <v>85</v>
      </c>
      <c r="E51" s="99" t="s">
        <v>175</v>
      </c>
      <c r="F51" s="2" t="s">
        <v>86</v>
      </c>
      <c r="G51" s="5">
        <v>33932</v>
      </c>
      <c r="H51" s="5">
        <v>46692</v>
      </c>
      <c r="I51" s="7">
        <v>56000000</v>
      </c>
      <c r="J51" s="114" t="s">
        <v>196</v>
      </c>
      <c r="K51" s="7">
        <f>SUM('2015 Int Paid-Variable'!J75:J96)</f>
        <v>243869.18</v>
      </c>
    </row>
    <row r="52" spans="1:11" x14ac:dyDescent="0.25">
      <c r="A52" s="32" t="s">
        <v>186</v>
      </c>
      <c r="B52" s="36"/>
      <c r="C52" s="35"/>
      <c r="D52" s="9" t="s">
        <v>87</v>
      </c>
      <c r="E52" s="97" t="s">
        <v>175</v>
      </c>
      <c r="F52" s="9" t="s">
        <v>88</v>
      </c>
      <c r="G52" s="19">
        <v>31693</v>
      </c>
      <c r="H52" s="19">
        <v>42583</v>
      </c>
      <c r="I52" s="20">
        <v>11200000</v>
      </c>
      <c r="J52" s="114" t="s">
        <v>196</v>
      </c>
      <c r="K52" s="20">
        <f>SUM('2015 Int Paid-Variable'!J97:J115)</f>
        <v>43173.71</v>
      </c>
    </row>
    <row r="53" spans="1:11" x14ac:dyDescent="0.25">
      <c r="A53" s="32" t="s">
        <v>186</v>
      </c>
      <c r="B53" s="37"/>
      <c r="C53" s="18" t="s">
        <v>79</v>
      </c>
      <c r="D53" s="14" t="s">
        <v>13</v>
      </c>
      <c r="E53" s="82"/>
      <c r="F53" s="14" t="s">
        <v>13</v>
      </c>
      <c r="G53" s="15"/>
      <c r="H53" s="15"/>
      <c r="I53" s="16">
        <v>118600000</v>
      </c>
      <c r="J53" s="15"/>
      <c r="K53" s="22">
        <v>0</v>
      </c>
    </row>
    <row r="54" spans="1:11" x14ac:dyDescent="0.25">
      <c r="A54" s="32" t="s">
        <v>186</v>
      </c>
      <c r="B54" s="36"/>
      <c r="C54" s="34" t="s">
        <v>73</v>
      </c>
      <c r="D54" s="1" t="s">
        <v>89</v>
      </c>
      <c r="E54" s="83"/>
      <c r="F54" s="1" t="s">
        <v>90</v>
      </c>
      <c r="G54" s="3">
        <v>39401</v>
      </c>
      <c r="H54" s="3">
        <v>48153</v>
      </c>
      <c r="I54" s="6">
        <v>14000000</v>
      </c>
      <c r="J54" s="8">
        <v>5.6</v>
      </c>
      <c r="K54" s="6">
        <v>784000</v>
      </c>
    </row>
    <row r="55" spans="1:11" x14ac:dyDescent="0.25">
      <c r="A55" s="32" t="s">
        <v>186</v>
      </c>
      <c r="B55" s="36"/>
      <c r="C55" s="35"/>
      <c r="D55" s="9" t="s">
        <v>91</v>
      </c>
      <c r="E55" s="85"/>
      <c r="F55" s="9" t="s">
        <v>92</v>
      </c>
      <c r="G55" s="19">
        <v>39952</v>
      </c>
      <c r="H55" s="19">
        <v>45047</v>
      </c>
      <c r="I55" s="20">
        <v>40000000</v>
      </c>
      <c r="J55" s="21">
        <v>5</v>
      </c>
      <c r="K55" s="20">
        <v>2000000</v>
      </c>
    </row>
    <row r="56" spans="1:11" x14ac:dyDescent="0.25">
      <c r="A56" s="32" t="s">
        <v>186</v>
      </c>
      <c r="B56" s="37"/>
      <c r="C56" s="18" t="s">
        <v>73</v>
      </c>
      <c r="D56" s="14" t="s">
        <v>13</v>
      </c>
      <c r="E56" s="82"/>
      <c r="F56" s="14" t="s">
        <v>13</v>
      </c>
      <c r="G56" s="15"/>
      <c r="H56" s="15"/>
      <c r="I56" s="16">
        <v>54000000</v>
      </c>
      <c r="J56" s="15"/>
      <c r="K56" s="17"/>
    </row>
    <row r="57" spans="1:11" x14ac:dyDescent="0.25">
      <c r="A57" s="32" t="s">
        <v>186</v>
      </c>
      <c r="B57" s="36"/>
      <c r="C57" s="34" t="s">
        <v>20</v>
      </c>
      <c r="D57" s="1" t="s">
        <v>93</v>
      </c>
      <c r="E57" s="83"/>
      <c r="F57" s="1" t="s">
        <v>94</v>
      </c>
      <c r="G57" s="3">
        <v>40422</v>
      </c>
      <c r="H57" s="3">
        <v>44805</v>
      </c>
      <c r="I57" s="6">
        <v>300000000</v>
      </c>
      <c r="J57" s="8">
        <v>3.45</v>
      </c>
      <c r="K57" s="6">
        <v>10350000</v>
      </c>
    </row>
    <row r="58" spans="1:11" x14ac:dyDescent="0.25">
      <c r="A58" s="32" t="s">
        <v>186</v>
      </c>
      <c r="B58" s="36"/>
      <c r="C58" s="35"/>
      <c r="D58" s="2" t="s">
        <v>95</v>
      </c>
      <c r="E58" s="84"/>
      <c r="F58" s="2" t="s">
        <v>96</v>
      </c>
      <c r="G58" s="5">
        <v>39990</v>
      </c>
      <c r="H58" s="5">
        <v>43646</v>
      </c>
      <c r="I58" s="7">
        <v>350000000</v>
      </c>
      <c r="J58" s="4">
        <v>5</v>
      </c>
      <c r="K58" s="7">
        <v>17500000</v>
      </c>
    </row>
    <row r="59" spans="1:11" x14ac:dyDescent="0.25">
      <c r="A59" s="32" t="s">
        <v>186</v>
      </c>
      <c r="B59" s="36"/>
      <c r="C59" s="35"/>
      <c r="D59" s="2" t="s">
        <v>97</v>
      </c>
      <c r="E59" s="84"/>
      <c r="F59" s="2" t="s">
        <v>98</v>
      </c>
      <c r="G59" s="5">
        <v>39555</v>
      </c>
      <c r="H59" s="5">
        <v>43220</v>
      </c>
      <c r="I59" s="7">
        <v>600000000</v>
      </c>
      <c r="J59" s="4">
        <v>5.4</v>
      </c>
      <c r="K59" s="7">
        <v>32400000</v>
      </c>
    </row>
    <row r="60" spans="1:11" x14ac:dyDescent="0.25">
      <c r="A60" s="32" t="s">
        <v>186</v>
      </c>
      <c r="B60" s="36"/>
      <c r="C60" s="35"/>
      <c r="D60" s="2" t="s">
        <v>99</v>
      </c>
      <c r="E60" s="84"/>
      <c r="F60" s="2" t="s">
        <v>100</v>
      </c>
      <c r="G60" s="5">
        <v>39420</v>
      </c>
      <c r="H60" s="5">
        <v>50374</v>
      </c>
      <c r="I60" s="7">
        <v>450000000</v>
      </c>
      <c r="J60" s="4">
        <v>6.35</v>
      </c>
      <c r="K60" s="7">
        <v>28575000</v>
      </c>
    </row>
    <row r="61" spans="1:11" x14ac:dyDescent="0.25">
      <c r="A61" s="32" t="s">
        <v>186</v>
      </c>
      <c r="B61" s="36"/>
      <c r="C61" s="35"/>
      <c r="D61" s="2" t="s">
        <v>101</v>
      </c>
      <c r="E61" s="84"/>
      <c r="F61" s="2" t="s">
        <v>102</v>
      </c>
      <c r="G61" s="5">
        <v>39336</v>
      </c>
      <c r="H61" s="5">
        <v>42993</v>
      </c>
      <c r="I61" s="7">
        <v>600000000</v>
      </c>
      <c r="J61" s="4">
        <v>5.95</v>
      </c>
      <c r="K61" s="7">
        <v>35700000</v>
      </c>
    </row>
    <row r="62" spans="1:11" x14ac:dyDescent="0.25">
      <c r="A62" s="32" t="s">
        <v>186</v>
      </c>
      <c r="B62" s="36"/>
      <c r="C62" s="35"/>
      <c r="D62" s="2" t="s">
        <v>103</v>
      </c>
      <c r="E62" s="84"/>
      <c r="F62" s="2" t="s">
        <v>104</v>
      </c>
      <c r="G62" s="5">
        <v>39219</v>
      </c>
      <c r="H62" s="5">
        <v>50175</v>
      </c>
      <c r="I62" s="7">
        <v>600000000</v>
      </c>
      <c r="J62" s="4">
        <v>6</v>
      </c>
      <c r="K62" s="7">
        <v>36000000</v>
      </c>
    </row>
    <row r="63" spans="1:11" x14ac:dyDescent="0.25">
      <c r="A63" s="32" t="s">
        <v>186</v>
      </c>
      <c r="B63" s="36"/>
      <c r="C63" s="35"/>
      <c r="D63" s="2" t="s">
        <v>105</v>
      </c>
      <c r="E63" s="84"/>
      <c r="F63" s="2" t="s">
        <v>106</v>
      </c>
      <c r="G63" s="5">
        <v>38730</v>
      </c>
      <c r="H63" s="5">
        <v>49689</v>
      </c>
      <c r="I63" s="7">
        <v>550000000</v>
      </c>
      <c r="J63" s="4">
        <v>6</v>
      </c>
      <c r="K63" s="7">
        <v>33000000</v>
      </c>
    </row>
    <row r="64" spans="1:11" x14ac:dyDescent="0.25">
      <c r="A64" s="32" t="s">
        <v>186</v>
      </c>
      <c r="B64" s="36"/>
      <c r="C64" s="35"/>
      <c r="D64" s="2" t="s">
        <v>107</v>
      </c>
      <c r="E64" s="84"/>
      <c r="F64" s="2" t="s">
        <v>108</v>
      </c>
      <c r="G64" s="5">
        <v>38730</v>
      </c>
      <c r="H64" s="5">
        <v>42384</v>
      </c>
      <c r="I64" s="7">
        <v>450000000</v>
      </c>
      <c r="J64" s="4">
        <v>5.4</v>
      </c>
      <c r="K64" s="7">
        <v>24300000</v>
      </c>
    </row>
    <row r="65" spans="1:11" x14ac:dyDescent="0.25">
      <c r="A65" s="32" t="s">
        <v>186</v>
      </c>
      <c r="B65" s="36"/>
      <c r="C65" s="35"/>
      <c r="D65" s="2" t="s">
        <v>109</v>
      </c>
      <c r="E65" s="84"/>
      <c r="F65" s="2" t="s">
        <v>110</v>
      </c>
      <c r="G65" s="5">
        <v>37964</v>
      </c>
      <c r="H65" s="5">
        <v>42353</v>
      </c>
      <c r="I65" s="4">
        <v>0</v>
      </c>
      <c r="J65" s="4">
        <v>5.25</v>
      </c>
      <c r="K65" s="7">
        <v>10500000</v>
      </c>
    </row>
    <row r="66" spans="1:11" x14ac:dyDescent="0.25">
      <c r="A66" s="32" t="s">
        <v>186</v>
      </c>
      <c r="B66" s="36"/>
      <c r="C66" s="35"/>
      <c r="D66" s="2" t="s">
        <v>111</v>
      </c>
      <c r="E66" s="84"/>
      <c r="F66" s="2" t="s">
        <v>112</v>
      </c>
      <c r="G66" s="5">
        <v>41677</v>
      </c>
      <c r="H66" s="5">
        <v>45337</v>
      </c>
      <c r="I66" s="7">
        <v>350000000</v>
      </c>
      <c r="J66" s="4">
        <v>3.45</v>
      </c>
      <c r="K66" s="7">
        <v>12075000</v>
      </c>
    </row>
    <row r="67" spans="1:11" x14ac:dyDescent="0.25">
      <c r="A67" s="32" t="s">
        <v>186</v>
      </c>
      <c r="B67" s="36"/>
      <c r="C67" s="35"/>
      <c r="D67" s="2" t="s">
        <v>113</v>
      </c>
      <c r="E67" s="84"/>
      <c r="F67" s="2" t="s">
        <v>114</v>
      </c>
      <c r="G67" s="5">
        <v>41501</v>
      </c>
      <c r="H67" s="5">
        <v>52458</v>
      </c>
      <c r="I67" s="7">
        <v>585000000</v>
      </c>
      <c r="J67" s="4">
        <v>4.6500000000000004</v>
      </c>
      <c r="K67" s="7">
        <v>27202500</v>
      </c>
    </row>
    <row r="68" spans="1:11" x14ac:dyDescent="0.25">
      <c r="A68" s="32" t="s">
        <v>186</v>
      </c>
      <c r="B68" s="36"/>
      <c r="C68" s="35"/>
      <c r="D68" s="2" t="s">
        <v>115</v>
      </c>
      <c r="E68" s="84"/>
      <c r="F68" s="2" t="s">
        <v>116</v>
      </c>
      <c r="G68" s="5">
        <v>41347</v>
      </c>
      <c r="H68" s="5">
        <v>45000</v>
      </c>
      <c r="I68" s="7">
        <v>500000000</v>
      </c>
      <c r="J68" s="4">
        <v>2.75</v>
      </c>
      <c r="K68" s="7">
        <v>13750000</v>
      </c>
    </row>
    <row r="69" spans="1:11" x14ac:dyDescent="0.25">
      <c r="A69" s="32" t="s">
        <v>186</v>
      </c>
      <c r="B69" s="36"/>
      <c r="C69" s="35"/>
      <c r="D69" s="2" t="s">
        <v>117</v>
      </c>
      <c r="E69" s="84"/>
      <c r="F69" s="2" t="s">
        <v>118</v>
      </c>
      <c r="G69" s="5">
        <v>41282</v>
      </c>
      <c r="H69" s="5">
        <v>52246</v>
      </c>
      <c r="I69" s="7">
        <v>500000000</v>
      </c>
      <c r="J69" s="4">
        <v>4</v>
      </c>
      <c r="K69" s="7">
        <v>20000000</v>
      </c>
    </row>
    <row r="70" spans="1:11" x14ac:dyDescent="0.25">
      <c r="A70" s="32" t="s">
        <v>186</v>
      </c>
      <c r="B70" s="36"/>
      <c r="C70" s="35"/>
      <c r="D70" s="2" t="s">
        <v>119</v>
      </c>
      <c r="E70" s="84"/>
      <c r="F70" s="2" t="s">
        <v>120</v>
      </c>
      <c r="G70" s="5">
        <v>41282</v>
      </c>
      <c r="H70" s="5">
        <v>43115</v>
      </c>
      <c r="I70" s="7">
        <v>250000000</v>
      </c>
      <c r="J70" s="4">
        <v>1.2</v>
      </c>
      <c r="K70" s="7">
        <v>3000000</v>
      </c>
    </row>
    <row r="71" spans="1:11" x14ac:dyDescent="0.25">
      <c r="A71" s="32" t="s">
        <v>186</v>
      </c>
      <c r="B71" s="36"/>
      <c r="C71" s="35"/>
      <c r="D71" s="2" t="s">
        <v>121</v>
      </c>
      <c r="E71" s="84"/>
      <c r="F71" s="2" t="s">
        <v>122</v>
      </c>
      <c r="G71" s="5">
        <v>40920</v>
      </c>
      <c r="H71" s="5">
        <v>44576</v>
      </c>
      <c r="I71" s="7">
        <v>450000000</v>
      </c>
      <c r="J71" s="4">
        <v>2.95</v>
      </c>
      <c r="K71" s="7">
        <v>13275000</v>
      </c>
    </row>
    <row r="72" spans="1:11" x14ac:dyDescent="0.25">
      <c r="A72" s="32" t="s">
        <v>186</v>
      </c>
      <c r="B72" s="36"/>
      <c r="C72" s="35"/>
      <c r="D72" s="2" t="s">
        <v>123</v>
      </c>
      <c r="E72" s="84"/>
      <c r="F72" s="2" t="s">
        <v>124</v>
      </c>
      <c r="G72" s="5">
        <v>39758</v>
      </c>
      <c r="H72" s="5">
        <v>50724</v>
      </c>
      <c r="I72" s="7">
        <v>700000000</v>
      </c>
      <c r="J72" s="4">
        <v>8.875</v>
      </c>
      <c r="K72" s="7">
        <v>62125000</v>
      </c>
    </row>
    <row r="73" spans="1:11" x14ac:dyDescent="0.25">
      <c r="A73" s="32" t="s">
        <v>186</v>
      </c>
      <c r="B73" s="36"/>
      <c r="C73" s="35"/>
      <c r="D73" s="2" t="s">
        <v>125</v>
      </c>
      <c r="E73" s="84"/>
      <c r="F73" s="2" t="s">
        <v>126</v>
      </c>
      <c r="G73" s="5">
        <v>42137</v>
      </c>
      <c r="H73" s="5">
        <v>53097</v>
      </c>
      <c r="I73" s="7">
        <v>350000000</v>
      </c>
      <c r="J73" s="4">
        <v>4.2</v>
      </c>
      <c r="K73" s="7">
        <v>7431666.6699999999</v>
      </c>
    </row>
    <row r="74" spans="1:11" x14ac:dyDescent="0.25">
      <c r="A74" s="32" t="s">
        <v>186</v>
      </c>
      <c r="B74" s="36"/>
      <c r="C74" s="35"/>
      <c r="D74" s="2" t="s">
        <v>127</v>
      </c>
      <c r="E74" s="84"/>
      <c r="F74" s="2" t="s">
        <v>128</v>
      </c>
      <c r="G74" s="5">
        <v>42137</v>
      </c>
      <c r="H74" s="5">
        <v>45792</v>
      </c>
      <c r="I74" s="7">
        <v>350000000</v>
      </c>
      <c r="J74" s="4">
        <v>3.1</v>
      </c>
      <c r="K74" s="7">
        <v>5485277.7800000003</v>
      </c>
    </row>
    <row r="75" spans="1:11" x14ac:dyDescent="0.25">
      <c r="A75" s="32" t="s">
        <v>186</v>
      </c>
      <c r="B75" s="36"/>
      <c r="C75" s="35"/>
      <c r="D75" s="2" t="s">
        <v>129</v>
      </c>
      <c r="E75" s="84"/>
      <c r="F75" s="2" t="s">
        <v>130</v>
      </c>
      <c r="G75" s="5">
        <v>41677</v>
      </c>
      <c r="H75" s="5">
        <v>52642</v>
      </c>
      <c r="I75" s="7">
        <v>400000000</v>
      </c>
      <c r="J75" s="4">
        <v>4.45</v>
      </c>
      <c r="K75" s="7">
        <v>17800000</v>
      </c>
    </row>
    <row r="76" spans="1:11" x14ac:dyDescent="0.25">
      <c r="A76" s="32" t="s">
        <v>186</v>
      </c>
      <c r="B76" s="36"/>
      <c r="C76" s="35"/>
      <c r="D76" s="9" t="s">
        <v>129</v>
      </c>
      <c r="E76" s="85"/>
      <c r="F76" s="9" t="s">
        <v>130</v>
      </c>
      <c r="G76" s="19">
        <v>41677</v>
      </c>
      <c r="H76" s="19">
        <v>52642</v>
      </c>
      <c r="I76" s="20">
        <v>200000000</v>
      </c>
      <c r="J76" s="21">
        <v>4.45</v>
      </c>
      <c r="K76" s="20">
        <v>8900000</v>
      </c>
    </row>
    <row r="77" spans="1:11" x14ac:dyDescent="0.25">
      <c r="A77" s="32" t="s">
        <v>186</v>
      </c>
      <c r="B77" s="37"/>
      <c r="C77" s="18" t="s">
        <v>20</v>
      </c>
      <c r="D77" s="14" t="s">
        <v>13</v>
      </c>
      <c r="E77" s="82"/>
      <c r="F77" s="14" t="s">
        <v>13</v>
      </c>
      <c r="G77" s="15"/>
      <c r="H77" s="15"/>
      <c r="I77" s="16">
        <v>8535000000</v>
      </c>
      <c r="J77" s="15"/>
      <c r="K77" s="17"/>
    </row>
    <row r="78" spans="1:11" x14ac:dyDescent="0.25">
      <c r="A78" s="32" t="s">
        <v>186</v>
      </c>
      <c r="B78" s="36"/>
      <c r="C78" s="34" t="s">
        <v>131</v>
      </c>
      <c r="D78" s="10" t="s">
        <v>132</v>
      </c>
      <c r="E78" s="81"/>
      <c r="F78" s="10" t="s">
        <v>13</v>
      </c>
      <c r="G78" s="11">
        <v>38400</v>
      </c>
      <c r="H78" s="11">
        <v>45733</v>
      </c>
      <c r="I78" s="12">
        <v>1768628.3</v>
      </c>
      <c r="J78" s="13">
        <v>0</v>
      </c>
      <c r="K78" s="13">
        <v>0</v>
      </c>
    </row>
    <row r="79" spans="1:11" x14ac:dyDescent="0.25">
      <c r="A79" s="32" t="s">
        <v>186</v>
      </c>
      <c r="B79" s="37"/>
      <c r="C79" s="38" t="s">
        <v>131</v>
      </c>
      <c r="D79" s="39" t="s">
        <v>13</v>
      </c>
      <c r="E79" s="86"/>
      <c r="F79" s="39" t="s">
        <v>13</v>
      </c>
      <c r="G79" s="40"/>
      <c r="H79" s="40"/>
      <c r="I79" s="41">
        <v>1768628.3</v>
      </c>
      <c r="J79" s="40"/>
      <c r="K79" s="48">
        <v>0</v>
      </c>
    </row>
    <row r="80" spans="1:11" x14ac:dyDescent="0.25">
      <c r="A80" s="32" t="s">
        <v>186</v>
      </c>
      <c r="B80" s="29" t="s">
        <v>9</v>
      </c>
      <c r="C80" s="28" t="s">
        <v>13</v>
      </c>
      <c r="D80" s="28" t="s">
        <v>13</v>
      </c>
      <c r="E80" s="87"/>
      <c r="F80" s="28" t="s">
        <v>13</v>
      </c>
      <c r="G80" s="43"/>
      <c r="H80" s="43"/>
      <c r="I80" s="44">
        <v>8709368628.2999992</v>
      </c>
      <c r="J80" s="43"/>
      <c r="K80" s="45"/>
    </row>
    <row r="81" spans="1:11" x14ac:dyDescent="0.25">
      <c r="A81" s="32" t="s">
        <v>186</v>
      </c>
      <c r="B81" s="47" t="s">
        <v>133</v>
      </c>
      <c r="C81" s="34" t="s">
        <v>20</v>
      </c>
      <c r="D81" s="1" t="s">
        <v>134</v>
      </c>
      <c r="E81" s="83"/>
      <c r="F81" s="1" t="s">
        <v>135</v>
      </c>
      <c r="G81" s="3">
        <v>38313</v>
      </c>
      <c r="H81" s="3">
        <v>43023</v>
      </c>
      <c r="I81" s="6">
        <v>9400000</v>
      </c>
      <c r="J81" s="8">
        <v>7.25</v>
      </c>
      <c r="K81" s="6">
        <v>909875</v>
      </c>
    </row>
    <row r="82" spans="1:11" x14ac:dyDescent="0.25">
      <c r="A82" s="32" t="s">
        <v>186</v>
      </c>
      <c r="B82" s="36"/>
      <c r="C82" s="35"/>
      <c r="D82" s="9" t="s">
        <v>136</v>
      </c>
      <c r="E82" s="85"/>
      <c r="F82" s="9" t="s">
        <v>137</v>
      </c>
      <c r="G82" s="19">
        <v>38391</v>
      </c>
      <c r="H82" s="19">
        <v>42415</v>
      </c>
      <c r="I82" s="20">
        <v>1507688</v>
      </c>
      <c r="J82" s="21">
        <v>8.625</v>
      </c>
      <c r="K82" s="20">
        <v>455983.64</v>
      </c>
    </row>
    <row r="83" spans="1:11" x14ac:dyDescent="0.25">
      <c r="A83" s="32" t="s">
        <v>186</v>
      </c>
      <c r="B83" s="37"/>
      <c r="C83" s="18" t="s">
        <v>20</v>
      </c>
      <c r="D83" s="14" t="s">
        <v>13</v>
      </c>
      <c r="E83" s="82"/>
      <c r="F83" s="14" t="s">
        <v>13</v>
      </c>
      <c r="G83" s="15"/>
      <c r="H83" s="15"/>
      <c r="I83" s="16">
        <v>10907688</v>
      </c>
      <c r="J83" s="15"/>
      <c r="K83" s="17"/>
    </row>
    <row r="84" spans="1:11" x14ac:dyDescent="0.25">
      <c r="A84" s="32" t="s">
        <v>186</v>
      </c>
      <c r="B84" s="36"/>
      <c r="C84" s="34" t="s">
        <v>131</v>
      </c>
      <c r="D84" s="1" t="s">
        <v>138</v>
      </c>
      <c r="E84" s="83"/>
      <c r="F84" s="1" t="s">
        <v>13</v>
      </c>
      <c r="G84" s="3">
        <v>38336</v>
      </c>
      <c r="H84" s="3">
        <v>45672</v>
      </c>
      <c r="I84" s="6">
        <v>184385.73</v>
      </c>
      <c r="J84" s="8">
        <v>7.25</v>
      </c>
      <c r="K84" s="6">
        <v>13931.18</v>
      </c>
    </row>
    <row r="85" spans="1:11" x14ac:dyDescent="0.25">
      <c r="A85" s="32" t="s">
        <v>186</v>
      </c>
      <c r="B85" s="36"/>
      <c r="C85" s="35"/>
      <c r="D85" s="2" t="s">
        <v>139</v>
      </c>
      <c r="E85" s="84"/>
      <c r="F85" s="2" t="s">
        <v>13</v>
      </c>
      <c r="G85" s="5">
        <v>38336</v>
      </c>
      <c r="H85" s="5">
        <v>45672</v>
      </c>
      <c r="I85" s="7">
        <v>89952.42</v>
      </c>
      <c r="J85" s="4">
        <v>7.25</v>
      </c>
      <c r="K85" s="7">
        <v>6796.33</v>
      </c>
    </row>
    <row r="86" spans="1:11" x14ac:dyDescent="0.25">
      <c r="A86" s="32" t="s">
        <v>186</v>
      </c>
      <c r="B86" s="36"/>
      <c r="C86" s="35"/>
      <c r="D86" s="9" t="s">
        <v>140</v>
      </c>
      <c r="E86" s="85"/>
      <c r="F86" s="9" t="s">
        <v>13</v>
      </c>
      <c r="G86" s="19">
        <v>38443</v>
      </c>
      <c r="H86" s="19">
        <v>48305</v>
      </c>
      <c r="I86" s="20">
        <v>4940377.22</v>
      </c>
      <c r="J86" s="21">
        <v>7.25</v>
      </c>
      <c r="K86" s="20">
        <v>364374.18</v>
      </c>
    </row>
    <row r="87" spans="1:11" x14ac:dyDescent="0.25">
      <c r="A87" s="32" t="s">
        <v>186</v>
      </c>
      <c r="B87" s="37"/>
      <c r="C87" s="38" t="s">
        <v>131</v>
      </c>
      <c r="D87" s="39" t="s">
        <v>13</v>
      </c>
      <c r="E87" s="86"/>
      <c r="F87" s="39" t="s">
        <v>13</v>
      </c>
      <c r="G87" s="40"/>
      <c r="H87" s="40"/>
      <c r="I87" s="41">
        <v>5214715.37</v>
      </c>
      <c r="J87" s="40"/>
      <c r="K87" s="42"/>
    </row>
    <row r="88" spans="1:11" x14ac:dyDescent="0.25">
      <c r="A88" s="32" t="s">
        <v>186</v>
      </c>
      <c r="B88" s="29" t="s">
        <v>133</v>
      </c>
      <c r="C88" s="28" t="s">
        <v>13</v>
      </c>
      <c r="D88" s="28" t="s">
        <v>13</v>
      </c>
      <c r="E88" s="87"/>
      <c r="F88" s="28" t="s">
        <v>13</v>
      </c>
      <c r="G88" s="43"/>
      <c r="H88" s="43"/>
      <c r="I88" s="44">
        <v>16122403.369999999</v>
      </c>
      <c r="J88" s="43"/>
      <c r="K88" s="45"/>
    </row>
    <row r="89" spans="1:11" x14ac:dyDescent="0.25">
      <c r="A89" s="32" t="s">
        <v>186</v>
      </c>
      <c r="B89" s="47" t="s">
        <v>65</v>
      </c>
      <c r="C89" s="34" t="s">
        <v>73</v>
      </c>
      <c r="D89" s="1" t="s">
        <v>141</v>
      </c>
      <c r="E89" s="99" t="s">
        <v>175</v>
      </c>
      <c r="F89" s="1" t="s">
        <v>142</v>
      </c>
      <c r="G89" s="3">
        <v>39772</v>
      </c>
      <c r="H89" s="3">
        <v>49614</v>
      </c>
      <c r="I89" s="6">
        <v>60000000</v>
      </c>
      <c r="J89" s="114" t="s">
        <v>196</v>
      </c>
      <c r="K89" s="6">
        <v>271871.2</v>
      </c>
    </row>
    <row r="90" spans="1:11" x14ac:dyDescent="0.25">
      <c r="A90" s="32" t="s">
        <v>186</v>
      </c>
      <c r="B90" s="36"/>
      <c r="C90" s="35"/>
      <c r="D90" s="2" t="s">
        <v>143</v>
      </c>
      <c r="E90" s="99" t="s">
        <v>175</v>
      </c>
      <c r="F90" s="2" t="s">
        <v>144</v>
      </c>
      <c r="G90" s="5">
        <v>39772</v>
      </c>
      <c r="H90" s="5">
        <v>49614</v>
      </c>
      <c r="I90" s="7">
        <v>62000000</v>
      </c>
      <c r="J90" s="114" t="s">
        <v>196</v>
      </c>
      <c r="K90" s="7">
        <v>280933.61</v>
      </c>
    </row>
    <row r="91" spans="1:11" x14ac:dyDescent="0.25">
      <c r="A91" s="32" t="s">
        <v>186</v>
      </c>
      <c r="B91" s="36"/>
      <c r="C91" s="35"/>
      <c r="D91" s="2" t="s">
        <v>145</v>
      </c>
      <c r="E91" s="99" t="s">
        <v>175</v>
      </c>
      <c r="F91" s="92" t="s">
        <v>146</v>
      </c>
      <c r="G91" s="5">
        <v>39477</v>
      </c>
      <c r="H91" s="5">
        <v>48245</v>
      </c>
      <c r="I91" s="7">
        <v>30000000</v>
      </c>
      <c r="J91" s="114" t="s">
        <v>196</v>
      </c>
      <c r="K91" s="7">
        <v>259533.33</v>
      </c>
    </row>
    <row r="92" spans="1:11" x14ac:dyDescent="0.25">
      <c r="A92" s="32" t="s">
        <v>186</v>
      </c>
      <c r="B92" s="36"/>
      <c r="C92" s="35"/>
      <c r="D92" s="2" t="s">
        <v>147</v>
      </c>
      <c r="E92" s="99" t="s">
        <v>175</v>
      </c>
      <c r="F92" s="2" t="s">
        <v>148</v>
      </c>
      <c r="G92" s="5">
        <v>40086</v>
      </c>
      <c r="H92" s="5">
        <v>51410</v>
      </c>
      <c r="I92" s="7">
        <v>160000000</v>
      </c>
      <c r="J92" s="114" t="s">
        <v>196</v>
      </c>
      <c r="K92" s="7">
        <v>1306571.51</v>
      </c>
    </row>
    <row r="93" spans="1:11" x14ac:dyDescent="0.25">
      <c r="A93" s="32" t="s">
        <v>186</v>
      </c>
      <c r="B93" s="36"/>
      <c r="C93" s="35"/>
      <c r="D93" s="2" t="s">
        <v>149</v>
      </c>
      <c r="E93" s="99" t="s">
        <v>175</v>
      </c>
      <c r="F93" s="2" t="s">
        <v>150</v>
      </c>
      <c r="G93" s="5">
        <v>40535</v>
      </c>
      <c r="H93" s="5">
        <v>51836</v>
      </c>
      <c r="I93" s="7">
        <v>100000000</v>
      </c>
      <c r="J93" s="114" t="s">
        <v>196</v>
      </c>
      <c r="K93" s="7">
        <v>818666.67</v>
      </c>
    </row>
    <row r="94" spans="1:11" x14ac:dyDescent="0.25">
      <c r="A94" s="32" t="s">
        <v>186</v>
      </c>
      <c r="B94" s="36"/>
      <c r="C94" s="35"/>
      <c r="D94" s="2" t="s">
        <v>151</v>
      </c>
      <c r="E94" s="99" t="s">
        <v>175</v>
      </c>
      <c r="F94" s="2" t="s">
        <v>13</v>
      </c>
      <c r="G94" s="5">
        <v>40897</v>
      </c>
      <c r="H94" s="5">
        <v>42887</v>
      </c>
      <c r="I94" s="7">
        <v>75000000</v>
      </c>
      <c r="J94" s="114" t="s">
        <v>196</v>
      </c>
      <c r="K94" s="7">
        <v>940354.7</v>
      </c>
    </row>
    <row r="95" spans="1:11" x14ac:dyDescent="0.25">
      <c r="A95" s="32" t="s">
        <v>186</v>
      </c>
      <c r="B95" s="36"/>
      <c r="C95" s="35"/>
      <c r="D95" s="2" t="s">
        <v>152</v>
      </c>
      <c r="E95" s="84"/>
      <c r="F95" s="2" t="s">
        <v>153</v>
      </c>
      <c r="G95" s="5">
        <v>39772</v>
      </c>
      <c r="H95" s="5">
        <v>49614</v>
      </c>
      <c r="I95" s="7">
        <v>37500000</v>
      </c>
      <c r="J95" s="4">
        <v>0.7</v>
      </c>
      <c r="K95" s="7">
        <v>262500</v>
      </c>
    </row>
    <row r="96" spans="1:11" x14ac:dyDescent="0.25">
      <c r="A96" s="32" t="s">
        <v>186</v>
      </c>
      <c r="B96" s="36"/>
      <c r="C96" s="35"/>
      <c r="D96" s="2" t="s">
        <v>154</v>
      </c>
      <c r="E96" s="84"/>
      <c r="F96" s="2" t="s">
        <v>155</v>
      </c>
      <c r="G96" s="5">
        <v>40498</v>
      </c>
      <c r="H96" s="5">
        <v>51441</v>
      </c>
      <c r="I96" s="7">
        <v>105000000</v>
      </c>
      <c r="J96" s="4">
        <v>1.875</v>
      </c>
      <c r="K96" s="7">
        <v>2493750</v>
      </c>
    </row>
    <row r="97" spans="1:12" x14ac:dyDescent="0.25">
      <c r="A97" s="32" t="s">
        <v>186</v>
      </c>
      <c r="B97" s="36"/>
      <c r="C97" s="35"/>
      <c r="D97" s="9" t="s">
        <v>156</v>
      </c>
      <c r="E97" s="85"/>
      <c r="F97" s="9" t="s">
        <v>157</v>
      </c>
      <c r="G97" s="19">
        <v>39952</v>
      </c>
      <c r="H97" s="19">
        <v>48700</v>
      </c>
      <c r="I97" s="20">
        <v>70000000</v>
      </c>
      <c r="J97" s="21">
        <v>1.875</v>
      </c>
      <c r="K97" s="20">
        <v>1312500</v>
      </c>
    </row>
    <row r="98" spans="1:12" x14ac:dyDescent="0.25">
      <c r="A98" s="32" t="s">
        <v>186</v>
      </c>
      <c r="B98" s="37"/>
      <c r="C98" s="38" t="s">
        <v>73</v>
      </c>
      <c r="D98" s="39" t="s">
        <v>13</v>
      </c>
      <c r="E98" s="86"/>
      <c r="F98" s="39" t="s">
        <v>13</v>
      </c>
      <c r="G98" s="40"/>
      <c r="H98" s="40"/>
      <c r="I98" s="41">
        <v>699500000</v>
      </c>
      <c r="J98" s="40"/>
      <c r="K98" s="42"/>
    </row>
    <row r="99" spans="1:12" x14ac:dyDescent="0.25">
      <c r="A99" s="32" t="s">
        <v>186</v>
      </c>
      <c r="B99" s="29" t="s">
        <v>65</v>
      </c>
      <c r="C99" s="28" t="s">
        <v>13</v>
      </c>
      <c r="D99" s="28" t="s">
        <v>13</v>
      </c>
      <c r="E99" s="87"/>
      <c r="F99" s="28" t="s">
        <v>13</v>
      </c>
      <c r="G99" s="43"/>
      <c r="H99" s="43"/>
      <c r="I99" s="44">
        <v>699500000</v>
      </c>
      <c r="J99" s="43"/>
      <c r="K99" s="45"/>
    </row>
    <row r="100" spans="1:12" x14ac:dyDescent="0.25">
      <c r="A100" s="32" t="s">
        <v>185</v>
      </c>
      <c r="B100" s="47" t="s">
        <v>9</v>
      </c>
      <c r="C100" s="34" t="s">
        <v>20</v>
      </c>
      <c r="D100" s="1" t="s">
        <v>158</v>
      </c>
      <c r="E100" s="83"/>
      <c r="F100" s="1" t="s">
        <v>159</v>
      </c>
      <c r="G100" s="3">
        <v>41981</v>
      </c>
      <c r="H100" s="3">
        <v>43814</v>
      </c>
      <c r="I100" s="6">
        <v>450000000</v>
      </c>
      <c r="J100" s="8">
        <v>2.5</v>
      </c>
      <c r="K100" s="6">
        <v>11468750</v>
      </c>
    </row>
    <row r="101" spans="1:12" x14ac:dyDescent="0.25">
      <c r="A101" s="32" t="s">
        <v>185</v>
      </c>
      <c r="B101" s="36"/>
      <c r="C101" s="35"/>
      <c r="D101" s="2" t="s">
        <v>160</v>
      </c>
      <c r="E101" s="84"/>
      <c r="F101" s="2" t="s">
        <v>161</v>
      </c>
      <c r="G101" s="5">
        <v>41981</v>
      </c>
      <c r="H101" s="5">
        <v>45641</v>
      </c>
      <c r="I101" s="7">
        <v>450000000</v>
      </c>
      <c r="J101" s="4">
        <v>3.6</v>
      </c>
      <c r="K101" s="7">
        <v>16515000</v>
      </c>
    </row>
    <row r="102" spans="1:12" x14ac:dyDescent="0.25">
      <c r="A102" s="32" t="s">
        <v>185</v>
      </c>
      <c r="B102" s="36"/>
      <c r="C102" s="35"/>
      <c r="D102" s="2" t="s">
        <v>162</v>
      </c>
      <c r="E102" s="84"/>
      <c r="F102" s="2" t="s">
        <v>163</v>
      </c>
      <c r="G102" s="5">
        <v>41981</v>
      </c>
      <c r="H102" s="5">
        <v>52946</v>
      </c>
      <c r="I102" s="7">
        <v>500000000</v>
      </c>
      <c r="J102" s="4">
        <v>4.5999999999999996</v>
      </c>
      <c r="K102" s="7">
        <v>23447222.219999999</v>
      </c>
    </row>
    <row r="103" spans="1:12" x14ac:dyDescent="0.25">
      <c r="A103" s="32" t="s">
        <v>185</v>
      </c>
      <c r="B103" s="36"/>
      <c r="C103" s="35"/>
      <c r="D103" s="2" t="s">
        <v>164</v>
      </c>
      <c r="E103" s="84"/>
      <c r="F103" s="2" t="s">
        <v>165</v>
      </c>
      <c r="G103" s="5">
        <v>41569</v>
      </c>
      <c r="H103" s="5">
        <v>42675</v>
      </c>
      <c r="I103" s="7">
        <v>400000000</v>
      </c>
      <c r="J103" s="4">
        <v>1.05</v>
      </c>
      <c r="K103" s="7">
        <v>4200000</v>
      </c>
    </row>
    <row r="104" spans="1:12" x14ac:dyDescent="0.25">
      <c r="A104" s="32" t="s">
        <v>185</v>
      </c>
      <c r="B104" s="36"/>
      <c r="C104" s="35"/>
      <c r="D104" s="2" t="s">
        <v>166</v>
      </c>
      <c r="E104" s="84"/>
      <c r="F104" s="2" t="s">
        <v>167</v>
      </c>
      <c r="G104" s="5">
        <v>41569</v>
      </c>
      <c r="H104" s="5">
        <v>45231</v>
      </c>
      <c r="I104" s="7">
        <v>400000000</v>
      </c>
      <c r="J104" s="4">
        <v>3.55</v>
      </c>
      <c r="K104" s="7">
        <v>14200000</v>
      </c>
    </row>
    <row r="105" spans="1:12" x14ac:dyDescent="0.25">
      <c r="A105" s="32" t="s">
        <v>185</v>
      </c>
      <c r="B105" s="36"/>
      <c r="C105" s="35"/>
      <c r="D105" s="2" t="s">
        <v>168</v>
      </c>
      <c r="E105" s="84"/>
      <c r="F105" s="2" t="s">
        <v>169</v>
      </c>
      <c r="G105" s="5">
        <v>41569</v>
      </c>
      <c r="H105" s="5">
        <v>52536</v>
      </c>
      <c r="I105" s="7">
        <v>400000000</v>
      </c>
      <c r="J105" s="4">
        <v>4.8</v>
      </c>
      <c r="K105" s="7">
        <v>19200000</v>
      </c>
    </row>
    <row r="106" spans="1:12" x14ac:dyDescent="0.25">
      <c r="A106" s="32" t="s">
        <v>185</v>
      </c>
      <c r="B106" s="36"/>
      <c r="C106" s="35"/>
      <c r="D106" s="9" t="s">
        <v>170</v>
      </c>
      <c r="E106" s="85"/>
      <c r="F106" s="9" t="s">
        <v>171</v>
      </c>
      <c r="G106" s="19">
        <v>42325</v>
      </c>
      <c r="H106" s="19">
        <v>44150</v>
      </c>
      <c r="I106" s="20">
        <v>700000000</v>
      </c>
      <c r="J106" s="21">
        <v>2.8</v>
      </c>
      <c r="K106" s="21">
        <v>0</v>
      </c>
      <c r="L106" s="73" t="s">
        <v>180</v>
      </c>
    </row>
    <row r="107" spans="1:12" x14ac:dyDescent="0.25">
      <c r="A107" s="32" t="s">
        <v>185</v>
      </c>
      <c r="B107" s="37"/>
      <c r="C107" s="38" t="s">
        <v>20</v>
      </c>
      <c r="D107" s="39" t="s">
        <v>13</v>
      </c>
      <c r="E107" s="86"/>
      <c r="F107" s="39" t="s">
        <v>13</v>
      </c>
      <c r="G107" s="40"/>
      <c r="H107" s="40"/>
      <c r="I107" s="41">
        <v>3300000000</v>
      </c>
      <c r="J107" s="40"/>
      <c r="K107" s="42"/>
    </row>
    <row r="108" spans="1:12" x14ac:dyDescent="0.25">
      <c r="A108" s="32" t="s">
        <v>185</v>
      </c>
      <c r="B108" s="29" t="s">
        <v>9</v>
      </c>
      <c r="C108" s="28" t="s">
        <v>13</v>
      </c>
      <c r="D108" s="28" t="s">
        <v>13</v>
      </c>
      <c r="E108" s="87"/>
      <c r="F108" s="28" t="s">
        <v>13</v>
      </c>
      <c r="G108" s="43"/>
      <c r="H108" s="43"/>
      <c r="I108" s="44">
        <v>3300000000</v>
      </c>
      <c r="J108" s="43"/>
      <c r="K108" s="45"/>
    </row>
    <row r="109" spans="1:12" x14ac:dyDescent="0.25">
      <c r="A109" s="96" t="s">
        <v>184</v>
      </c>
      <c r="B109" s="47" t="s">
        <v>65</v>
      </c>
      <c r="C109" s="34" t="s">
        <v>73</v>
      </c>
      <c r="D109" s="10" t="s">
        <v>172</v>
      </c>
      <c r="E109" s="81"/>
      <c r="F109" s="10" t="s">
        <v>173</v>
      </c>
      <c r="G109" s="11">
        <v>39568</v>
      </c>
      <c r="H109" s="11">
        <v>48853</v>
      </c>
      <c r="I109" s="12">
        <v>26560000</v>
      </c>
      <c r="J109" s="13">
        <v>2.375</v>
      </c>
      <c r="K109" s="12">
        <v>630800</v>
      </c>
    </row>
    <row r="110" spans="1:12" x14ac:dyDescent="0.25">
      <c r="A110" s="96" t="s">
        <v>184</v>
      </c>
      <c r="B110" s="37"/>
      <c r="C110" s="38" t="s">
        <v>73</v>
      </c>
      <c r="D110" s="39" t="s">
        <v>13</v>
      </c>
      <c r="E110" s="86"/>
      <c r="F110" s="39" t="s">
        <v>13</v>
      </c>
      <c r="G110" s="40"/>
      <c r="H110" s="40"/>
      <c r="I110" s="41">
        <v>26560000</v>
      </c>
      <c r="J110" s="40"/>
      <c r="K110" s="42"/>
    </row>
    <row r="111" spans="1:12" x14ac:dyDescent="0.25">
      <c r="A111" s="96" t="s">
        <v>184</v>
      </c>
      <c r="B111" s="30" t="s">
        <v>65</v>
      </c>
      <c r="C111" s="49" t="s">
        <v>13</v>
      </c>
      <c r="D111" s="49" t="s">
        <v>13</v>
      </c>
      <c r="E111" s="88"/>
      <c r="F111" s="49" t="s">
        <v>13</v>
      </c>
      <c r="G111" s="50"/>
      <c r="H111" s="50"/>
      <c r="I111" s="51">
        <v>26560000</v>
      </c>
      <c r="J111" s="50"/>
      <c r="K111" s="52"/>
    </row>
    <row r="112" spans="1:12" x14ac:dyDescent="0.25">
      <c r="A112" s="23" t="s">
        <v>188</v>
      </c>
      <c r="B112" s="24" t="s">
        <v>13</v>
      </c>
      <c r="C112" s="24" t="s">
        <v>13</v>
      </c>
      <c r="D112" s="24" t="s">
        <v>13</v>
      </c>
      <c r="E112" s="89"/>
      <c r="F112" s="24" t="s">
        <v>13</v>
      </c>
      <c r="G112" s="25"/>
      <c r="H112" s="25"/>
      <c r="I112" s="26">
        <v>25474384031.669998</v>
      </c>
      <c r="J112" s="25"/>
      <c r="K112" s="27">
        <f>SUM(K6:K111)</f>
        <v>954465022.80999994</v>
      </c>
    </row>
  </sheetData>
  <pageMargins left="0.7" right="0.7" top="0.75" bottom="0.75" header="0.3" footer="0.3"/>
  <pageSetup scale="4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opLeftCell="A58" zoomScale="85" zoomScaleNormal="85" workbookViewId="0">
      <selection activeCell="J116" sqref="J116"/>
    </sheetView>
  </sheetViews>
  <sheetFormatPr defaultColWidth="9.140625" defaultRowHeight="15" x14ac:dyDescent="0.25"/>
  <cols>
    <col min="1" max="1" width="13.140625" style="72" customWidth="1"/>
    <col min="2" max="2" width="47.42578125" style="55" bestFit="1" customWidth="1"/>
    <col min="3" max="3" width="15.5703125" style="55" bestFit="1" customWidth="1"/>
    <col min="4" max="4" width="9.140625" style="66"/>
    <col min="5" max="5" width="10.85546875" style="55" bestFit="1" customWidth="1"/>
    <col min="6" max="6" width="10.140625" style="55" bestFit="1" customWidth="1"/>
    <col min="7" max="7" width="12.140625" style="55" bestFit="1" customWidth="1"/>
    <col min="8" max="8" width="20.85546875" style="55" bestFit="1" customWidth="1"/>
    <col min="9" max="9" width="12.7109375" style="55" bestFit="1" customWidth="1"/>
    <col min="10" max="10" width="14.7109375" style="55" customWidth="1"/>
    <col min="11" max="11" width="32.42578125" style="72" customWidth="1"/>
    <col min="12" max="16384" width="9.140625" style="55"/>
  </cols>
  <sheetData>
    <row r="1" spans="1:11" s="66" customFormat="1" ht="27" x14ac:dyDescent="0.3">
      <c r="A1" s="102" t="s">
        <v>0</v>
      </c>
      <c r="B1" s="102" t="s">
        <v>2</v>
      </c>
      <c r="C1" s="102" t="s">
        <v>3</v>
      </c>
      <c r="D1" s="102" t="s">
        <v>174</v>
      </c>
      <c r="E1" s="102" t="s">
        <v>4</v>
      </c>
      <c r="F1" s="102" t="s">
        <v>5</v>
      </c>
      <c r="G1" s="102" t="s">
        <v>6</v>
      </c>
      <c r="H1" s="102" t="s">
        <v>7</v>
      </c>
      <c r="I1" s="102" t="s">
        <v>183</v>
      </c>
      <c r="J1" s="102" t="s">
        <v>8</v>
      </c>
      <c r="K1" s="101"/>
    </row>
    <row r="2" spans="1:11" ht="14.45" x14ac:dyDescent="0.3">
      <c r="A2" s="65" t="s">
        <v>189</v>
      </c>
      <c r="B2" s="56"/>
      <c r="C2" s="57"/>
      <c r="D2" s="63"/>
      <c r="E2" s="57"/>
      <c r="F2" s="58"/>
      <c r="G2" s="58"/>
      <c r="H2" s="59"/>
      <c r="I2" s="68">
        <v>2.5566</v>
      </c>
      <c r="J2" s="67">
        <v>2423471.4500000002</v>
      </c>
      <c r="K2" s="101" t="s">
        <v>191</v>
      </c>
    </row>
    <row r="3" spans="1:11" ht="14.45" x14ac:dyDescent="0.3">
      <c r="A3" s="65" t="s">
        <v>189</v>
      </c>
      <c r="B3" s="57"/>
      <c r="C3" s="57"/>
      <c r="D3" s="63"/>
      <c r="E3" s="57"/>
      <c r="F3" s="58"/>
      <c r="G3" s="58"/>
      <c r="H3" s="59"/>
      <c r="I3" s="70">
        <v>2.5730499999999998</v>
      </c>
      <c r="J3" s="67">
        <v>2493266.2999999998</v>
      </c>
      <c r="K3" s="101" t="s">
        <v>192</v>
      </c>
    </row>
    <row r="4" spans="1:11" ht="14.45" x14ac:dyDescent="0.3">
      <c r="A4" s="65" t="s">
        <v>189</v>
      </c>
      <c r="B4" s="57"/>
      <c r="C4" s="57"/>
      <c r="D4" s="63"/>
      <c r="E4" s="57"/>
      <c r="F4" s="58"/>
      <c r="G4" s="58"/>
      <c r="H4" s="59"/>
      <c r="I4" s="70">
        <v>2.58175</v>
      </c>
      <c r="J4" s="67">
        <v>2501696.5299999998</v>
      </c>
      <c r="K4" s="101" t="s">
        <v>193</v>
      </c>
    </row>
    <row r="5" spans="1:11" ht="14.45" x14ac:dyDescent="0.3">
      <c r="A5" s="65" t="s">
        <v>189</v>
      </c>
      <c r="B5" s="57"/>
      <c r="C5" s="57"/>
      <c r="D5" s="63"/>
      <c r="E5" s="57"/>
      <c r="F5" s="58"/>
      <c r="G5" s="58"/>
      <c r="H5" s="59"/>
      <c r="I5" s="70">
        <v>2.6265999999999998</v>
      </c>
      <c r="J5" s="67">
        <v>2503714.23</v>
      </c>
      <c r="K5" s="101" t="s">
        <v>194</v>
      </c>
    </row>
    <row r="6" spans="1:11" ht="14.45" x14ac:dyDescent="0.3">
      <c r="A6" s="65" t="s">
        <v>189</v>
      </c>
      <c r="B6" s="74" t="s">
        <v>66</v>
      </c>
      <c r="C6" s="74" t="s">
        <v>71</v>
      </c>
      <c r="D6" s="75" t="s">
        <v>175</v>
      </c>
      <c r="E6" s="74" t="s">
        <v>72</v>
      </c>
      <c r="F6" s="76">
        <v>38989</v>
      </c>
      <c r="G6" s="76">
        <v>60905</v>
      </c>
      <c r="H6" s="77">
        <v>377096000</v>
      </c>
      <c r="I6" s="78"/>
      <c r="J6" s="77">
        <v>9922148.5099999998</v>
      </c>
      <c r="K6" s="91"/>
    </row>
    <row r="7" spans="1:11" ht="14.45" x14ac:dyDescent="0.3">
      <c r="A7" s="65" t="s">
        <v>189</v>
      </c>
      <c r="B7" s="53"/>
      <c r="C7" s="53"/>
      <c r="D7" s="65"/>
      <c r="E7" s="53"/>
      <c r="F7" s="69"/>
      <c r="G7" s="69"/>
      <c r="H7" s="62"/>
      <c r="I7" s="71">
        <v>1.1043525000000001</v>
      </c>
      <c r="J7" s="67">
        <v>71798.25</v>
      </c>
      <c r="K7" s="111">
        <v>42005</v>
      </c>
    </row>
    <row r="8" spans="1:11" ht="14.45" x14ac:dyDescent="0.3">
      <c r="A8" s="65" t="s">
        <v>189</v>
      </c>
      <c r="B8" s="53"/>
      <c r="C8" s="53"/>
      <c r="D8" s="65"/>
      <c r="E8" s="53"/>
      <c r="F8" s="69"/>
      <c r="G8" s="69"/>
      <c r="H8" s="62"/>
      <c r="I8" s="71">
        <v>1.1133975</v>
      </c>
      <c r="J8" s="67">
        <v>72386.3</v>
      </c>
      <c r="K8" s="111">
        <v>42036</v>
      </c>
    </row>
    <row r="9" spans="1:11" ht="14.45" x14ac:dyDescent="0.3">
      <c r="A9" s="65" t="s">
        <v>189</v>
      </c>
      <c r="B9" s="53"/>
      <c r="C9" s="53"/>
      <c r="D9" s="65"/>
      <c r="E9" s="53"/>
      <c r="F9" s="69"/>
      <c r="G9" s="69"/>
      <c r="H9" s="62"/>
      <c r="I9" s="71">
        <v>1.114503</v>
      </c>
      <c r="J9" s="67">
        <v>65446.09</v>
      </c>
      <c r="K9" s="111">
        <v>42064</v>
      </c>
    </row>
    <row r="10" spans="1:11" ht="14.45" x14ac:dyDescent="0.3">
      <c r="A10" s="65" t="s">
        <v>189</v>
      </c>
      <c r="B10" s="53"/>
      <c r="C10" s="53"/>
      <c r="D10" s="65"/>
      <c r="E10" s="53"/>
      <c r="F10" s="69"/>
      <c r="G10" s="69"/>
      <c r="H10" s="62"/>
      <c r="I10" s="71">
        <v>1.115173</v>
      </c>
      <c r="J10" s="67">
        <v>72501.73</v>
      </c>
      <c r="K10" s="111">
        <v>42095</v>
      </c>
    </row>
    <row r="11" spans="1:11" ht="14.45" x14ac:dyDescent="0.3">
      <c r="A11" s="65" t="s">
        <v>189</v>
      </c>
      <c r="B11" s="53"/>
      <c r="C11" s="53"/>
      <c r="D11" s="65"/>
      <c r="E11" s="53"/>
      <c r="F11" s="69"/>
      <c r="G11" s="69"/>
      <c r="H11" s="62"/>
      <c r="I11" s="71">
        <v>1.1200975</v>
      </c>
      <c r="J11" s="67">
        <v>70472.800000000003</v>
      </c>
      <c r="K11" s="111">
        <v>42125</v>
      </c>
    </row>
    <row r="12" spans="1:11" ht="14.45" x14ac:dyDescent="0.3">
      <c r="A12" s="65" t="s">
        <v>189</v>
      </c>
      <c r="B12" s="53"/>
      <c r="C12" s="53"/>
      <c r="D12" s="65"/>
      <c r="E12" s="53"/>
      <c r="F12" s="69"/>
      <c r="G12" s="69"/>
      <c r="H12" s="62"/>
      <c r="I12" s="71">
        <v>1.1207674999999999</v>
      </c>
      <c r="J12" s="67">
        <v>72865.45</v>
      </c>
      <c r="K12" s="111">
        <v>42156</v>
      </c>
    </row>
    <row r="13" spans="1:11" ht="14.45" x14ac:dyDescent="0.3">
      <c r="A13" s="65" t="s">
        <v>189</v>
      </c>
      <c r="B13" s="53"/>
      <c r="C13" s="53"/>
      <c r="D13" s="65"/>
      <c r="E13" s="53"/>
      <c r="F13" s="69"/>
      <c r="G13" s="69"/>
      <c r="H13" s="62"/>
      <c r="I13" s="71">
        <v>1.1232800000000001</v>
      </c>
      <c r="J13" s="67">
        <v>70673.03</v>
      </c>
      <c r="K13" s="111">
        <v>42186</v>
      </c>
    </row>
    <row r="14" spans="1:11" ht="14.45" x14ac:dyDescent="0.3">
      <c r="A14" s="65" t="s">
        <v>189</v>
      </c>
      <c r="B14" s="53"/>
      <c r="C14" s="53"/>
      <c r="D14" s="65"/>
      <c r="E14" s="53"/>
      <c r="F14" s="69"/>
      <c r="G14" s="69"/>
      <c r="H14" s="62"/>
      <c r="I14" s="71">
        <v>1.125022</v>
      </c>
      <c r="J14" s="67">
        <v>73142.06</v>
      </c>
      <c r="K14" s="111">
        <v>42217</v>
      </c>
    </row>
    <row r="15" spans="1:11" ht="14.45" x14ac:dyDescent="0.3">
      <c r="A15" s="65" t="s">
        <v>189</v>
      </c>
      <c r="B15" s="53"/>
      <c r="C15" s="53"/>
      <c r="D15" s="65"/>
      <c r="E15" s="53"/>
      <c r="F15" s="69"/>
      <c r="G15" s="69"/>
      <c r="H15" s="62"/>
      <c r="I15" s="71">
        <v>1.126295</v>
      </c>
      <c r="J15" s="67">
        <v>73224.820000000007</v>
      </c>
      <c r="K15" s="111">
        <v>42248</v>
      </c>
    </row>
    <row r="16" spans="1:11" ht="14.45" x14ac:dyDescent="0.3">
      <c r="A16" s="65" t="s">
        <v>189</v>
      </c>
      <c r="B16" s="53"/>
      <c r="C16" s="53"/>
      <c r="D16" s="65"/>
      <c r="E16" s="53"/>
      <c r="F16" s="69"/>
      <c r="G16" s="69"/>
      <c r="H16" s="62"/>
      <c r="I16" s="71">
        <v>1.1319900000000001</v>
      </c>
      <c r="J16" s="67">
        <v>71221.039999999994</v>
      </c>
      <c r="K16" s="111">
        <v>42278</v>
      </c>
    </row>
    <row r="17" spans="1:11" ht="14.45" x14ac:dyDescent="0.3">
      <c r="A17" s="65" t="s">
        <v>189</v>
      </c>
      <c r="B17" s="53"/>
      <c r="C17" s="53"/>
      <c r="D17" s="65"/>
      <c r="E17" s="53"/>
      <c r="F17" s="69"/>
      <c r="G17" s="69"/>
      <c r="H17" s="62"/>
      <c r="I17" s="71">
        <v>1.12931</v>
      </c>
      <c r="J17" s="67">
        <v>73420.83</v>
      </c>
      <c r="K17" s="111">
        <v>42309</v>
      </c>
    </row>
    <row r="18" spans="1:11" ht="14.45" x14ac:dyDescent="0.3">
      <c r="A18" s="65" t="s">
        <v>189</v>
      </c>
      <c r="B18" s="53"/>
      <c r="C18" s="53"/>
      <c r="D18" s="65"/>
      <c r="E18" s="53"/>
      <c r="F18" s="69"/>
      <c r="G18" s="69"/>
      <c r="H18" s="62"/>
      <c r="I18" s="71">
        <v>1.12931</v>
      </c>
      <c r="J18" s="67">
        <v>71052.42</v>
      </c>
      <c r="K18" s="111">
        <v>42339</v>
      </c>
    </row>
    <row r="19" spans="1:11" ht="14.45" x14ac:dyDescent="0.3">
      <c r="A19" s="65" t="s">
        <v>189</v>
      </c>
      <c r="B19" s="74" t="s">
        <v>73</v>
      </c>
      <c r="C19" s="74" t="s">
        <v>74</v>
      </c>
      <c r="D19" s="75" t="s">
        <v>175</v>
      </c>
      <c r="E19" s="74" t="s">
        <v>13</v>
      </c>
      <c r="F19" s="76">
        <v>40542</v>
      </c>
      <c r="G19" s="76">
        <v>51836</v>
      </c>
      <c r="H19" s="77">
        <v>75500000</v>
      </c>
      <c r="I19" s="79"/>
      <c r="J19" s="77">
        <f>SUM(J7:J18)</f>
        <v>858204.82000000007</v>
      </c>
      <c r="K19" s="101"/>
    </row>
    <row r="20" spans="1:11" ht="14.45" x14ac:dyDescent="0.3">
      <c r="A20" s="65" t="s">
        <v>189</v>
      </c>
      <c r="B20" s="53"/>
      <c r="C20" s="53"/>
      <c r="D20" s="65"/>
      <c r="E20" s="53"/>
      <c r="F20" s="69"/>
      <c r="G20" s="69"/>
      <c r="H20" s="62"/>
      <c r="I20" s="71">
        <v>0.36545000000000005</v>
      </c>
      <c r="J20" s="67">
        <v>117756.11111111111</v>
      </c>
      <c r="K20" s="111">
        <v>42005</v>
      </c>
    </row>
    <row r="21" spans="1:11" ht="14.45" x14ac:dyDescent="0.3">
      <c r="A21" s="65" t="s">
        <v>189</v>
      </c>
      <c r="B21" s="53"/>
      <c r="C21" s="53"/>
      <c r="D21" s="65"/>
      <c r="E21" s="53"/>
      <c r="F21" s="69"/>
      <c r="G21" s="69"/>
      <c r="H21" s="62"/>
      <c r="I21" s="71">
        <v>0.36799999999999999</v>
      </c>
      <c r="J21" s="67">
        <v>126755.55555555556</v>
      </c>
      <c r="K21" s="111">
        <v>42036</v>
      </c>
    </row>
    <row r="22" spans="1:11" ht="14.45" x14ac:dyDescent="0.3">
      <c r="A22" s="65" t="s">
        <v>189</v>
      </c>
      <c r="B22" s="53"/>
      <c r="C22" s="53"/>
      <c r="D22" s="65"/>
      <c r="E22" s="53"/>
      <c r="F22" s="69"/>
      <c r="G22" s="69"/>
      <c r="H22" s="62"/>
      <c r="I22" s="71">
        <v>0.3735</v>
      </c>
      <c r="J22" s="67">
        <v>116200</v>
      </c>
      <c r="K22" s="111">
        <v>42064</v>
      </c>
    </row>
    <row r="23" spans="1:11" ht="14.45" x14ac:dyDescent="0.3">
      <c r="A23" s="65" t="s">
        <v>189</v>
      </c>
      <c r="B23" s="53"/>
      <c r="C23" s="53"/>
      <c r="D23" s="65"/>
      <c r="E23" s="53"/>
      <c r="F23" s="69"/>
      <c r="G23" s="69"/>
      <c r="H23" s="62"/>
      <c r="I23" s="71">
        <v>0.376</v>
      </c>
      <c r="J23" s="67">
        <v>129511.11111111111</v>
      </c>
      <c r="K23" s="111">
        <v>42095</v>
      </c>
    </row>
    <row r="24" spans="1:11" ht="14.45" x14ac:dyDescent="0.3">
      <c r="A24" s="65" t="s">
        <v>189</v>
      </c>
      <c r="B24" s="53"/>
      <c r="C24" s="53"/>
      <c r="D24" s="65"/>
      <c r="E24" s="53"/>
      <c r="F24" s="69"/>
      <c r="G24" s="69"/>
      <c r="H24" s="62"/>
      <c r="I24" s="71">
        <v>0.38055</v>
      </c>
      <c r="J24" s="67">
        <v>126850</v>
      </c>
      <c r="K24" s="111">
        <v>42125</v>
      </c>
    </row>
    <row r="25" spans="1:11" ht="14.45" x14ac:dyDescent="0.3">
      <c r="A25" s="65" t="s">
        <v>189</v>
      </c>
      <c r="B25" s="53"/>
      <c r="C25" s="53"/>
      <c r="D25" s="65"/>
      <c r="E25" s="53"/>
      <c r="F25" s="69"/>
      <c r="G25" s="69"/>
      <c r="H25" s="62"/>
      <c r="I25" s="71">
        <v>0.38400000000000001</v>
      </c>
      <c r="J25" s="67">
        <v>140800</v>
      </c>
      <c r="K25" s="111">
        <v>42156</v>
      </c>
    </row>
    <row r="26" spans="1:11" ht="14.45" x14ac:dyDescent="0.3">
      <c r="A26" s="65" t="s">
        <v>189</v>
      </c>
      <c r="B26" s="53"/>
      <c r="C26" s="53"/>
      <c r="D26" s="65"/>
      <c r="E26" s="53"/>
      <c r="F26" s="69"/>
      <c r="G26" s="69"/>
      <c r="H26" s="62"/>
      <c r="I26" s="71">
        <v>0.38675000000000004</v>
      </c>
      <c r="J26" s="67">
        <v>120322.22222222222</v>
      </c>
      <c r="K26" s="111">
        <v>42186</v>
      </c>
    </row>
    <row r="27" spans="1:11" ht="14.45" x14ac:dyDescent="0.3">
      <c r="A27" s="65" t="s">
        <v>189</v>
      </c>
      <c r="B27" s="53"/>
      <c r="C27" s="53"/>
      <c r="D27" s="65"/>
      <c r="E27" s="53"/>
      <c r="F27" s="69"/>
      <c r="G27" s="69"/>
      <c r="H27" s="62"/>
      <c r="I27" s="71">
        <v>0.38800000000000001</v>
      </c>
      <c r="J27" s="67">
        <v>133644.44444444444</v>
      </c>
      <c r="K27" s="111">
        <v>42217</v>
      </c>
    </row>
    <row r="28" spans="1:11" ht="14.45" x14ac:dyDescent="0.3">
      <c r="A28" s="65" t="s">
        <v>189</v>
      </c>
      <c r="B28" s="53"/>
      <c r="C28" s="53"/>
      <c r="D28" s="65"/>
      <c r="E28" s="53"/>
      <c r="F28" s="69"/>
      <c r="G28" s="69"/>
      <c r="H28" s="62"/>
      <c r="I28" s="71">
        <v>0.40275000000000005</v>
      </c>
      <c r="J28" s="67">
        <v>143200</v>
      </c>
      <c r="K28" s="111">
        <v>42248</v>
      </c>
    </row>
    <row r="29" spans="1:11" ht="14.45" x14ac:dyDescent="0.3">
      <c r="A29" s="65" t="s">
        <v>189</v>
      </c>
      <c r="B29" s="53"/>
      <c r="C29" s="53"/>
      <c r="D29" s="65"/>
      <c r="E29" s="53"/>
      <c r="F29" s="69"/>
      <c r="G29" s="69"/>
      <c r="H29" s="62"/>
      <c r="I29" s="71">
        <v>0.41600000000000004</v>
      </c>
      <c r="J29" s="67">
        <v>134044.44444444444</v>
      </c>
      <c r="K29" s="111">
        <v>42278</v>
      </c>
    </row>
    <row r="30" spans="1:11" ht="14.45" x14ac:dyDescent="0.3">
      <c r="A30" s="65" t="s">
        <v>189</v>
      </c>
      <c r="B30" s="53"/>
      <c r="C30" s="53"/>
      <c r="D30" s="65"/>
      <c r="E30" s="53"/>
      <c r="F30" s="69"/>
      <c r="G30" s="69"/>
      <c r="H30" s="62"/>
      <c r="I30" s="71">
        <v>0.39424999999999999</v>
      </c>
      <c r="J30" s="67">
        <v>135797.22222222222</v>
      </c>
      <c r="K30" s="111">
        <v>42309</v>
      </c>
    </row>
    <row r="31" spans="1:11" ht="14.45" x14ac:dyDescent="0.3">
      <c r="A31" s="65" t="s">
        <v>189</v>
      </c>
      <c r="B31" s="74" t="s">
        <v>20</v>
      </c>
      <c r="C31" s="74" t="s">
        <v>75</v>
      </c>
      <c r="D31" s="75"/>
      <c r="E31" s="74" t="s">
        <v>76</v>
      </c>
      <c r="F31" s="76">
        <v>41964</v>
      </c>
      <c r="G31" s="76">
        <v>42328</v>
      </c>
      <c r="H31" s="80">
        <v>0</v>
      </c>
      <c r="I31" s="80"/>
      <c r="J31" s="77">
        <f>SUM(J20:J30)</f>
        <v>1424881.1111111112</v>
      </c>
      <c r="K31" s="73" t="s">
        <v>177</v>
      </c>
    </row>
    <row r="32" spans="1:11" ht="14.45" x14ac:dyDescent="0.3">
      <c r="A32" s="65" t="s">
        <v>189</v>
      </c>
      <c r="B32" s="53"/>
      <c r="C32" s="57"/>
      <c r="D32" s="64"/>
      <c r="E32" s="57"/>
      <c r="F32" s="58"/>
      <c r="G32" s="58"/>
      <c r="H32" s="59"/>
      <c r="I32" s="54">
        <v>1.1061000000000001</v>
      </c>
      <c r="J32" s="54">
        <v>0</v>
      </c>
      <c r="K32" s="73"/>
    </row>
    <row r="33" spans="1:11" ht="14.45" x14ac:dyDescent="0.3">
      <c r="A33" s="65" t="s">
        <v>189</v>
      </c>
      <c r="B33" s="74" t="s">
        <v>20</v>
      </c>
      <c r="C33" s="74" t="s">
        <v>77</v>
      </c>
      <c r="D33" s="75" t="s">
        <v>175</v>
      </c>
      <c r="E33" s="74" t="s">
        <v>78</v>
      </c>
      <c r="F33" s="76">
        <v>42320</v>
      </c>
      <c r="G33" s="76">
        <v>42502</v>
      </c>
      <c r="H33" s="77">
        <v>600000000</v>
      </c>
      <c r="I33" s="80"/>
      <c r="J33" s="77">
        <v>0</v>
      </c>
      <c r="K33" s="73" t="s">
        <v>176</v>
      </c>
    </row>
    <row r="34" spans="1:11" ht="14.45" x14ac:dyDescent="0.3">
      <c r="A34" s="65" t="s">
        <v>190</v>
      </c>
      <c r="B34" s="53" t="s">
        <v>79</v>
      </c>
      <c r="C34" s="105" t="s">
        <v>80</v>
      </c>
      <c r="D34" s="106" t="s">
        <v>175</v>
      </c>
      <c r="E34" s="105" t="s">
        <v>81</v>
      </c>
      <c r="F34" s="107">
        <v>35124</v>
      </c>
      <c r="G34" s="107">
        <v>46082</v>
      </c>
      <c r="H34" s="110">
        <v>4500000</v>
      </c>
      <c r="I34" s="109">
        <v>0.32</v>
      </c>
      <c r="J34" s="110">
        <v>1183.56</v>
      </c>
      <c r="K34" s="113">
        <v>42005</v>
      </c>
    </row>
    <row r="35" spans="1:11" ht="14.45" x14ac:dyDescent="0.3">
      <c r="A35" s="65"/>
      <c r="B35" s="53"/>
      <c r="C35" s="105" t="s">
        <v>80</v>
      </c>
      <c r="D35" s="106" t="s">
        <v>175</v>
      </c>
      <c r="E35" s="105" t="s">
        <v>81</v>
      </c>
      <c r="F35" s="107">
        <v>35124</v>
      </c>
      <c r="G35" s="107">
        <v>46082</v>
      </c>
      <c r="H35" s="110">
        <v>18200000</v>
      </c>
      <c r="I35" s="109">
        <v>0.32</v>
      </c>
      <c r="J35" s="110">
        <v>6701.59</v>
      </c>
      <c r="K35" s="113">
        <v>42005</v>
      </c>
    </row>
    <row r="36" spans="1:11" ht="14.45" x14ac:dyDescent="0.3">
      <c r="A36" s="65"/>
      <c r="B36" s="53"/>
      <c r="C36" s="105" t="s">
        <v>80</v>
      </c>
      <c r="D36" s="106" t="s">
        <v>175</v>
      </c>
      <c r="E36" s="105" t="s">
        <v>81</v>
      </c>
      <c r="F36" s="107">
        <v>35124</v>
      </c>
      <c r="G36" s="107">
        <v>46082</v>
      </c>
      <c r="H36" s="110">
        <v>1800000</v>
      </c>
      <c r="I36" s="109">
        <v>0.32</v>
      </c>
      <c r="J36" s="110">
        <v>694.36</v>
      </c>
      <c r="K36" s="113">
        <v>42005</v>
      </c>
    </row>
    <row r="37" spans="1:11" ht="14.45" x14ac:dyDescent="0.3">
      <c r="A37" s="65"/>
      <c r="B37" s="53"/>
      <c r="C37" s="105" t="s">
        <v>80</v>
      </c>
      <c r="D37" s="106" t="s">
        <v>175</v>
      </c>
      <c r="E37" s="105" t="s">
        <v>81</v>
      </c>
      <c r="F37" s="107">
        <v>35124</v>
      </c>
      <c r="G37" s="107">
        <v>46082</v>
      </c>
      <c r="H37" s="110">
        <v>4500000</v>
      </c>
      <c r="I37" s="109">
        <v>0.32</v>
      </c>
      <c r="J37" s="110">
        <v>1696.44</v>
      </c>
      <c r="K37" s="113">
        <v>42036</v>
      </c>
    </row>
    <row r="38" spans="1:11" ht="14.45" x14ac:dyDescent="0.3">
      <c r="A38" s="65"/>
      <c r="B38" s="53"/>
      <c r="C38" s="105" t="s">
        <v>80</v>
      </c>
      <c r="D38" s="106" t="s">
        <v>175</v>
      </c>
      <c r="E38" s="105" t="s">
        <v>81</v>
      </c>
      <c r="F38" s="107">
        <v>35124</v>
      </c>
      <c r="G38" s="107">
        <v>46082</v>
      </c>
      <c r="H38" s="110">
        <v>18200000</v>
      </c>
      <c r="I38" s="109">
        <v>0.32</v>
      </c>
      <c r="J38" s="110">
        <v>6382.47</v>
      </c>
      <c r="K38" s="113">
        <v>42064</v>
      </c>
    </row>
    <row r="39" spans="1:11" ht="14.45" x14ac:dyDescent="0.3">
      <c r="A39" s="65"/>
      <c r="B39" s="53"/>
      <c r="C39" s="105" t="s">
        <v>80</v>
      </c>
      <c r="D39" s="106" t="s">
        <v>175</v>
      </c>
      <c r="E39" s="105" t="s">
        <v>81</v>
      </c>
      <c r="F39" s="107">
        <v>35124</v>
      </c>
      <c r="G39" s="107">
        <v>46082</v>
      </c>
      <c r="H39" s="110">
        <v>1800000</v>
      </c>
      <c r="I39" s="109">
        <v>0.32</v>
      </c>
      <c r="J39" s="110">
        <v>678.58</v>
      </c>
      <c r="K39" s="113">
        <v>42064</v>
      </c>
    </row>
    <row r="40" spans="1:11" ht="14.45" x14ac:dyDescent="0.3">
      <c r="A40" s="65"/>
      <c r="B40" s="53"/>
      <c r="C40" s="105" t="s">
        <v>80</v>
      </c>
      <c r="D40" s="106" t="s">
        <v>175</v>
      </c>
      <c r="E40" s="105" t="s">
        <v>81</v>
      </c>
      <c r="F40" s="107">
        <v>35124</v>
      </c>
      <c r="G40" s="107">
        <v>46082</v>
      </c>
      <c r="H40" s="110">
        <v>4500000</v>
      </c>
      <c r="I40" s="109">
        <v>0.32</v>
      </c>
      <c r="J40" s="110">
        <v>1380.82</v>
      </c>
      <c r="K40" s="113">
        <v>42064</v>
      </c>
    </row>
    <row r="41" spans="1:11" ht="14.45" x14ac:dyDescent="0.3">
      <c r="A41" s="65"/>
      <c r="B41" s="53"/>
      <c r="C41" s="105" t="s">
        <v>80</v>
      </c>
      <c r="D41" s="106" t="s">
        <v>175</v>
      </c>
      <c r="E41" s="105" t="s">
        <v>81</v>
      </c>
      <c r="F41" s="107">
        <v>35124</v>
      </c>
      <c r="G41" s="107">
        <v>46082</v>
      </c>
      <c r="H41" s="110">
        <v>18200000</v>
      </c>
      <c r="I41" s="109">
        <v>0.32</v>
      </c>
      <c r="J41" s="110">
        <v>5903.78</v>
      </c>
      <c r="K41" s="113">
        <v>42095</v>
      </c>
    </row>
    <row r="42" spans="1:11" ht="14.45" x14ac:dyDescent="0.3">
      <c r="A42" s="65"/>
      <c r="B42" s="53"/>
      <c r="C42" s="105" t="s">
        <v>80</v>
      </c>
      <c r="D42" s="106" t="s">
        <v>175</v>
      </c>
      <c r="E42" s="105" t="s">
        <v>81</v>
      </c>
      <c r="F42" s="107">
        <v>35124</v>
      </c>
      <c r="G42" s="107">
        <v>46082</v>
      </c>
      <c r="H42" s="110">
        <v>1800000</v>
      </c>
      <c r="I42" s="109">
        <v>0.32</v>
      </c>
      <c r="J42" s="110">
        <v>615.45000000000005</v>
      </c>
      <c r="K42" s="113">
        <v>42095</v>
      </c>
    </row>
    <row r="43" spans="1:11" ht="14.45" x14ac:dyDescent="0.3">
      <c r="A43" s="65"/>
      <c r="B43" s="53"/>
      <c r="C43" s="105" t="s">
        <v>80</v>
      </c>
      <c r="D43" s="106" t="s">
        <v>175</v>
      </c>
      <c r="E43" s="105" t="s">
        <v>81</v>
      </c>
      <c r="F43" s="107">
        <v>35124</v>
      </c>
      <c r="G43" s="107">
        <v>46082</v>
      </c>
      <c r="H43" s="110">
        <v>4500000</v>
      </c>
      <c r="I43" s="109">
        <v>0.32</v>
      </c>
      <c r="J43" s="110">
        <v>986.3</v>
      </c>
      <c r="K43" s="113">
        <v>42095</v>
      </c>
    </row>
    <row r="44" spans="1:11" ht="14.45" x14ac:dyDescent="0.3">
      <c r="A44" s="65"/>
      <c r="B44" s="53"/>
      <c r="C44" s="105" t="s">
        <v>80</v>
      </c>
      <c r="D44" s="106" t="s">
        <v>175</v>
      </c>
      <c r="E44" s="105" t="s">
        <v>81</v>
      </c>
      <c r="F44" s="107">
        <v>35124</v>
      </c>
      <c r="G44" s="107">
        <v>46082</v>
      </c>
      <c r="H44" s="110">
        <v>18200000</v>
      </c>
      <c r="I44" s="109">
        <v>0.32</v>
      </c>
      <c r="J44" s="110">
        <v>6701.59</v>
      </c>
      <c r="K44" s="113">
        <v>42125</v>
      </c>
    </row>
    <row r="45" spans="1:11" ht="14.45" x14ac:dyDescent="0.3">
      <c r="A45" s="65"/>
      <c r="B45" s="53"/>
      <c r="C45" s="105" t="s">
        <v>80</v>
      </c>
      <c r="D45" s="106" t="s">
        <v>175</v>
      </c>
      <c r="E45" s="105" t="s">
        <v>81</v>
      </c>
      <c r="F45" s="107">
        <v>35124</v>
      </c>
      <c r="G45" s="107">
        <v>46082</v>
      </c>
      <c r="H45" s="110">
        <v>6300000</v>
      </c>
      <c r="I45" s="109">
        <v>0.35</v>
      </c>
      <c r="J45" s="110">
        <v>2597.67</v>
      </c>
      <c r="K45" s="113">
        <v>42156</v>
      </c>
    </row>
    <row r="46" spans="1:11" ht="14.45" x14ac:dyDescent="0.3">
      <c r="A46" s="65"/>
      <c r="B46" s="53"/>
      <c r="C46" s="105" t="s">
        <v>80</v>
      </c>
      <c r="D46" s="106" t="s">
        <v>175</v>
      </c>
      <c r="E46" s="105" t="s">
        <v>81</v>
      </c>
      <c r="F46" s="107">
        <v>35124</v>
      </c>
      <c r="G46" s="107">
        <v>46082</v>
      </c>
      <c r="H46" s="110">
        <v>18200000</v>
      </c>
      <c r="I46" s="109">
        <v>0.45</v>
      </c>
      <c r="J46" s="110">
        <v>4936.4399999999996</v>
      </c>
      <c r="K46" s="113">
        <v>42156</v>
      </c>
    </row>
    <row r="47" spans="1:11" ht="14.45" x14ac:dyDescent="0.3">
      <c r="A47" s="65"/>
      <c r="B47" s="53"/>
      <c r="C47" s="105" t="s">
        <v>80</v>
      </c>
      <c r="D47" s="106" t="s">
        <v>175</v>
      </c>
      <c r="E47" s="105" t="s">
        <v>81</v>
      </c>
      <c r="F47" s="107">
        <v>35124</v>
      </c>
      <c r="G47" s="107">
        <v>46082</v>
      </c>
      <c r="H47" s="110">
        <v>6300000</v>
      </c>
      <c r="I47" s="109">
        <v>0.48</v>
      </c>
      <c r="J47" s="110">
        <v>3645.37</v>
      </c>
      <c r="K47" s="113">
        <v>42186</v>
      </c>
    </row>
    <row r="48" spans="1:11" ht="14.45" x14ac:dyDescent="0.3">
      <c r="A48" s="65"/>
      <c r="B48" s="53"/>
      <c r="C48" s="105" t="s">
        <v>80</v>
      </c>
      <c r="D48" s="106" t="s">
        <v>175</v>
      </c>
      <c r="E48" s="105" t="s">
        <v>81</v>
      </c>
      <c r="F48" s="107">
        <v>35124</v>
      </c>
      <c r="G48" s="107">
        <v>46082</v>
      </c>
      <c r="H48" s="110">
        <v>18200000</v>
      </c>
      <c r="I48" s="109">
        <v>0.5</v>
      </c>
      <c r="J48" s="110">
        <v>10221.92</v>
      </c>
      <c r="K48" s="113">
        <v>42186</v>
      </c>
    </row>
    <row r="49" spans="1:11" ht="14.45" x14ac:dyDescent="0.3">
      <c r="A49" s="65"/>
      <c r="B49" s="53"/>
      <c r="C49" s="105" t="s">
        <v>80</v>
      </c>
      <c r="D49" s="106" t="s">
        <v>175</v>
      </c>
      <c r="E49" s="105" t="s">
        <v>81</v>
      </c>
      <c r="F49" s="107">
        <v>35124</v>
      </c>
      <c r="G49" s="107">
        <v>46082</v>
      </c>
      <c r="H49" s="110">
        <v>6300000</v>
      </c>
      <c r="I49" s="109">
        <v>0.45</v>
      </c>
      <c r="J49" s="110">
        <v>3106.85</v>
      </c>
      <c r="K49" s="113">
        <v>42217</v>
      </c>
    </row>
    <row r="50" spans="1:11" ht="14.45" x14ac:dyDescent="0.3">
      <c r="A50" s="65"/>
      <c r="B50" s="53"/>
      <c r="C50" s="105" t="s">
        <v>80</v>
      </c>
      <c r="D50" s="106" t="s">
        <v>175</v>
      </c>
      <c r="E50" s="105" t="s">
        <v>81</v>
      </c>
      <c r="F50" s="107">
        <v>35124</v>
      </c>
      <c r="G50" s="107">
        <v>46082</v>
      </c>
      <c r="H50" s="110">
        <v>18200000</v>
      </c>
      <c r="I50" s="109">
        <v>0.43</v>
      </c>
      <c r="J50" s="110">
        <v>7289.97</v>
      </c>
      <c r="K50" s="113">
        <v>42217</v>
      </c>
    </row>
    <row r="51" spans="1:11" ht="14.45" x14ac:dyDescent="0.3">
      <c r="A51" s="65"/>
      <c r="B51" s="53"/>
      <c r="C51" s="105" t="s">
        <v>80</v>
      </c>
      <c r="D51" s="106" t="s">
        <v>175</v>
      </c>
      <c r="E51" s="105" t="s">
        <v>81</v>
      </c>
      <c r="F51" s="107">
        <v>35124</v>
      </c>
      <c r="G51" s="107">
        <v>46082</v>
      </c>
      <c r="H51" s="110">
        <v>6300000</v>
      </c>
      <c r="I51" s="109">
        <v>0.45</v>
      </c>
      <c r="J51" s="110">
        <v>3417.53</v>
      </c>
      <c r="K51" s="113">
        <v>42278</v>
      </c>
    </row>
    <row r="52" spans="1:11" ht="14.45" x14ac:dyDescent="0.3">
      <c r="A52" s="65"/>
      <c r="B52" s="53"/>
      <c r="C52" s="105" t="s">
        <v>80</v>
      </c>
      <c r="D52" s="106" t="s">
        <v>175</v>
      </c>
      <c r="E52" s="105" t="s">
        <v>81</v>
      </c>
      <c r="F52" s="107">
        <v>35124</v>
      </c>
      <c r="G52" s="107">
        <v>46082</v>
      </c>
      <c r="H52" s="110">
        <v>18200000</v>
      </c>
      <c r="I52" s="109">
        <v>0.45</v>
      </c>
      <c r="J52" s="110">
        <v>9648.49</v>
      </c>
      <c r="K52" s="113">
        <v>42278</v>
      </c>
    </row>
    <row r="53" spans="1:11" ht="14.45" x14ac:dyDescent="0.3">
      <c r="A53" s="65"/>
      <c r="B53" s="53"/>
      <c r="C53" s="105" t="s">
        <v>80</v>
      </c>
      <c r="D53" s="106" t="s">
        <v>175</v>
      </c>
      <c r="E53" s="105" t="s">
        <v>81</v>
      </c>
      <c r="F53" s="107">
        <v>35124</v>
      </c>
      <c r="G53" s="107">
        <v>46082</v>
      </c>
      <c r="H53" s="110">
        <v>24500000</v>
      </c>
      <c r="I53" s="109">
        <v>0.45</v>
      </c>
      <c r="J53" s="110">
        <v>12686.3</v>
      </c>
      <c r="K53" s="113">
        <v>42309</v>
      </c>
    </row>
    <row r="54" spans="1:11" ht="14.45" x14ac:dyDescent="0.3">
      <c r="A54" s="65"/>
      <c r="B54" s="53"/>
      <c r="C54" s="105" t="s">
        <v>80</v>
      </c>
      <c r="D54" s="106" t="s">
        <v>175</v>
      </c>
      <c r="E54" s="105" t="s">
        <v>81</v>
      </c>
      <c r="F54" s="107">
        <v>35124</v>
      </c>
      <c r="G54" s="107">
        <v>46082</v>
      </c>
      <c r="H54" s="110">
        <v>24500000</v>
      </c>
      <c r="I54" s="109">
        <v>0.45</v>
      </c>
      <c r="J54" s="110">
        <v>8759.59</v>
      </c>
      <c r="K54" s="113">
        <v>42339</v>
      </c>
    </row>
    <row r="55" spans="1:11" ht="14.45" x14ac:dyDescent="0.3">
      <c r="A55" s="65" t="s">
        <v>190</v>
      </c>
      <c r="B55" s="53" t="s">
        <v>79</v>
      </c>
      <c r="C55" s="57" t="s">
        <v>82</v>
      </c>
      <c r="D55" s="64" t="s">
        <v>175</v>
      </c>
      <c r="E55" s="57" t="s">
        <v>83</v>
      </c>
      <c r="F55" s="58">
        <v>31736</v>
      </c>
      <c r="G55" s="58">
        <v>42583</v>
      </c>
      <c r="H55" s="59">
        <v>7400000</v>
      </c>
      <c r="I55" s="104">
        <v>0.45</v>
      </c>
      <c r="J55" s="103">
        <v>2736.99</v>
      </c>
      <c r="K55" s="111">
        <v>42005</v>
      </c>
    </row>
    <row r="56" spans="1:11" ht="14.45" x14ac:dyDescent="0.3">
      <c r="A56" s="65"/>
      <c r="B56" s="53"/>
      <c r="C56" s="57" t="s">
        <v>82</v>
      </c>
      <c r="D56" s="64" t="s">
        <v>175</v>
      </c>
      <c r="E56" s="57" t="s">
        <v>83</v>
      </c>
      <c r="F56" s="58">
        <v>31736</v>
      </c>
      <c r="G56" s="58">
        <v>42583</v>
      </c>
      <c r="H56" s="59">
        <v>7400000</v>
      </c>
      <c r="I56" s="104">
        <v>0.45</v>
      </c>
      <c r="J56" s="103">
        <v>3010.68</v>
      </c>
      <c r="K56" s="111">
        <v>42036</v>
      </c>
    </row>
    <row r="57" spans="1:11" ht="14.45" x14ac:dyDescent="0.3">
      <c r="A57" s="65"/>
      <c r="B57" s="53"/>
      <c r="C57" s="57" t="s">
        <v>82</v>
      </c>
      <c r="D57" s="64" t="s">
        <v>175</v>
      </c>
      <c r="E57" s="57" t="s">
        <v>83</v>
      </c>
      <c r="F57" s="58">
        <v>31736</v>
      </c>
      <c r="G57" s="58">
        <v>42583</v>
      </c>
      <c r="H57" s="59">
        <v>7400000</v>
      </c>
      <c r="I57" s="104">
        <v>0.4</v>
      </c>
      <c r="J57" s="103">
        <v>2189.59</v>
      </c>
      <c r="K57" s="111">
        <v>42064</v>
      </c>
    </row>
    <row r="58" spans="1:11" ht="14.45" x14ac:dyDescent="0.3">
      <c r="A58" s="65"/>
      <c r="B58" s="53"/>
      <c r="C58" s="57" t="s">
        <v>82</v>
      </c>
      <c r="D58" s="64" t="s">
        <v>175</v>
      </c>
      <c r="E58" s="57" t="s">
        <v>83</v>
      </c>
      <c r="F58" s="58">
        <v>31736</v>
      </c>
      <c r="G58" s="58">
        <v>42583</v>
      </c>
      <c r="H58" s="59">
        <v>7400000</v>
      </c>
      <c r="I58" s="104">
        <v>0.4</v>
      </c>
      <c r="J58" s="103">
        <v>1865.21</v>
      </c>
      <c r="K58" s="111">
        <v>42095</v>
      </c>
    </row>
    <row r="59" spans="1:11" ht="14.45" x14ac:dyDescent="0.3">
      <c r="A59" s="65"/>
      <c r="B59" s="53"/>
      <c r="C59" s="57" t="s">
        <v>82</v>
      </c>
      <c r="D59" s="64" t="s">
        <v>175</v>
      </c>
      <c r="E59" s="57" t="s">
        <v>83</v>
      </c>
      <c r="F59" s="58">
        <v>31736</v>
      </c>
      <c r="G59" s="58">
        <v>42583</v>
      </c>
      <c r="H59" s="59">
        <v>7400000</v>
      </c>
      <c r="I59" s="104">
        <v>0.4</v>
      </c>
      <c r="J59" s="103">
        <v>2351.7800000000002</v>
      </c>
      <c r="K59" s="111">
        <v>42125</v>
      </c>
    </row>
    <row r="60" spans="1:11" ht="14.45" x14ac:dyDescent="0.3">
      <c r="A60" s="65"/>
      <c r="B60" s="53"/>
      <c r="C60" s="57" t="s">
        <v>82</v>
      </c>
      <c r="D60" s="64" t="s">
        <v>175</v>
      </c>
      <c r="E60" s="57" t="s">
        <v>83</v>
      </c>
      <c r="F60" s="58">
        <v>31736</v>
      </c>
      <c r="G60" s="58">
        <v>42583</v>
      </c>
      <c r="H60" s="59">
        <v>7400000</v>
      </c>
      <c r="I60" s="104">
        <v>0.4</v>
      </c>
      <c r="J60" s="103">
        <v>2838.36</v>
      </c>
      <c r="K60" s="111">
        <v>42156</v>
      </c>
    </row>
    <row r="61" spans="1:11" ht="14.45" x14ac:dyDescent="0.3">
      <c r="A61" s="65"/>
      <c r="B61" s="53"/>
      <c r="C61" s="57" t="s">
        <v>82</v>
      </c>
      <c r="D61" s="64" t="s">
        <v>175</v>
      </c>
      <c r="E61" s="57" t="s">
        <v>83</v>
      </c>
      <c r="F61" s="58">
        <v>31736</v>
      </c>
      <c r="G61" s="58">
        <v>42583</v>
      </c>
      <c r="H61" s="59">
        <v>7400000</v>
      </c>
      <c r="I61" s="104">
        <v>0.45</v>
      </c>
      <c r="J61" s="103">
        <v>2645.75</v>
      </c>
      <c r="K61" s="111">
        <v>42186</v>
      </c>
    </row>
    <row r="62" spans="1:11" ht="14.45" x14ac:dyDescent="0.3">
      <c r="A62" s="65"/>
      <c r="B62" s="53"/>
      <c r="C62" s="57" t="s">
        <v>82</v>
      </c>
      <c r="D62" s="64" t="s">
        <v>175</v>
      </c>
      <c r="E62" s="57" t="s">
        <v>83</v>
      </c>
      <c r="F62" s="58">
        <v>31736</v>
      </c>
      <c r="G62" s="58">
        <v>42583</v>
      </c>
      <c r="H62" s="59">
        <v>7400000</v>
      </c>
      <c r="I62" s="104">
        <v>0.45</v>
      </c>
      <c r="J62" s="103">
        <v>2828.22</v>
      </c>
      <c r="K62" s="111">
        <v>42217</v>
      </c>
    </row>
    <row r="63" spans="1:11" ht="14.45" x14ac:dyDescent="0.3">
      <c r="A63" s="65"/>
      <c r="B63" s="53"/>
      <c r="C63" s="57" t="s">
        <v>82</v>
      </c>
      <c r="D63" s="64" t="s">
        <v>175</v>
      </c>
      <c r="E63" s="57" t="s">
        <v>83</v>
      </c>
      <c r="F63" s="58">
        <v>31736</v>
      </c>
      <c r="G63" s="58">
        <v>42583</v>
      </c>
      <c r="H63" s="59">
        <v>7400000</v>
      </c>
      <c r="I63" s="104">
        <v>0.45</v>
      </c>
      <c r="J63" s="103">
        <v>4014.25</v>
      </c>
      <c r="K63" s="111">
        <v>42248</v>
      </c>
    </row>
    <row r="64" spans="1:11" ht="14.45" x14ac:dyDescent="0.3">
      <c r="A64" s="65"/>
      <c r="B64" s="53"/>
      <c r="C64" s="57" t="s">
        <v>82</v>
      </c>
      <c r="D64" s="64" t="s">
        <v>175</v>
      </c>
      <c r="E64" s="57" t="s">
        <v>83</v>
      </c>
      <c r="F64" s="58">
        <v>31736</v>
      </c>
      <c r="G64" s="58">
        <v>42583</v>
      </c>
      <c r="H64" s="59">
        <v>7400000</v>
      </c>
      <c r="I64" s="104">
        <v>0.45</v>
      </c>
      <c r="J64" s="103">
        <v>4014.25</v>
      </c>
      <c r="K64" s="111">
        <v>42278</v>
      </c>
    </row>
    <row r="65" spans="1:11" ht="14.45" x14ac:dyDescent="0.3">
      <c r="A65" s="65"/>
      <c r="B65" s="53"/>
      <c r="C65" s="57" t="s">
        <v>82</v>
      </c>
      <c r="D65" s="64" t="s">
        <v>175</v>
      </c>
      <c r="E65" s="57" t="s">
        <v>83</v>
      </c>
      <c r="F65" s="58">
        <v>31736</v>
      </c>
      <c r="G65" s="58">
        <v>42583</v>
      </c>
      <c r="H65" s="59">
        <v>7400000</v>
      </c>
      <c r="I65" s="104">
        <v>0.45</v>
      </c>
      <c r="J65" s="103">
        <v>3740.55</v>
      </c>
      <c r="K65" s="111">
        <v>42309</v>
      </c>
    </row>
    <row r="66" spans="1:11" ht="14.45" x14ac:dyDescent="0.3">
      <c r="A66" s="65" t="s">
        <v>190</v>
      </c>
      <c r="B66" s="53" t="s">
        <v>79</v>
      </c>
      <c r="C66" s="105" t="s">
        <v>84</v>
      </c>
      <c r="D66" s="106" t="s">
        <v>175</v>
      </c>
      <c r="E66" s="105" t="s">
        <v>83</v>
      </c>
      <c r="F66" s="107">
        <v>34423</v>
      </c>
      <c r="G66" s="107">
        <v>45536</v>
      </c>
      <c r="H66" s="108">
        <v>19500000</v>
      </c>
      <c r="I66" s="109">
        <v>0.26</v>
      </c>
      <c r="J66" s="110">
        <v>5833.97</v>
      </c>
      <c r="K66" s="113">
        <v>42005</v>
      </c>
    </row>
    <row r="67" spans="1:11" ht="14.45" x14ac:dyDescent="0.3">
      <c r="A67" s="65"/>
      <c r="B67" s="53"/>
      <c r="C67" s="105" t="s">
        <v>84</v>
      </c>
      <c r="D67" s="106" t="s">
        <v>175</v>
      </c>
      <c r="E67" s="105" t="s">
        <v>83</v>
      </c>
      <c r="F67" s="107">
        <v>34423</v>
      </c>
      <c r="G67" s="107">
        <v>45536</v>
      </c>
      <c r="H67" s="108">
        <v>19500000</v>
      </c>
      <c r="I67" s="109">
        <v>0.23</v>
      </c>
      <c r="J67" s="110">
        <v>5160.82</v>
      </c>
      <c r="K67" s="113">
        <v>42036</v>
      </c>
    </row>
    <row r="68" spans="1:11" ht="14.45" x14ac:dyDescent="0.3">
      <c r="A68" s="65"/>
      <c r="B68" s="53"/>
      <c r="C68" s="105" t="s">
        <v>84</v>
      </c>
      <c r="D68" s="106" t="s">
        <v>175</v>
      </c>
      <c r="E68" s="105" t="s">
        <v>83</v>
      </c>
      <c r="F68" s="107">
        <v>34423</v>
      </c>
      <c r="G68" s="107">
        <v>45536</v>
      </c>
      <c r="H68" s="108">
        <v>19500000</v>
      </c>
      <c r="I68" s="109">
        <v>0.23</v>
      </c>
      <c r="J68" s="110">
        <v>3686.3</v>
      </c>
      <c r="K68" s="113">
        <v>42064</v>
      </c>
    </row>
    <row r="69" spans="1:11" ht="14.45" x14ac:dyDescent="0.3">
      <c r="A69" s="65"/>
      <c r="B69" s="53"/>
      <c r="C69" s="105" t="s">
        <v>84</v>
      </c>
      <c r="D69" s="106" t="s">
        <v>175</v>
      </c>
      <c r="E69" s="105" t="s">
        <v>83</v>
      </c>
      <c r="F69" s="107">
        <v>34423</v>
      </c>
      <c r="G69" s="107">
        <v>45536</v>
      </c>
      <c r="H69" s="108">
        <v>19500000</v>
      </c>
      <c r="I69" s="109">
        <v>0.25</v>
      </c>
      <c r="J69" s="110">
        <v>5476.03</v>
      </c>
      <c r="K69" s="113">
        <v>42125</v>
      </c>
    </row>
    <row r="70" spans="1:11" ht="14.45" x14ac:dyDescent="0.3">
      <c r="A70" s="65"/>
      <c r="B70" s="53"/>
      <c r="C70" s="105" t="s">
        <v>84</v>
      </c>
      <c r="D70" s="106" t="s">
        <v>175</v>
      </c>
      <c r="E70" s="105" t="s">
        <v>83</v>
      </c>
      <c r="F70" s="107">
        <v>34423</v>
      </c>
      <c r="G70" s="107">
        <v>45536</v>
      </c>
      <c r="H70" s="108">
        <v>19500000</v>
      </c>
      <c r="I70" s="109">
        <v>0.35</v>
      </c>
      <c r="J70" s="110">
        <v>7853.42</v>
      </c>
      <c r="K70" s="113">
        <v>42156</v>
      </c>
    </row>
    <row r="71" spans="1:11" ht="14.45" x14ac:dyDescent="0.3">
      <c r="A71" s="65"/>
      <c r="B71" s="53"/>
      <c r="C71" s="105" t="s">
        <v>84</v>
      </c>
      <c r="D71" s="106" t="s">
        <v>175</v>
      </c>
      <c r="E71" s="105" t="s">
        <v>83</v>
      </c>
      <c r="F71" s="107">
        <v>34423</v>
      </c>
      <c r="G71" s="107">
        <v>45536</v>
      </c>
      <c r="H71" s="108">
        <v>19500000</v>
      </c>
      <c r="I71" s="109">
        <v>0.48</v>
      </c>
      <c r="J71" s="110">
        <v>10770.41</v>
      </c>
      <c r="K71" s="113">
        <v>42186</v>
      </c>
    </row>
    <row r="72" spans="1:11" ht="14.45" x14ac:dyDescent="0.3">
      <c r="A72" s="65"/>
      <c r="B72" s="53"/>
      <c r="C72" s="105" t="s">
        <v>84</v>
      </c>
      <c r="D72" s="106" t="s">
        <v>175</v>
      </c>
      <c r="E72" s="105" t="s">
        <v>83</v>
      </c>
      <c r="F72" s="107">
        <v>34423</v>
      </c>
      <c r="G72" s="107">
        <v>45536</v>
      </c>
      <c r="H72" s="108">
        <v>19500000</v>
      </c>
      <c r="I72" s="109">
        <v>0.48</v>
      </c>
      <c r="J72" s="110">
        <v>10770.41</v>
      </c>
      <c r="K72" s="113">
        <v>42248</v>
      </c>
    </row>
    <row r="73" spans="1:11" ht="14.45" x14ac:dyDescent="0.3">
      <c r="A73" s="65"/>
      <c r="B73" s="53"/>
      <c r="C73" s="105" t="s">
        <v>84</v>
      </c>
      <c r="D73" s="106" t="s">
        <v>175</v>
      </c>
      <c r="E73" s="105" t="s">
        <v>83</v>
      </c>
      <c r="F73" s="107">
        <v>34423</v>
      </c>
      <c r="G73" s="107">
        <v>45536</v>
      </c>
      <c r="H73" s="108">
        <v>19500000</v>
      </c>
      <c r="I73" s="109">
        <v>0.48</v>
      </c>
      <c r="J73" s="110">
        <v>10770.41</v>
      </c>
      <c r="K73" s="113">
        <v>42278</v>
      </c>
    </row>
    <row r="74" spans="1:11" ht="14.45" x14ac:dyDescent="0.3">
      <c r="A74" s="65"/>
      <c r="B74" s="53"/>
      <c r="C74" s="105" t="s">
        <v>84</v>
      </c>
      <c r="D74" s="106" t="s">
        <v>175</v>
      </c>
      <c r="E74" s="105" t="s">
        <v>83</v>
      </c>
      <c r="F74" s="107">
        <v>34423</v>
      </c>
      <c r="G74" s="107">
        <v>45536</v>
      </c>
      <c r="H74" s="108">
        <v>19500000</v>
      </c>
      <c r="I74" s="109">
        <v>0.45</v>
      </c>
      <c r="J74" s="110">
        <v>10337.67</v>
      </c>
      <c r="K74" s="113">
        <v>42339</v>
      </c>
    </row>
    <row r="75" spans="1:11" ht="14.45" x14ac:dyDescent="0.3">
      <c r="A75" s="65" t="s">
        <v>190</v>
      </c>
      <c r="B75" s="53" t="s">
        <v>79</v>
      </c>
      <c r="C75" s="57" t="s">
        <v>85</v>
      </c>
      <c r="D75" s="64" t="s">
        <v>175</v>
      </c>
      <c r="E75" s="57" t="s">
        <v>86</v>
      </c>
      <c r="F75" s="58">
        <v>33932</v>
      </c>
      <c r="G75" s="58">
        <v>46692</v>
      </c>
      <c r="H75" s="115">
        <v>26500000</v>
      </c>
      <c r="I75" s="104">
        <v>0.45</v>
      </c>
      <c r="J75" s="116">
        <v>9801.3700000000008</v>
      </c>
      <c r="K75" s="111">
        <v>42005</v>
      </c>
    </row>
    <row r="76" spans="1:11" ht="14.45" x14ac:dyDescent="0.3">
      <c r="A76" s="65"/>
      <c r="B76" s="53"/>
      <c r="C76" s="57" t="s">
        <v>85</v>
      </c>
      <c r="D76" s="64" t="s">
        <v>175</v>
      </c>
      <c r="E76" s="57" t="s">
        <v>86</v>
      </c>
      <c r="F76" s="58">
        <v>33932</v>
      </c>
      <c r="G76" s="58">
        <v>46692</v>
      </c>
      <c r="H76" s="115">
        <v>29500000</v>
      </c>
      <c r="I76" s="104">
        <v>0.45</v>
      </c>
      <c r="J76" s="116">
        <v>10910.96</v>
      </c>
      <c r="K76" s="111">
        <v>42005</v>
      </c>
    </row>
    <row r="77" spans="1:11" ht="14.45" x14ac:dyDescent="0.3">
      <c r="A77" s="65"/>
      <c r="B77" s="53"/>
      <c r="C77" s="57" t="s">
        <v>85</v>
      </c>
      <c r="D77" s="64" t="s">
        <v>175</v>
      </c>
      <c r="E77" s="57" t="s">
        <v>86</v>
      </c>
      <c r="F77" s="58">
        <v>33932</v>
      </c>
      <c r="G77" s="58">
        <v>46692</v>
      </c>
      <c r="H77" s="115">
        <v>26500000</v>
      </c>
      <c r="I77" s="104">
        <v>0.45</v>
      </c>
      <c r="J77" s="116">
        <v>10781.51</v>
      </c>
      <c r="K77" s="111">
        <v>42036</v>
      </c>
    </row>
    <row r="78" spans="1:11" ht="14.45" x14ac:dyDescent="0.3">
      <c r="A78" s="65"/>
      <c r="B78" s="53"/>
      <c r="C78" s="57" t="s">
        <v>85</v>
      </c>
      <c r="D78" s="64" t="s">
        <v>175</v>
      </c>
      <c r="E78" s="57" t="s">
        <v>86</v>
      </c>
      <c r="F78" s="58">
        <v>33932</v>
      </c>
      <c r="G78" s="58">
        <v>46692</v>
      </c>
      <c r="H78" s="115">
        <v>29500000</v>
      </c>
      <c r="I78" s="104">
        <v>0.4</v>
      </c>
      <c r="J78" s="116">
        <v>9375.34</v>
      </c>
      <c r="K78" s="111">
        <v>42036</v>
      </c>
    </row>
    <row r="79" spans="1:11" ht="14.45" x14ac:dyDescent="0.3">
      <c r="A79" s="65"/>
      <c r="B79" s="53"/>
      <c r="C79" s="57" t="s">
        <v>85</v>
      </c>
      <c r="D79" s="64" t="s">
        <v>175</v>
      </c>
      <c r="E79" s="57" t="s">
        <v>86</v>
      </c>
      <c r="F79" s="58">
        <v>33932</v>
      </c>
      <c r="G79" s="58">
        <v>46692</v>
      </c>
      <c r="H79" s="115">
        <v>29500000</v>
      </c>
      <c r="I79" s="104">
        <v>0.4</v>
      </c>
      <c r="J79" s="116">
        <v>8405.48</v>
      </c>
      <c r="K79" s="111">
        <v>42064</v>
      </c>
    </row>
    <row r="80" spans="1:11" ht="14.45" x14ac:dyDescent="0.3">
      <c r="A80" s="65"/>
      <c r="B80" s="53"/>
      <c r="C80" s="57" t="s">
        <v>85</v>
      </c>
      <c r="D80" s="64" t="s">
        <v>175</v>
      </c>
      <c r="E80" s="57" t="s">
        <v>86</v>
      </c>
      <c r="F80" s="58">
        <v>33932</v>
      </c>
      <c r="G80" s="58">
        <v>46692</v>
      </c>
      <c r="H80" s="115">
        <v>26500000</v>
      </c>
      <c r="I80" s="104">
        <v>0.4</v>
      </c>
      <c r="J80" s="116">
        <v>7841.1</v>
      </c>
      <c r="K80" s="111">
        <v>42064</v>
      </c>
    </row>
    <row r="81" spans="1:11" ht="14.45" x14ac:dyDescent="0.3">
      <c r="A81" s="65"/>
      <c r="B81" s="53"/>
      <c r="C81" s="57" t="s">
        <v>85</v>
      </c>
      <c r="D81" s="64" t="s">
        <v>175</v>
      </c>
      <c r="E81" s="57" t="s">
        <v>86</v>
      </c>
      <c r="F81" s="58">
        <v>33932</v>
      </c>
      <c r="G81" s="58">
        <v>46692</v>
      </c>
      <c r="H81" s="115">
        <v>29500000</v>
      </c>
      <c r="I81" s="104">
        <v>0.4</v>
      </c>
      <c r="J81" s="116">
        <v>9052.0499999999993</v>
      </c>
      <c r="K81" s="111">
        <v>42095</v>
      </c>
    </row>
    <row r="82" spans="1:11" ht="14.45" x14ac:dyDescent="0.3">
      <c r="A82" s="65"/>
      <c r="B82" s="53"/>
      <c r="C82" s="57" t="s">
        <v>85</v>
      </c>
      <c r="D82" s="64" t="s">
        <v>175</v>
      </c>
      <c r="E82" s="57" t="s">
        <v>86</v>
      </c>
      <c r="F82" s="58">
        <v>33932</v>
      </c>
      <c r="G82" s="58">
        <v>46692</v>
      </c>
      <c r="H82" s="115">
        <v>26500000</v>
      </c>
      <c r="I82" s="104">
        <v>0.4</v>
      </c>
      <c r="J82" s="116">
        <v>6679.45</v>
      </c>
      <c r="K82" s="111">
        <v>42095</v>
      </c>
    </row>
    <row r="83" spans="1:11" ht="14.45" x14ac:dyDescent="0.3">
      <c r="A83" s="65"/>
      <c r="B83" s="53"/>
      <c r="C83" s="57" t="s">
        <v>85</v>
      </c>
      <c r="D83" s="64" t="s">
        <v>175</v>
      </c>
      <c r="E83" s="57" t="s">
        <v>86</v>
      </c>
      <c r="F83" s="58">
        <v>33932</v>
      </c>
      <c r="G83" s="58">
        <v>46692</v>
      </c>
      <c r="H83" s="115">
        <v>30500000</v>
      </c>
      <c r="I83" s="104">
        <v>0.4</v>
      </c>
      <c r="J83" s="116">
        <v>9693.15</v>
      </c>
      <c r="K83" s="111">
        <v>42125</v>
      </c>
    </row>
    <row r="84" spans="1:11" ht="14.45" x14ac:dyDescent="0.3">
      <c r="A84" s="65"/>
      <c r="B84" s="53"/>
      <c r="C84" s="57" t="s">
        <v>85</v>
      </c>
      <c r="D84" s="64" t="s">
        <v>175</v>
      </c>
      <c r="E84" s="57" t="s">
        <v>86</v>
      </c>
      <c r="F84" s="58">
        <v>33932</v>
      </c>
      <c r="G84" s="58">
        <v>46692</v>
      </c>
      <c r="H84" s="115">
        <v>25500000</v>
      </c>
      <c r="I84" s="104">
        <v>0.4</v>
      </c>
      <c r="J84" s="116">
        <v>8104.11</v>
      </c>
      <c r="K84" s="111">
        <v>42125</v>
      </c>
    </row>
    <row r="85" spans="1:11" ht="14.45" x14ac:dyDescent="0.3">
      <c r="A85" s="65"/>
      <c r="B85" s="53"/>
      <c r="C85" s="57" t="s">
        <v>85</v>
      </c>
      <c r="D85" s="64" t="s">
        <v>175</v>
      </c>
      <c r="E85" s="57" t="s">
        <v>86</v>
      </c>
      <c r="F85" s="58">
        <v>33932</v>
      </c>
      <c r="G85" s="58">
        <v>46692</v>
      </c>
      <c r="H85" s="115">
        <v>30500000</v>
      </c>
      <c r="I85" s="104">
        <v>0.4</v>
      </c>
      <c r="J85" s="116">
        <v>11698.63</v>
      </c>
      <c r="K85" s="111">
        <v>42156</v>
      </c>
    </row>
    <row r="86" spans="1:11" ht="14.45" x14ac:dyDescent="0.3">
      <c r="A86" s="65"/>
      <c r="B86" s="53"/>
      <c r="C86" s="57" t="s">
        <v>85</v>
      </c>
      <c r="D86" s="64" t="s">
        <v>175</v>
      </c>
      <c r="E86" s="57" t="s">
        <v>86</v>
      </c>
      <c r="F86" s="58">
        <v>33932</v>
      </c>
      <c r="G86" s="58">
        <v>46692</v>
      </c>
      <c r="H86" s="115">
        <v>25500000</v>
      </c>
      <c r="I86" s="104">
        <v>0.4</v>
      </c>
      <c r="J86" s="116">
        <v>9780.82</v>
      </c>
      <c r="K86" s="111">
        <v>42156</v>
      </c>
    </row>
    <row r="87" spans="1:11" ht="14.45" x14ac:dyDescent="0.3">
      <c r="A87" s="65"/>
      <c r="B87" s="53"/>
      <c r="C87" s="57" t="s">
        <v>85</v>
      </c>
      <c r="D87" s="64" t="s">
        <v>175</v>
      </c>
      <c r="E87" s="57" t="s">
        <v>86</v>
      </c>
      <c r="F87" s="58">
        <v>33932</v>
      </c>
      <c r="G87" s="58">
        <v>46692</v>
      </c>
      <c r="H87" s="115">
        <v>30500000</v>
      </c>
      <c r="I87" s="104">
        <v>0.45</v>
      </c>
      <c r="J87" s="116">
        <v>10904.79</v>
      </c>
      <c r="K87" s="111">
        <v>42186</v>
      </c>
    </row>
    <row r="88" spans="1:11" ht="14.45" x14ac:dyDescent="0.3">
      <c r="A88" s="65"/>
      <c r="B88" s="53"/>
      <c r="C88" s="57" t="s">
        <v>85</v>
      </c>
      <c r="D88" s="64" t="s">
        <v>175</v>
      </c>
      <c r="E88" s="57" t="s">
        <v>86</v>
      </c>
      <c r="F88" s="58">
        <v>33932</v>
      </c>
      <c r="G88" s="58">
        <v>46692</v>
      </c>
      <c r="H88" s="115">
        <v>25500000</v>
      </c>
      <c r="I88" s="104">
        <v>0.45</v>
      </c>
      <c r="J88" s="116">
        <v>9117.1200000000008</v>
      </c>
      <c r="K88" s="111">
        <v>42186</v>
      </c>
    </row>
    <row r="89" spans="1:11" ht="14.45" x14ac:dyDescent="0.3">
      <c r="A89" s="65"/>
      <c r="B89" s="53"/>
      <c r="C89" s="57" t="s">
        <v>85</v>
      </c>
      <c r="D89" s="64" t="s">
        <v>175</v>
      </c>
      <c r="E89" s="57" t="s">
        <v>86</v>
      </c>
      <c r="F89" s="58">
        <v>33932</v>
      </c>
      <c r="G89" s="58">
        <v>46692</v>
      </c>
      <c r="H89" s="115">
        <v>30500000</v>
      </c>
      <c r="I89" s="104">
        <v>0.45</v>
      </c>
      <c r="J89" s="116">
        <v>11656.85</v>
      </c>
      <c r="K89" s="111">
        <v>42217</v>
      </c>
    </row>
    <row r="90" spans="1:11" x14ac:dyDescent="0.25">
      <c r="A90" s="65"/>
      <c r="B90" s="53"/>
      <c r="C90" s="57" t="s">
        <v>85</v>
      </c>
      <c r="D90" s="64" t="s">
        <v>175</v>
      </c>
      <c r="E90" s="57" t="s">
        <v>86</v>
      </c>
      <c r="F90" s="58">
        <v>33932</v>
      </c>
      <c r="G90" s="58">
        <v>46692</v>
      </c>
      <c r="H90" s="115">
        <v>25500000</v>
      </c>
      <c r="I90" s="104">
        <v>0.45</v>
      </c>
      <c r="J90" s="116">
        <v>9745.89</v>
      </c>
      <c r="K90" s="111">
        <v>42217</v>
      </c>
    </row>
    <row r="91" spans="1:11" x14ac:dyDescent="0.25">
      <c r="A91" s="65"/>
      <c r="B91" s="53"/>
      <c r="C91" s="57" t="s">
        <v>85</v>
      </c>
      <c r="D91" s="64" t="s">
        <v>175</v>
      </c>
      <c r="E91" s="57" t="s">
        <v>86</v>
      </c>
      <c r="F91" s="58">
        <v>33932</v>
      </c>
      <c r="G91" s="58">
        <v>46692</v>
      </c>
      <c r="H91" s="115">
        <v>25500000</v>
      </c>
      <c r="I91" s="104">
        <v>0.45</v>
      </c>
      <c r="J91" s="116">
        <v>13832.88</v>
      </c>
      <c r="K91" s="111">
        <v>42248</v>
      </c>
    </row>
    <row r="92" spans="1:11" x14ac:dyDescent="0.25">
      <c r="A92" s="65"/>
      <c r="B92" s="53"/>
      <c r="C92" s="57" t="s">
        <v>85</v>
      </c>
      <c r="D92" s="64" t="s">
        <v>175</v>
      </c>
      <c r="E92" s="57" t="s">
        <v>86</v>
      </c>
      <c r="F92" s="58">
        <v>33932</v>
      </c>
      <c r="G92" s="58">
        <v>46692</v>
      </c>
      <c r="H92" s="115">
        <v>30500000</v>
      </c>
      <c r="I92" s="104">
        <v>0.45</v>
      </c>
      <c r="J92" s="116">
        <v>16545.21</v>
      </c>
      <c r="K92" s="111">
        <v>42248</v>
      </c>
    </row>
    <row r="93" spans="1:11" x14ac:dyDescent="0.25">
      <c r="A93" s="65"/>
      <c r="B93" s="53"/>
      <c r="C93" s="57" t="s">
        <v>85</v>
      </c>
      <c r="D93" s="64" t="s">
        <v>175</v>
      </c>
      <c r="E93" s="57" t="s">
        <v>86</v>
      </c>
      <c r="F93" s="58">
        <v>33932</v>
      </c>
      <c r="G93" s="58">
        <v>46692</v>
      </c>
      <c r="H93" s="115">
        <v>30500000</v>
      </c>
      <c r="I93" s="104">
        <v>0.45</v>
      </c>
      <c r="J93" s="116">
        <v>16545.21</v>
      </c>
      <c r="K93" s="111">
        <v>42309</v>
      </c>
    </row>
    <row r="94" spans="1:11" x14ac:dyDescent="0.25">
      <c r="A94" s="65"/>
      <c r="B94" s="53"/>
      <c r="C94" s="57" t="s">
        <v>85</v>
      </c>
      <c r="D94" s="64" t="s">
        <v>175</v>
      </c>
      <c r="E94" s="57" t="s">
        <v>86</v>
      </c>
      <c r="F94" s="58">
        <v>33932</v>
      </c>
      <c r="G94" s="58">
        <v>46692</v>
      </c>
      <c r="H94" s="115">
        <v>25500000</v>
      </c>
      <c r="I94" s="104">
        <v>0.45</v>
      </c>
      <c r="J94" s="116">
        <v>13832.88</v>
      </c>
      <c r="K94" s="111">
        <v>42309</v>
      </c>
    </row>
    <row r="95" spans="1:11" x14ac:dyDescent="0.25">
      <c r="A95" s="65"/>
      <c r="B95" s="53"/>
      <c r="C95" s="57" t="s">
        <v>85</v>
      </c>
      <c r="D95" s="64" t="s">
        <v>175</v>
      </c>
      <c r="E95" s="57" t="s">
        <v>86</v>
      </c>
      <c r="F95" s="58">
        <v>33932</v>
      </c>
      <c r="G95" s="58">
        <v>46692</v>
      </c>
      <c r="H95" s="115">
        <v>30500000</v>
      </c>
      <c r="I95" s="104">
        <v>0.45</v>
      </c>
      <c r="J95" s="116">
        <v>15417.12</v>
      </c>
      <c r="K95" s="111">
        <v>42339</v>
      </c>
    </row>
    <row r="96" spans="1:11" x14ac:dyDescent="0.25">
      <c r="A96" s="65"/>
      <c r="B96" s="53"/>
      <c r="C96" s="57" t="s">
        <v>85</v>
      </c>
      <c r="D96" s="64" t="s">
        <v>175</v>
      </c>
      <c r="E96" s="57" t="s">
        <v>86</v>
      </c>
      <c r="F96" s="58">
        <v>33932</v>
      </c>
      <c r="G96" s="58">
        <v>46692</v>
      </c>
      <c r="H96" s="115">
        <v>25500000</v>
      </c>
      <c r="I96" s="104">
        <v>0.45</v>
      </c>
      <c r="J96" s="116">
        <v>14147.26</v>
      </c>
      <c r="K96" s="111">
        <v>42339</v>
      </c>
    </row>
    <row r="97" spans="1:11" x14ac:dyDescent="0.25">
      <c r="A97" s="65" t="s">
        <v>190</v>
      </c>
      <c r="B97" s="53" t="s">
        <v>79</v>
      </c>
      <c r="C97" s="105" t="s">
        <v>87</v>
      </c>
      <c r="D97" s="106" t="s">
        <v>175</v>
      </c>
      <c r="E97" s="105" t="s">
        <v>88</v>
      </c>
      <c r="F97" s="107">
        <v>31693</v>
      </c>
      <c r="G97" s="107">
        <v>42583</v>
      </c>
      <c r="H97" s="110">
        <v>1400000</v>
      </c>
      <c r="I97" s="109">
        <v>0.4</v>
      </c>
      <c r="J97" s="110">
        <v>460.27</v>
      </c>
      <c r="K97" s="113">
        <v>42005</v>
      </c>
    </row>
    <row r="98" spans="1:11" x14ac:dyDescent="0.25">
      <c r="A98" s="65"/>
      <c r="B98" s="53"/>
      <c r="C98" s="105" t="s">
        <v>87</v>
      </c>
      <c r="D98" s="106" t="s">
        <v>175</v>
      </c>
      <c r="E98" s="105" t="s">
        <v>88</v>
      </c>
      <c r="F98" s="107">
        <v>31693</v>
      </c>
      <c r="G98" s="107">
        <v>42583</v>
      </c>
      <c r="H98" s="110">
        <v>9800000</v>
      </c>
      <c r="I98" s="109">
        <v>0.4</v>
      </c>
      <c r="J98" s="110">
        <v>3221.92</v>
      </c>
      <c r="K98" s="113">
        <v>42005</v>
      </c>
    </row>
    <row r="99" spans="1:11" x14ac:dyDescent="0.25">
      <c r="A99" s="65"/>
      <c r="B99" s="53"/>
      <c r="C99" s="105" t="s">
        <v>87</v>
      </c>
      <c r="D99" s="106" t="s">
        <v>175</v>
      </c>
      <c r="E99" s="105" t="s">
        <v>88</v>
      </c>
      <c r="F99" s="107">
        <v>31693</v>
      </c>
      <c r="G99" s="107">
        <v>42583</v>
      </c>
      <c r="H99" s="110">
        <v>11200000</v>
      </c>
      <c r="I99" s="109">
        <v>0.4</v>
      </c>
      <c r="J99" s="110">
        <v>4050.41</v>
      </c>
      <c r="K99" s="113">
        <v>42036</v>
      </c>
    </row>
    <row r="100" spans="1:11" x14ac:dyDescent="0.25">
      <c r="A100" s="65"/>
      <c r="B100" s="53"/>
      <c r="C100" s="105" t="s">
        <v>87</v>
      </c>
      <c r="D100" s="106" t="s">
        <v>175</v>
      </c>
      <c r="E100" s="105" t="s">
        <v>88</v>
      </c>
      <c r="F100" s="107">
        <v>31693</v>
      </c>
      <c r="G100" s="107">
        <v>42583</v>
      </c>
      <c r="H100" s="110">
        <v>11200000</v>
      </c>
      <c r="I100" s="109">
        <v>0.35</v>
      </c>
      <c r="J100" s="110">
        <v>2899.73</v>
      </c>
      <c r="K100" s="113">
        <v>42064</v>
      </c>
    </row>
    <row r="101" spans="1:11" x14ac:dyDescent="0.25">
      <c r="A101" s="65"/>
      <c r="B101" s="53"/>
      <c r="C101" s="105" t="s">
        <v>87</v>
      </c>
      <c r="D101" s="106" t="s">
        <v>175</v>
      </c>
      <c r="E101" s="105" t="s">
        <v>88</v>
      </c>
      <c r="F101" s="107">
        <v>31693</v>
      </c>
      <c r="G101" s="107">
        <v>42583</v>
      </c>
      <c r="H101" s="110">
        <v>11200000</v>
      </c>
      <c r="I101" s="109">
        <v>0.35</v>
      </c>
      <c r="J101" s="110">
        <v>2470.14</v>
      </c>
      <c r="K101" s="113">
        <v>42095</v>
      </c>
    </row>
    <row r="102" spans="1:11" x14ac:dyDescent="0.25">
      <c r="A102" s="65"/>
      <c r="B102" s="53"/>
      <c r="C102" s="105" t="s">
        <v>87</v>
      </c>
      <c r="D102" s="106" t="s">
        <v>175</v>
      </c>
      <c r="E102" s="105" t="s">
        <v>88</v>
      </c>
      <c r="F102" s="107">
        <v>31693</v>
      </c>
      <c r="G102" s="107">
        <v>42583</v>
      </c>
      <c r="H102" s="110">
        <v>9800000</v>
      </c>
      <c r="I102" s="109">
        <v>0.35</v>
      </c>
      <c r="J102" s="110">
        <v>2725.21</v>
      </c>
      <c r="K102" s="113">
        <v>42125</v>
      </c>
    </row>
    <row r="103" spans="1:11" x14ac:dyDescent="0.25">
      <c r="A103" s="65"/>
      <c r="B103" s="53"/>
      <c r="C103" s="105" t="s">
        <v>87</v>
      </c>
      <c r="D103" s="106" t="s">
        <v>175</v>
      </c>
      <c r="E103" s="105" t="s">
        <v>88</v>
      </c>
      <c r="F103" s="107">
        <v>31693</v>
      </c>
      <c r="G103" s="107">
        <v>42583</v>
      </c>
      <c r="H103" s="110">
        <v>1400000</v>
      </c>
      <c r="I103" s="109">
        <v>0.35</v>
      </c>
      <c r="J103" s="110">
        <v>389.32</v>
      </c>
      <c r="K103" s="113">
        <v>42125</v>
      </c>
    </row>
    <row r="104" spans="1:11" x14ac:dyDescent="0.25">
      <c r="A104" s="65"/>
      <c r="B104" s="53"/>
      <c r="C104" s="105" t="s">
        <v>87</v>
      </c>
      <c r="D104" s="106" t="s">
        <v>175</v>
      </c>
      <c r="E104" s="105" t="s">
        <v>88</v>
      </c>
      <c r="F104" s="107">
        <v>31693</v>
      </c>
      <c r="G104" s="107">
        <v>42583</v>
      </c>
      <c r="H104" s="110">
        <v>9800000</v>
      </c>
      <c r="I104" s="109">
        <v>0.35</v>
      </c>
      <c r="J104" s="110">
        <v>3289.04</v>
      </c>
      <c r="K104" s="113">
        <v>42156</v>
      </c>
    </row>
    <row r="105" spans="1:11" x14ac:dyDescent="0.25">
      <c r="A105" s="65"/>
      <c r="B105" s="53"/>
      <c r="C105" s="105" t="s">
        <v>87</v>
      </c>
      <c r="D105" s="106" t="s">
        <v>175</v>
      </c>
      <c r="E105" s="105" t="s">
        <v>88</v>
      </c>
      <c r="F105" s="107">
        <v>31693</v>
      </c>
      <c r="G105" s="107">
        <v>42583</v>
      </c>
      <c r="H105" s="110">
        <v>1400000</v>
      </c>
      <c r="I105" s="109">
        <v>0.35</v>
      </c>
      <c r="J105" s="110">
        <v>469.86</v>
      </c>
      <c r="K105" s="113">
        <v>42156</v>
      </c>
    </row>
    <row r="106" spans="1:11" x14ac:dyDescent="0.25">
      <c r="A106" s="65"/>
      <c r="B106" s="53"/>
      <c r="C106" s="105" t="s">
        <v>87</v>
      </c>
      <c r="D106" s="106" t="s">
        <v>175</v>
      </c>
      <c r="E106" s="105" t="s">
        <v>88</v>
      </c>
      <c r="F106" s="107">
        <v>31693</v>
      </c>
      <c r="G106" s="107">
        <v>42583</v>
      </c>
      <c r="H106" s="110">
        <v>1300000</v>
      </c>
      <c r="I106" s="109">
        <v>0.4</v>
      </c>
      <c r="J106" s="110">
        <v>413.15</v>
      </c>
      <c r="K106" s="113">
        <v>42186</v>
      </c>
    </row>
    <row r="107" spans="1:11" x14ac:dyDescent="0.25">
      <c r="A107" s="65"/>
      <c r="B107" s="53"/>
      <c r="C107" s="105" t="s">
        <v>87</v>
      </c>
      <c r="D107" s="106" t="s">
        <v>175</v>
      </c>
      <c r="E107" s="105" t="s">
        <v>88</v>
      </c>
      <c r="F107" s="107">
        <v>31693</v>
      </c>
      <c r="G107" s="107">
        <v>42583</v>
      </c>
      <c r="H107" s="110">
        <v>9900000</v>
      </c>
      <c r="I107" s="109">
        <v>0.4</v>
      </c>
      <c r="J107" s="110">
        <v>3146.3</v>
      </c>
      <c r="K107" s="113">
        <v>42186</v>
      </c>
    </row>
    <row r="108" spans="1:11" x14ac:dyDescent="0.25">
      <c r="A108" s="65"/>
      <c r="B108" s="53"/>
      <c r="C108" s="105" t="s">
        <v>87</v>
      </c>
      <c r="D108" s="106" t="s">
        <v>175</v>
      </c>
      <c r="E108" s="105" t="s">
        <v>88</v>
      </c>
      <c r="F108" s="107">
        <v>31693</v>
      </c>
      <c r="G108" s="107">
        <v>42583</v>
      </c>
      <c r="H108" s="110">
        <v>9900000</v>
      </c>
      <c r="I108" s="109">
        <v>0.4</v>
      </c>
      <c r="J108" s="110">
        <v>3363.29</v>
      </c>
      <c r="K108" s="113">
        <v>42217</v>
      </c>
    </row>
    <row r="109" spans="1:11" x14ac:dyDescent="0.25">
      <c r="A109" s="65"/>
      <c r="B109" s="53"/>
      <c r="C109" s="105" t="s">
        <v>87</v>
      </c>
      <c r="D109" s="106" t="s">
        <v>175</v>
      </c>
      <c r="E109" s="105" t="s">
        <v>88</v>
      </c>
      <c r="F109" s="107">
        <v>31693</v>
      </c>
      <c r="G109" s="107">
        <v>42583</v>
      </c>
      <c r="H109" s="110">
        <v>1300000</v>
      </c>
      <c r="I109" s="109">
        <v>0.4</v>
      </c>
      <c r="J109" s="110">
        <v>441.64</v>
      </c>
      <c r="K109" s="113">
        <v>42217</v>
      </c>
    </row>
    <row r="110" spans="1:11" x14ac:dyDescent="0.25">
      <c r="A110" s="65"/>
      <c r="B110" s="53"/>
      <c r="C110" s="105" t="s">
        <v>87</v>
      </c>
      <c r="D110" s="106" t="s">
        <v>175</v>
      </c>
      <c r="E110" s="105" t="s">
        <v>88</v>
      </c>
      <c r="F110" s="107">
        <v>31693</v>
      </c>
      <c r="G110" s="107">
        <v>42583</v>
      </c>
      <c r="H110" s="110">
        <v>10000000</v>
      </c>
      <c r="I110" s="109">
        <v>0.4</v>
      </c>
      <c r="J110" s="110">
        <v>4821.92</v>
      </c>
      <c r="K110" s="113">
        <v>42248</v>
      </c>
    </row>
    <row r="111" spans="1:11" x14ac:dyDescent="0.25">
      <c r="A111" s="65"/>
      <c r="B111" s="53"/>
      <c r="C111" s="105" t="s">
        <v>87</v>
      </c>
      <c r="D111" s="106" t="s">
        <v>175</v>
      </c>
      <c r="E111" s="105" t="s">
        <v>88</v>
      </c>
      <c r="F111" s="107">
        <v>31693</v>
      </c>
      <c r="G111" s="107">
        <v>42583</v>
      </c>
      <c r="H111" s="110">
        <v>1200000</v>
      </c>
      <c r="I111" s="109">
        <v>0.4</v>
      </c>
      <c r="J111" s="110">
        <v>578.63</v>
      </c>
      <c r="K111" s="113">
        <v>42248</v>
      </c>
    </row>
    <row r="112" spans="1:11" x14ac:dyDescent="0.25">
      <c r="A112" s="65"/>
      <c r="B112" s="53"/>
      <c r="C112" s="105" t="s">
        <v>87</v>
      </c>
      <c r="D112" s="106" t="s">
        <v>175</v>
      </c>
      <c r="E112" s="105" t="s">
        <v>88</v>
      </c>
      <c r="F112" s="107">
        <v>31693</v>
      </c>
      <c r="G112" s="107">
        <v>42583</v>
      </c>
      <c r="H112" s="110">
        <v>1700000</v>
      </c>
      <c r="I112" s="109">
        <v>0.4</v>
      </c>
      <c r="J112" s="110">
        <v>819.73</v>
      </c>
      <c r="K112" s="113">
        <v>42309</v>
      </c>
    </row>
    <row r="113" spans="1:11" x14ac:dyDescent="0.25">
      <c r="A113" s="65"/>
      <c r="B113" s="53"/>
      <c r="C113" s="105" t="s">
        <v>87</v>
      </c>
      <c r="D113" s="106" t="s">
        <v>175</v>
      </c>
      <c r="E113" s="105" t="s">
        <v>88</v>
      </c>
      <c r="F113" s="107">
        <v>31693</v>
      </c>
      <c r="G113" s="107">
        <v>42583</v>
      </c>
      <c r="H113" s="110">
        <v>9500000</v>
      </c>
      <c r="I113" s="109">
        <v>0.4</v>
      </c>
      <c r="J113" s="110">
        <v>4580.82</v>
      </c>
      <c r="K113" s="113">
        <v>42309</v>
      </c>
    </row>
    <row r="114" spans="1:11" x14ac:dyDescent="0.25">
      <c r="A114" s="65"/>
      <c r="B114" s="53"/>
      <c r="C114" s="105" t="s">
        <v>87</v>
      </c>
      <c r="D114" s="106" t="s">
        <v>175</v>
      </c>
      <c r="E114" s="105" t="s">
        <v>88</v>
      </c>
      <c r="F114" s="107">
        <v>31693</v>
      </c>
      <c r="G114" s="107">
        <v>42583</v>
      </c>
      <c r="H114" s="110">
        <v>1700000</v>
      </c>
      <c r="I114" s="109">
        <v>0.4</v>
      </c>
      <c r="J114" s="110">
        <v>763.84</v>
      </c>
      <c r="K114" s="113">
        <v>42339</v>
      </c>
    </row>
    <row r="115" spans="1:11" x14ac:dyDescent="0.25">
      <c r="A115" s="65"/>
      <c r="B115" s="53"/>
      <c r="C115" s="105" t="s">
        <v>87</v>
      </c>
      <c r="D115" s="106" t="s">
        <v>175</v>
      </c>
      <c r="E115" s="105" t="s">
        <v>88</v>
      </c>
      <c r="F115" s="107">
        <v>31693</v>
      </c>
      <c r="G115" s="107">
        <v>42583</v>
      </c>
      <c r="H115" s="110">
        <v>9500000</v>
      </c>
      <c r="I115" s="109">
        <v>0.4</v>
      </c>
      <c r="J115" s="110">
        <v>4268.49</v>
      </c>
      <c r="K115" s="113">
        <v>42339</v>
      </c>
    </row>
    <row r="116" spans="1:11" x14ac:dyDescent="0.25">
      <c r="A116" s="65" t="s">
        <v>190</v>
      </c>
      <c r="B116" s="74" t="s">
        <v>79</v>
      </c>
      <c r="C116" s="74" t="s">
        <v>13</v>
      </c>
      <c r="D116" s="75"/>
      <c r="E116" s="74" t="s">
        <v>13</v>
      </c>
      <c r="F116" s="80"/>
      <c r="G116" s="80"/>
      <c r="H116" s="77">
        <v>118600000</v>
      </c>
      <c r="I116" s="80"/>
      <c r="J116" s="77">
        <f>SUM(J34:J115)</f>
        <v>489173.03000000009</v>
      </c>
      <c r="K116" s="112" t="s">
        <v>195</v>
      </c>
    </row>
    <row r="117" spans="1:11" x14ac:dyDescent="0.25">
      <c r="A117" s="65" t="s">
        <v>190</v>
      </c>
      <c r="B117" s="53"/>
      <c r="C117" s="53"/>
      <c r="D117" s="65"/>
      <c r="E117" s="53"/>
      <c r="F117" s="61"/>
      <c r="G117" s="61"/>
      <c r="H117" s="62"/>
      <c r="I117" s="54">
        <v>0.60685299999999998</v>
      </c>
      <c r="J117" s="59">
        <v>32365.493333333332</v>
      </c>
      <c r="K117" s="111">
        <v>42005</v>
      </c>
    </row>
    <row r="118" spans="1:11" x14ac:dyDescent="0.25">
      <c r="A118" s="65" t="s">
        <v>190</v>
      </c>
      <c r="B118" s="53"/>
      <c r="C118" s="53"/>
      <c r="D118" s="65"/>
      <c r="E118" s="53"/>
      <c r="F118" s="61"/>
      <c r="G118" s="61"/>
      <c r="H118" s="62"/>
      <c r="I118" s="54">
        <v>0.61606499999999997</v>
      </c>
      <c r="J118" s="59">
        <v>31830.025000000001</v>
      </c>
      <c r="K118" s="111">
        <v>42036</v>
      </c>
    </row>
    <row r="119" spans="1:11" x14ac:dyDescent="0.25">
      <c r="A119" s="65" t="s">
        <v>190</v>
      </c>
      <c r="B119" s="53"/>
      <c r="C119" s="53"/>
      <c r="D119" s="65"/>
      <c r="E119" s="53"/>
      <c r="F119" s="61"/>
      <c r="G119" s="61"/>
      <c r="H119" s="62"/>
      <c r="I119" s="54">
        <v>0.61700299999999997</v>
      </c>
      <c r="J119" s="59">
        <v>28793.473333333335</v>
      </c>
      <c r="K119" s="111">
        <v>42064</v>
      </c>
    </row>
    <row r="120" spans="1:11" x14ac:dyDescent="0.25">
      <c r="A120" s="65" t="s">
        <v>190</v>
      </c>
      <c r="B120" s="53"/>
      <c r="C120" s="53"/>
      <c r="D120" s="65"/>
      <c r="E120" s="53"/>
      <c r="F120" s="61"/>
      <c r="G120" s="61"/>
      <c r="H120" s="62"/>
      <c r="I120" s="54">
        <v>0.61767300000000003</v>
      </c>
      <c r="J120" s="59">
        <v>30883.65</v>
      </c>
      <c r="K120" s="111">
        <v>42095</v>
      </c>
    </row>
    <row r="121" spans="1:11" x14ac:dyDescent="0.25">
      <c r="A121" s="65" t="s">
        <v>190</v>
      </c>
      <c r="B121" s="53"/>
      <c r="C121" s="53"/>
      <c r="D121" s="65"/>
      <c r="E121" s="53"/>
      <c r="F121" s="61"/>
      <c r="G121" s="61"/>
      <c r="H121" s="62"/>
      <c r="I121" s="54">
        <v>0.62259799999999998</v>
      </c>
      <c r="J121" s="59">
        <v>31129.850000000002</v>
      </c>
      <c r="K121" s="111">
        <v>42125</v>
      </c>
    </row>
    <row r="122" spans="1:11" x14ac:dyDescent="0.25">
      <c r="A122" s="65" t="s">
        <v>190</v>
      </c>
      <c r="B122" s="53"/>
      <c r="C122" s="53"/>
      <c r="D122" s="65"/>
      <c r="E122" s="53"/>
      <c r="F122" s="61"/>
      <c r="G122" s="61"/>
      <c r="H122" s="62"/>
      <c r="I122" s="54">
        <v>0.62326800000000004</v>
      </c>
      <c r="J122" s="59">
        <v>32202.15</v>
      </c>
      <c r="K122" s="111">
        <v>42156</v>
      </c>
    </row>
    <row r="123" spans="1:11" x14ac:dyDescent="0.25">
      <c r="A123" s="65" t="s">
        <v>190</v>
      </c>
      <c r="B123" s="53"/>
      <c r="C123" s="53"/>
      <c r="D123" s="65"/>
      <c r="E123" s="53"/>
      <c r="F123" s="61"/>
      <c r="G123" s="61"/>
      <c r="H123" s="62"/>
      <c r="I123" s="54">
        <v>0.62578</v>
      </c>
      <c r="J123" s="59">
        <v>31289</v>
      </c>
      <c r="K123" s="111">
        <v>42186</v>
      </c>
    </row>
    <row r="124" spans="1:11" x14ac:dyDescent="0.25">
      <c r="A124" s="65" t="s">
        <v>190</v>
      </c>
      <c r="B124" s="53"/>
      <c r="C124" s="53"/>
      <c r="D124" s="65"/>
      <c r="E124" s="53"/>
      <c r="F124" s="61"/>
      <c r="G124" s="61"/>
      <c r="H124" s="62"/>
      <c r="I124" s="54">
        <v>0.62752200000000002</v>
      </c>
      <c r="J124" s="59">
        <v>34513.71</v>
      </c>
      <c r="K124" s="111">
        <v>42217</v>
      </c>
    </row>
    <row r="125" spans="1:11" x14ac:dyDescent="0.25">
      <c r="A125" s="65" t="s">
        <v>190</v>
      </c>
      <c r="B125" s="53"/>
      <c r="C125" s="53"/>
      <c r="D125" s="65"/>
      <c r="E125" s="53"/>
      <c r="F125" s="61"/>
      <c r="G125" s="61"/>
      <c r="H125" s="62"/>
      <c r="I125" s="54">
        <v>0.62879499999999999</v>
      </c>
      <c r="J125" s="59">
        <v>18863.849999999999</v>
      </c>
      <c r="K125" s="111">
        <v>42248</v>
      </c>
    </row>
    <row r="126" spans="1:11" x14ac:dyDescent="0.25">
      <c r="A126" s="65" t="s">
        <v>190</v>
      </c>
      <c r="B126" s="74" t="s">
        <v>73</v>
      </c>
      <c r="C126" s="74" t="s">
        <v>141</v>
      </c>
      <c r="D126" s="75"/>
      <c r="E126" s="74" t="s">
        <v>142</v>
      </c>
      <c r="F126" s="76">
        <v>39772</v>
      </c>
      <c r="G126" s="76">
        <v>49614</v>
      </c>
      <c r="H126" s="77">
        <v>60000000</v>
      </c>
      <c r="I126" s="80"/>
      <c r="J126" s="77">
        <f>SUM(J117:J125)</f>
        <v>271871.20166666666</v>
      </c>
      <c r="K126" s="101"/>
    </row>
    <row r="127" spans="1:11" x14ac:dyDescent="0.25">
      <c r="A127" s="65" t="s">
        <v>190</v>
      </c>
      <c r="B127" s="53"/>
      <c r="C127" s="53"/>
      <c r="D127" s="65"/>
      <c r="E127" s="53"/>
      <c r="F127" s="69"/>
      <c r="G127" s="69"/>
      <c r="H127" s="62"/>
      <c r="I127" s="54">
        <v>0.60685299999999998</v>
      </c>
      <c r="J127" s="59">
        <v>33444.343111111113</v>
      </c>
      <c r="K127" s="111">
        <v>42005</v>
      </c>
    </row>
    <row r="128" spans="1:11" x14ac:dyDescent="0.25">
      <c r="A128" s="65" t="s">
        <v>190</v>
      </c>
      <c r="B128" s="53"/>
      <c r="C128" s="53"/>
      <c r="D128" s="65"/>
      <c r="E128" s="53"/>
      <c r="F128" s="69"/>
      <c r="G128" s="69"/>
      <c r="H128" s="62"/>
      <c r="I128" s="54">
        <v>0.61606499999999997</v>
      </c>
      <c r="J128" s="59">
        <v>32891.025833333333</v>
      </c>
      <c r="K128" s="111">
        <v>42036</v>
      </c>
    </row>
    <row r="129" spans="1:11" x14ac:dyDescent="0.25">
      <c r="A129" s="65" t="s">
        <v>190</v>
      </c>
      <c r="B129" s="53"/>
      <c r="C129" s="53"/>
      <c r="D129" s="65"/>
      <c r="E129" s="53"/>
      <c r="F129" s="69"/>
      <c r="G129" s="69"/>
      <c r="H129" s="62"/>
      <c r="I129" s="54">
        <v>0.61700299999999997</v>
      </c>
      <c r="J129" s="59">
        <v>29753.255777777777</v>
      </c>
      <c r="K129" s="111">
        <v>42064</v>
      </c>
    </row>
    <row r="130" spans="1:11" x14ac:dyDescent="0.25">
      <c r="A130" s="65" t="s">
        <v>190</v>
      </c>
      <c r="B130" s="53"/>
      <c r="C130" s="53"/>
      <c r="D130" s="65"/>
      <c r="E130" s="53"/>
      <c r="F130" s="69"/>
      <c r="G130" s="69"/>
      <c r="H130" s="62"/>
      <c r="I130" s="54">
        <v>0.61767300000000003</v>
      </c>
      <c r="J130" s="59">
        <v>31913.105000000003</v>
      </c>
      <c r="K130" s="111">
        <v>42095</v>
      </c>
    </row>
    <row r="131" spans="1:11" x14ac:dyDescent="0.25">
      <c r="A131" s="65" t="s">
        <v>190</v>
      </c>
      <c r="B131" s="53"/>
      <c r="C131" s="53"/>
      <c r="D131" s="65"/>
      <c r="E131" s="53"/>
      <c r="F131" s="69"/>
      <c r="G131" s="69"/>
      <c r="H131" s="62"/>
      <c r="I131" s="54">
        <v>0.62259799999999998</v>
      </c>
      <c r="J131" s="59">
        <v>32167.543333333335</v>
      </c>
      <c r="K131" s="111">
        <v>42125</v>
      </c>
    </row>
    <row r="132" spans="1:11" x14ac:dyDescent="0.25">
      <c r="A132" s="65" t="s">
        <v>190</v>
      </c>
      <c r="B132" s="53"/>
      <c r="C132" s="53"/>
      <c r="D132" s="65"/>
      <c r="E132" s="53"/>
      <c r="F132" s="69"/>
      <c r="G132" s="69"/>
      <c r="H132" s="62"/>
      <c r="I132" s="54">
        <v>0.62326800000000004</v>
      </c>
      <c r="J132" s="59">
        <v>33275.556000000004</v>
      </c>
      <c r="K132" s="111">
        <v>42156</v>
      </c>
    </row>
    <row r="133" spans="1:11" x14ac:dyDescent="0.25">
      <c r="A133" s="65" t="s">
        <v>190</v>
      </c>
      <c r="B133" s="53"/>
      <c r="C133" s="53"/>
      <c r="D133" s="65"/>
      <c r="E133" s="53"/>
      <c r="F133" s="69"/>
      <c r="G133" s="69"/>
      <c r="H133" s="62"/>
      <c r="I133" s="54">
        <v>0.62578</v>
      </c>
      <c r="J133" s="59">
        <v>32331.966666666667</v>
      </c>
      <c r="K133" s="111">
        <v>42186</v>
      </c>
    </row>
    <row r="134" spans="1:11" x14ac:dyDescent="0.25">
      <c r="A134" s="65" t="s">
        <v>190</v>
      </c>
      <c r="B134" s="53"/>
      <c r="C134" s="53"/>
      <c r="D134" s="65"/>
      <c r="E134" s="53"/>
      <c r="F134" s="69"/>
      <c r="G134" s="69"/>
      <c r="H134" s="62"/>
      <c r="I134" s="54">
        <v>0.62752200000000002</v>
      </c>
      <c r="J134" s="59">
        <v>35664.167000000001</v>
      </c>
      <c r="K134" s="111">
        <v>42217</v>
      </c>
    </row>
    <row r="135" spans="1:11" x14ac:dyDescent="0.25">
      <c r="A135" s="65" t="s">
        <v>190</v>
      </c>
      <c r="B135" s="53"/>
      <c r="C135" s="53"/>
      <c r="D135" s="65"/>
      <c r="E135" s="53"/>
      <c r="F135" s="69"/>
      <c r="G135" s="69"/>
      <c r="H135" s="62"/>
      <c r="I135" s="54">
        <v>0.62879499999999999</v>
      </c>
      <c r="J135" s="59">
        <v>19492.644999999997</v>
      </c>
      <c r="K135" s="111">
        <v>42248</v>
      </c>
    </row>
    <row r="136" spans="1:11" x14ac:dyDescent="0.25">
      <c r="A136" s="65" t="s">
        <v>190</v>
      </c>
      <c r="B136" s="74" t="s">
        <v>73</v>
      </c>
      <c r="C136" s="74" t="s">
        <v>143</v>
      </c>
      <c r="D136" s="75"/>
      <c r="E136" s="74" t="s">
        <v>144</v>
      </c>
      <c r="F136" s="76">
        <v>39772</v>
      </c>
      <c r="G136" s="76">
        <v>49614</v>
      </c>
      <c r="H136" s="77">
        <v>62000000</v>
      </c>
      <c r="I136" s="80"/>
      <c r="J136" s="77">
        <f>SUM(J127:J135)</f>
        <v>280933.60772222228</v>
      </c>
      <c r="K136" s="101"/>
    </row>
    <row r="137" spans="1:11" x14ac:dyDescent="0.25">
      <c r="A137" s="65" t="s">
        <v>190</v>
      </c>
      <c r="B137" s="53"/>
      <c r="C137" s="57"/>
      <c r="D137" s="63"/>
      <c r="E137" s="57"/>
      <c r="F137" s="58"/>
      <c r="G137" s="58"/>
      <c r="H137" s="59"/>
      <c r="I137" s="54">
        <v>1.17</v>
      </c>
      <c r="J137" s="59">
        <v>31200</v>
      </c>
      <c r="K137" s="111">
        <v>42005</v>
      </c>
    </row>
    <row r="138" spans="1:11" x14ac:dyDescent="0.25">
      <c r="A138" s="65" t="s">
        <v>190</v>
      </c>
      <c r="B138" s="53"/>
      <c r="C138" s="57"/>
      <c r="D138" s="63"/>
      <c r="E138" s="57"/>
      <c r="F138" s="58"/>
      <c r="G138" s="58"/>
      <c r="H138" s="59"/>
      <c r="I138" s="54">
        <v>1.18</v>
      </c>
      <c r="J138" s="59">
        <v>30483.333333333332</v>
      </c>
      <c r="K138" s="111">
        <v>42036</v>
      </c>
    </row>
    <row r="139" spans="1:11" x14ac:dyDescent="0.25">
      <c r="A139" s="65" t="s">
        <v>190</v>
      </c>
      <c r="B139" s="53"/>
      <c r="C139" s="57"/>
      <c r="D139" s="63"/>
      <c r="E139" s="57"/>
      <c r="F139" s="58"/>
      <c r="G139" s="58"/>
      <c r="H139" s="59"/>
      <c r="I139" s="54">
        <v>1.18</v>
      </c>
      <c r="J139" s="59">
        <v>27533.343333333331</v>
      </c>
      <c r="K139" s="111">
        <v>42064</v>
      </c>
    </row>
    <row r="140" spans="1:11" x14ac:dyDescent="0.25">
      <c r="A140" s="65" t="s">
        <v>190</v>
      </c>
      <c r="B140" s="53"/>
      <c r="C140" s="57"/>
      <c r="D140" s="63"/>
      <c r="E140" s="57"/>
      <c r="F140" s="58"/>
      <c r="G140" s="58"/>
      <c r="H140" s="59"/>
      <c r="I140" s="54">
        <v>1.18</v>
      </c>
      <c r="J140" s="59">
        <v>29500</v>
      </c>
      <c r="K140" s="111">
        <v>42095</v>
      </c>
    </row>
    <row r="141" spans="1:11" x14ac:dyDescent="0.25">
      <c r="A141" s="65" t="s">
        <v>190</v>
      </c>
      <c r="B141" s="53"/>
      <c r="C141" s="57"/>
      <c r="D141" s="63"/>
      <c r="E141" s="57"/>
      <c r="F141" s="58"/>
      <c r="G141" s="58"/>
      <c r="H141" s="59"/>
      <c r="I141" s="54">
        <v>1.19</v>
      </c>
      <c r="J141" s="59">
        <v>29750</v>
      </c>
      <c r="K141" s="111">
        <v>42125</v>
      </c>
    </row>
    <row r="142" spans="1:11" x14ac:dyDescent="0.25">
      <c r="A142" s="65" t="s">
        <v>190</v>
      </c>
      <c r="B142" s="53"/>
      <c r="C142" s="57"/>
      <c r="D142" s="63"/>
      <c r="E142" s="57"/>
      <c r="F142" s="58"/>
      <c r="G142" s="58"/>
      <c r="H142" s="59"/>
      <c r="I142" s="54">
        <v>1.19</v>
      </c>
      <c r="J142" s="59">
        <v>30741.656666666669</v>
      </c>
      <c r="K142" s="111">
        <v>42156</v>
      </c>
    </row>
    <row r="143" spans="1:11" x14ac:dyDescent="0.25">
      <c r="A143" s="65" t="s">
        <v>190</v>
      </c>
      <c r="B143" s="53"/>
      <c r="C143" s="57"/>
      <c r="D143" s="63"/>
      <c r="E143" s="57"/>
      <c r="F143" s="58"/>
      <c r="G143" s="58"/>
      <c r="H143" s="59"/>
      <c r="I143" s="54">
        <v>1.19</v>
      </c>
      <c r="J143" s="59">
        <v>29750</v>
      </c>
      <c r="K143" s="111">
        <v>42186</v>
      </c>
    </row>
    <row r="144" spans="1:11" x14ac:dyDescent="0.25">
      <c r="A144" s="65" t="s">
        <v>190</v>
      </c>
      <c r="B144" s="53"/>
      <c r="C144" s="57"/>
      <c r="D144" s="63"/>
      <c r="E144" s="57"/>
      <c r="F144" s="58"/>
      <c r="G144" s="58"/>
      <c r="H144" s="59"/>
      <c r="I144" s="54">
        <v>1.19</v>
      </c>
      <c r="J144" s="59">
        <v>32725</v>
      </c>
      <c r="K144" s="111">
        <v>42217</v>
      </c>
    </row>
    <row r="145" spans="1:11" x14ac:dyDescent="0.25">
      <c r="A145" s="65" t="s">
        <v>190</v>
      </c>
      <c r="B145" s="53"/>
      <c r="C145" s="57"/>
      <c r="D145" s="63"/>
      <c r="E145" s="57"/>
      <c r="F145" s="58"/>
      <c r="G145" s="58"/>
      <c r="H145" s="59"/>
      <c r="I145" s="54">
        <v>1.19</v>
      </c>
      <c r="J145" s="59">
        <v>17850</v>
      </c>
      <c r="K145" s="111">
        <v>42248</v>
      </c>
    </row>
    <row r="146" spans="1:11" x14ac:dyDescent="0.25">
      <c r="A146" s="65" t="s">
        <v>190</v>
      </c>
      <c r="B146" s="74" t="s">
        <v>73</v>
      </c>
      <c r="C146" s="74" t="s">
        <v>145</v>
      </c>
      <c r="D146" s="75" t="s">
        <v>175</v>
      </c>
      <c r="E146" s="74" t="s">
        <v>146</v>
      </c>
      <c r="F146" s="76">
        <v>39477</v>
      </c>
      <c r="G146" s="76">
        <v>48245</v>
      </c>
      <c r="H146" s="77">
        <v>30000000</v>
      </c>
      <c r="I146" s="80"/>
      <c r="J146" s="77">
        <f>SUM(J137:J145)</f>
        <v>259533.33333333334</v>
      </c>
      <c r="K146" s="101"/>
    </row>
    <row r="147" spans="1:11" x14ac:dyDescent="0.25">
      <c r="A147" s="65" t="s">
        <v>190</v>
      </c>
      <c r="B147" s="53"/>
      <c r="C147" s="53"/>
      <c r="D147" s="65"/>
      <c r="E147" s="53"/>
      <c r="F147" s="69"/>
      <c r="G147" s="69"/>
      <c r="H147" s="62"/>
      <c r="I147" s="54">
        <v>1.1043525000000001</v>
      </c>
      <c r="J147" s="59">
        <v>152155.23333333334</v>
      </c>
      <c r="K147" s="111">
        <v>42005</v>
      </c>
    </row>
    <row r="148" spans="1:11" x14ac:dyDescent="0.25">
      <c r="A148" s="65" t="s">
        <v>190</v>
      </c>
      <c r="B148" s="53"/>
      <c r="C148" s="53"/>
      <c r="D148" s="65"/>
      <c r="E148" s="53"/>
      <c r="F148" s="69"/>
      <c r="G148" s="69"/>
      <c r="H148" s="62"/>
      <c r="I148" s="54">
        <v>1.1135649999999999</v>
      </c>
      <c r="J148" s="59">
        <v>153424.51111111112</v>
      </c>
      <c r="K148" s="111">
        <v>42036</v>
      </c>
    </row>
    <row r="149" spans="1:11" x14ac:dyDescent="0.25">
      <c r="A149" s="65" t="s">
        <v>190</v>
      </c>
      <c r="B149" s="53"/>
      <c r="C149" s="53"/>
      <c r="D149" s="65"/>
      <c r="E149" s="53"/>
      <c r="F149" s="69"/>
      <c r="G149" s="69"/>
      <c r="H149" s="62"/>
      <c r="I149" s="54">
        <v>1.114503</v>
      </c>
      <c r="J149" s="59">
        <v>138693.70666666667</v>
      </c>
      <c r="K149" s="111">
        <v>42064</v>
      </c>
    </row>
    <row r="150" spans="1:11" x14ac:dyDescent="0.25">
      <c r="A150" s="65" t="s">
        <v>190</v>
      </c>
      <c r="B150" s="53"/>
      <c r="C150" s="53"/>
      <c r="D150" s="65"/>
      <c r="E150" s="53"/>
      <c r="F150" s="69"/>
      <c r="G150" s="69"/>
      <c r="H150" s="62"/>
      <c r="I150" s="54">
        <v>1.115173</v>
      </c>
      <c r="J150" s="59">
        <v>153646.05777777778</v>
      </c>
      <c r="K150" s="111">
        <v>42095</v>
      </c>
    </row>
    <row r="151" spans="1:11" x14ac:dyDescent="0.25">
      <c r="A151" s="65" t="s">
        <v>190</v>
      </c>
      <c r="B151" s="53"/>
      <c r="C151" s="53"/>
      <c r="D151" s="65"/>
      <c r="E151" s="53"/>
      <c r="F151" s="69"/>
      <c r="G151" s="69"/>
      <c r="H151" s="62"/>
      <c r="I151" s="54">
        <v>1.1200975</v>
      </c>
      <c r="J151" s="59">
        <v>149346.33333333334</v>
      </c>
      <c r="K151" s="111">
        <v>42125</v>
      </c>
    </row>
    <row r="152" spans="1:11" x14ac:dyDescent="0.25">
      <c r="A152" s="65" t="s">
        <v>190</v>
      </c>
      <c r="B152" s="53"/>
      <c r="C152" s="53"/>
      <c r="D152" s="65"/>
      <c r="E152" s="53"/>
      <c r="F152" s="69"/>
      <c r="G152" s="69"/>
      <c r="H152" s="62"/>
      <c r="I152" s="54">
        <v>1.1207674999999999</v>
      </c>
      <c r="J152" s="59">
        <v>154416.85555555555</v>
      </c>
      <c r="K152" s="111">
        <v>42156</v>
      </c>
    </row>
    <row r="153" spans="1:11" x14ac:dyDescent="0.25">
      <c r="A153" s="65" t="s">
        <v>190</v>
      </c>
      <c r="B153" s="53"/>
      <c r="C153" s="53"/>
      <c r="D153" s="65"/>
      <c r="E153" s="53"/>
      <c r="F153" s="69"/>
      <c r="G153" s="69"/>
      <c r="H153" s="62"/>
      <c r="I153" s="54">
        <v>1.1232800000000001</v>
      </c>
      <c r="J153" s="59">
        <v>149770.66666666666</v>
      </c>
      <c r="K153" s="111">
        <v>42186</v>
      </c>
    </row>
    <row r="154" spans="1:11" x14ac:dyDescent="0.25">
      <c r="A154" s="65" t="s">
        <v>190</v>
      </c>
      <c r="B154" s="53"/>
      <c r="C154" s="53"/>
      <c r="D154" s="65"/>
      <c r="E154" s="53"/>
      <c r="F154" s="69"/>
      <c r="G154" s="69"/>
      <c r="H154" s="62"/>
      <c r="I154" s="54">
        <v>1.125022</v>
      </c>
      <c r="J154" s="59">
        <v>155003.03111111111</v>
      </c>
      <c r="K154" s="111">
        <v>42217</v>
      </c>
    </row>
    <row r="155" spans="1:11" x14ac:dyDescent="0.25">
      <c r="A155" s="65" t="s">
        <v>190</v>
      </c>
      <c r="B155" s="53"/>
      <c r="C155" s="53"/>
      <c r="D155" s="65"/>
      <c r="E155" s="53"/>
      <c r="F155" s="69"/>
      <c r="G155" s="69"/>
      <c r="H155" s="62"/>
      <c r="I155" s="54">
        <v>1.126295</v>
      </c>
      <c r="J155" s="59">
        <v>100115.11111111114</v>
      </c>
      <c r="K155" s="111">
        <v>42248</v>
      </c>
    </row>
    <row r="156" spans="1:11" x14ac:dyDescent="0.25">
      <c r="A156" s="65" t="s">
        <v>190</v>
      </c>
      <c r="B156" s="74" t="s">
        <v>73</v>
      </c>
      <c r="C156" s="74" t="s">
        <v>147</v>
      </c>
      <c r="D156" s="75"/>
      <c r="E156" s="74" t="s">
        <v>148</v>
      </c>
      <c r="F156" s="76">
        <v>40086</v>
      </c>
      <c r="G156" s="76">
        <v>51410</v>
      </c>
      <c r="H156" s="77">
        <v>160000000</v>
      </c>
      <c r="I156" s="80"/>
      <c r="J156" s="77">
        <f>SUM(J147:J155)</f>
        <v>1306571.5066666668</v>
      </c>
      <c r="K156" s="101"/>
    </row>
    <row r="157" spans="1:11" x14ac:dyDescent="0.25">
      <c r="A157" s="65" t="s">
        <v>190</v>
      </c>
      <c r="B157" s="53"/>
      <c r="C157" s="53"/>
      <c r="D157" s="65"/>
      <c r="E157" s="53"/>
      <c r="F157" s="69"/>
      <c r="G157" s="69"/>
      <c r="H157" s="62"/>
      <c r="I157" s="54">
        <v>1.26</v>
      </c>
      <c r="J157" s="59">
        <v>105000</v>
      </c>
      <c r="K157" s="111">
        <v>42005</v>
      </c>
    </row>
    <row r="158" spans="1:11" x14ac:dyDescent="0.25">
      <c r="A158" s="65" t="s">
        <v>190</v>
      </c>
      <c r="B158" s="53"/>
      <c r="C158" s="53"/>
      <c r="D158" s="65"/>
      <c r="E158" s="53"/>
      <c r="F158" s="69"/>
      <c r="G158" s="69"/>
      <c r="H158" s="62"/>
      <c r="I158" s="54">
        <v>1.26</v>
      </c>
      <c r="J158" s="59">
        <v>98000</v>
      </c>
      <c r="K158" s="111">
        <v>42036</v>
      </c>
    </row>
    <row r="159" spans="1:11" x14ac:dyDescent="0.25">
      <c r="A159" s="65" t="s">
        <v>190</v>
      </c>
      <c r="B159" s="53"/>
      <c r="C159" s="53"/>
      <c r="D159" s="65"/>
      <c r="E159" s="53"/>
      <c r="F159" s="69"/>
      <c r="G159" s="69"/>
      <c r="H159" s="62"/>
      <c r="I159" s="54">
        <v>1.26</v>
      </c>
      <c r="J159" s="59">
        <v>112000</v>
      </c>
      <c r="K159" s="111">
        <v>42064</v>
      </c>
    </row>
    <row r="160" spans="1:11" x14ac:dyDescent="0.25">
      <c r="A160" s="65" t="s">
        <v>190</v>
      </c>
      <c r="B160" s="53"/>
      <c r="C160" s="53"/>
      <c r="D160" s="65"/>
      <c r="E160" s="53"/>
      <c r="F160" s="69"/>
      <c r="G160" s="69"/>
      <c r="H160" s="62"/>
      <c r="I160" s="54">
        <v>1.27</v>
      </c>
      <c r="J160" s="59">
        <v>105833.33333333333</v>
      </c>
      <c r="K160" s="111">
        <v>42095</v>
      </c>
    </row>
    <row r="161" spans="1:11" x14ac:dyDescent="0.25">
      <c r="A161" s="65" t="s">
        <v>190</v>
      </c>
      <c r="B161" s="53"/>
      <c r="C161" s="53"/>
      <c r="D161" s="65"/>
      <c r="E161" s="53"/>
      <c r="F161" s="69"/>
      <c r="G161" s="69"/>
      <c r="H161" s="62"/>
      <c r="I161" s="54">
        <v>1.26</v>
      </c>
      <c r="J161" s="59">
        <v>101500</v>
      </c>
      <c r="K161" s="111">
        <v>42125</v>
      </c>
    </row>
    <row r="162" spans="1:11" x14ac:dyDescent="0.25">
      <c r="A162" s="65" t="s">
        <v>190</v>
      </c>
      <c r="B162" s="53"/>
      <c r="C162" s="53"/>
      <c r="D162" s="65"/>
      <c r="E162" s="53"/>
      <c r="F162" s="69"/>
      <c r="G162" s="69"/>
      <c r="H162" s="62"/>
      <c r="I162" s="54">
        <v>1.27</v>
      </c>
      <c r="J162" s="59">
        <v>112888.88888888889</v>
      </c>
      <c r="K162" s="111">
        <v>42156</v>
      </c>
    </row>
    <row r="163" spans="1:11" x14ac:dyDescent="0.25">
      <c r="A163" s="65" t="s">
        <v>190</v>
      </c>
      <c r="B163" s="53"/>
      <c r="C163" s="53"/>
      <c r="D163" s="65"/>
      <c r="E163" s="53"/>
      <c r="F163" s="69"/>
      <c r="G163" s="69"/>
      <c r="H163" s="62"/>
      <c r="I163" s="54">
        <v>1.27</v>
      </c>
      <c r="J163" s="59">
        <v>109361.11111111111</v>
      </c>
      <c r="K163" s="111">
        <v>42186</v>
      </c>
    </row>
    <row r="164" spans="1:11" x14ac:dyDescent="0.25">
      <c r="A164" s="65" t="s">
        <v>190</v>
      </c>
      <c r="B164" s="53"/>
      <c r="C164" s="53"/>
      <c r="D164" s="65"/>
      <c r="E164" s="53"/>
      <c r="F164" s="69"/>
      <c r="G164" s="69"/>
      <c r="H164" s="62"/>
      <c r="I164" s="54">
        <v>1.27</v>
      </c>
      <c r="J164" s="59">
        <v>74083.333333333328</v>
      </c>
      <c r="K164" s="111">
        <v>42217</v>
      </c>
    </row>
    <row r="165" spans="1:11" x14ac:dyDescent="0.25">
      <c r="A165" s="65" t="s">
        <v>190</v>
      </c>
      <c r="B165" s="74" t="s">
        <v>73</v>
      </c>
      <c r="C165" s="74" t="s">
        <v>149</v>
      </c>
      <c r="D165" s="75"/>
      <c r="E165" s="74" t="s">
        <v>150</v>
      </c>
      <c r="F165" s="76">
        <v>40535</v>
      </c>
      <c r="G165" s="76">
        <v>51836</v>
      </c>
      <c r="H165" s="77">
        <v>100000000</v>
      </c>
      <c r="I165" s="80"/>
      <c r="J165" s="77">
        <f>SUM(J157:J164)</f>
        <v>818666.66666666674</v>
      </c>
      <c r="K165" s="111"/>
    </row>
    <row r="166" spans="1:11" x14ac:dyDescent="0.25">
      <c r="A166" s="65" t="s">
        <v>190</v>
      </c>
      <c r="B166" s="53"/>
      <c r="C166" s="53"/>
      <c r="D166" s="65"/>
      <c r="E166" s="53"/>
      <c r="F166" s="69"/>
      <c r="G166" s="69"/>
      <c r="H166" s="62"/>
      <c r="I166" s="54">
        <v>1.22</v>
      </c>
      <c r="J166" s="59">
        <v>81333.333333333328</v>
      </c>
      <c r="K166" s="111">
        <v>42005</v>
      </c>
    </row>
    <row r="167" spans="1:11" x14ac:dyDescent="0.25">
      <c r="A167" s="65" t="s">
        <v>190</v>
      </c>
      <c r="B167" s="53"/>
      <c r="C167" s="53"/>
      <c r="D167" s="65"/>
      <c r="E167" s="53"/>
      <c r="F167" s="69"/>
      <c r="G167" s="69"/>
      <c r="H167" s="62"/>
      <c r="I167" s="54">
        <v>1.23</v>
      </c>
      <c r="J167" s="59">
        <v>79437.5</v>
      </c>
      <c r="K167" s="111">
        <v>42036</v>
      </c>
    </row>
    <row r="168" spans="1:11" x14ac:dyDescent="0.25">
      <c r="A168" s="65" t="s">
        <v>190</v>
      </c>
      <c r="B168" s="53"/>
      <c r="C168" s="53"/>
      <c r="D168" s="65"/>
      <c r="E168" s="53"/>
      <c r="F168" s="69"/>
      <c r="G168" s="69"/>
      <c r="H168" s="62"/>
      <c r="I168" s="54">
        <v>1.23</v>
      </c>
      <c r="J168" s="59">
        <v>71750</v>
      </c>
      <c r="K168" s="111">
        <v>42064</v>
      </c>
    </row>
    <row r="169" spans="1:11" x14ac:dyDescent="0.25">
      <c r="A169" s="65" t="s">
        <v>190</v>
      </c>
      <c r="B169" s="53"/>
      <c r="C169" s="53"/>
      <c r="D169" s="65"/>
      <c r="E169" s="53"/>
      <c r="F169" s="69"/>
      <c r="G169" s="69"/>
      <c r="H169" s="62"/>
      <c r="I169" s="54">
        <v>1.23</v>
      </c>
      <c r="J169" s="59">
        <v>76875</v>
      </c>
      <c r="K169" s="111">
        <v>42095</v>
      </c>
    </row>
    <row r="170" spans="1:11" x14ac:dyDescent="0.25">
      <c r="A170" s="65" t="s">
        <v>190</v>
      </c>
      <c r="B170" s="53"/>
      <c r="C170" s="53"/>
      <c r="D170" s="65"/>
      <c r="E170" s="53"/>
      <c r="F170" s="69"/>
      <c r="G170" s="69"/>
      <c r="H170" s="62"/>
      <c r="I170" s="54">
        <v>1.24</v>
      </c>
      <c r="J170" s="59">
        <v>77500</v>
      </c>
      <c r="K170" s="111">
        <v>42125</v>
      </c>
    </row>
    <row r="171" spans="1:11" x14ac:dyDescent="0.25">
      <c r="A171" s="65" t="s">
        <v>190</v>
      </c>
      <c r="B171" s="53"/>
      <c r="C171" s="53"/>
      <c r="D171" s="65"/>
      <c r="E171" s="53"/>
      <c r="F171" s="69"/>
      <c r="G171" s="69"/>
      <c r="H171" s="62"/>
      <c r="I171" s="54">
        <v>1.24</v>
      </c>
      <c r="J171" s="59">
        <v>80083.333333333328</v>
      </c>
      <c r="K171" s="111">
        <v>42156</v>
      </c>
    </row>
    <row r="172" spans="1:11" x14ac:dyDescent="0.25">
      <c r="A172" s="65" t="s">
        <v>190</v>
      </c>
      <c r="B172" s="53"/>
      <c r="C172" s="53"/>
      <c r="D172" s="65"/>
      <c r="E172" s="53"/>
      <c r="F172" s="69"/>
      <c r="G172" s="69"/>
      <c r="H172" s="62"/>
      <c r="I172" s="54">
        <v>1.24</v>
      </c>
      <c r="J172" s="59">
        <v>77500</v>
      </c>
      <c r="K172" s="111">
        <v>42186</v>
      </c>
    </row>
    <row r="173" spans="1:11" x14ac:dyDescent="0.25">
      <c r="A173" s="65" t="s">
        <v>190</v>
      </c>
      <c r="B173" s="53"/>
      <c r="C173" s="53"/>
      <c r="D173" s="65"/>
      <c r="E173" s="53"/>
      <c r="F173" s="69"/>
      <c r="G173" s="69"/>
      <c r="H173" s="62"/>
      <c r="I173" s="54">
        <v>1.24</v>
      </c>
      <c r="J173" s="59">
        <v>85250</v>
      </c>
      <c r="K173" s="111">
        <v>42217</v>
      </c>
    </row>
    <row r="174" spans="1:11" x14ac:dyDescent="0.25">
      <c r="A174" s="65" t="s">
        <v>190</v>
      </c>
      <c r="B174" s="53"/>
      <c r="C174" s="53"/>
      <c r="D174" s="65"/>
      <c r="E174" s="53"/>
      <c r="F174" s="69"/>
      <c r="G174" s="69"/>
      <c r="H174" s="62"/>
      <c r="I174" s="54">
        <v>1.24</v>
      </c>
      <c r="J174" s="59">
        <v>74916.666666666672</v>
      </c>
      <c r="K174" s="111">
        <v>42248</v>
      </c>
    </row>
    <row r="175" spans="1:11" x14ac:dyDescent="0.25">
      <c r="A175" s="65" t="s">
        <v>190</v>
      </c>
      <c r="B175" s="53"/>
      <c r="C175" s="53"/>
      <c r="D175" s="65"/>
      <c r="E175" s="53"/>
      <c r="F175" s="69"/>
      <c r="G175" s="69"/>
      <c r="H175" s="62"/>
      <c r="I175" s="54">
        <v>1.25</v>
      </c>
      <c r="J175" s="59">
        <v>78125</v>
      </c>
      <c r="K175" s="111">
        <v>42278</v>
      </c>
    </row>
    <row r="176" spans="1:11" x14ac:dyDescent="0.25">
      <c r="A176" s="65" t="s">
        <v>190</v>
      </c>
      <c r="B176" s="53"/>
      <c r="C176" s="53"/>
      <c r="D176" s="65"/>
      <c r="E176" s="53"/>
      <c r="F176" s="69"/>
      <c r="G176" s="69"/>
      <c r="H176" s="62"/>
      <c r="I176" s="54">
        <v>1.24</v>
      </c>
      <c r="J176" s="59">
        <v>82666.666666666672</v>
      </c>
      <c r="K176" s="111">
        <v>42309</v>
      </c>
    </row>
    <row r="177" spans="1:11" x14ac:dyDescent="0.25">
      <c r="A177" s="65" t="s">
        <v>190</v>
      </c>
      <c r="B177" s="53"/>
      <c r="C177" s="53"/>
      <c r="D177" s="65"/>
      <c r="E177" s="53"/>
      <c r="F177" s="69"/>
      <c r="G177" s="69"/>
      <c r="H177" s="62"/>
      <c r="I177" s="54">
        <v>1.24</v>
      </c>
      <c r="J177" s="59">
        <v>74916.666666666672</v>
      </c>
      <c r="K177" s="111">
        <v>42339</v>
      </c>
    </row>
    <row r="178" spans="1:11" x14ac:dyDescent="0.25">
      <c r="A178" s="65" t="s">
        <v>190</v>
      </c>
      <c r="B178" s="74" t="s">
        <v>73</v>
      </c>
      <c r="C178" s="74" t="s">
        <v>151</v>
      </c>
      <c r="D178" s="75" t="s">
        <v>175</v>
      </c>
      <c r="E178" s="74" t="s">
        <v>13</v>
      </c>
      <c r="F178" s="76">
        <v>40897</v>
      </c>
      <c r="G178" s="76">
        <v>42887</v>
      </c>
      <c r="H178" s="77">
        <v>75000000</v>
      </c>
      <c r="I178" s="80"/>
      <c r="J178" s="77">
        <f>SUM(J166:J177)</f>
        <v>940354.16666666651</v>
      </c>
    </row>
    <row r="179" spans="1:11" x14ac:dyDescent="0.25">
      <c r="A179" s="60"/>
      <c r="B179" s="53"/>
      <c r="C179" s="53"/>
      <c r="D179" s="65"/>
      <c r="E179" s="53"/>
      <c r="F179" s="61"/>
      <c r="G179" s="61"/>
      <c r="H179" s="62"/>
      <c r="I179" s="61"/>
      <c r="J179" s="6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Bond Detail</vt:lpstr>
      <vt:lpstr>2015 Int Paid-Variable</vt:lpstr>
    </vt:vector>
  </TitlesOfParts>
  <Company>Dominion Resources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katryn1</dc:creator>
  <cp:lastModifiedBy>laurieharris</cp:lastModifiedBy>
  <cp:lastPrinted>2016-06-15T19:55:46Z</cp:lastPrinted>
  <dcterms:created xsi:type="dcterms:W3CDTF">2016-05-11T12:05:13Z</dcterms:created>
  <dcterms:modified xsi:type="dcterms:W3CDTF">2016-06-16T20:51:11Z</dcterms:modified>
</cp:coreProperties>
</file>