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020"/>
  </bookViews>
  <sheets>
    <sheet name="Exhibit 1.2" sheetId="1" r:id="rId1"/>
  </sheets>
  <definedNames>
    <definedName name="_xlnm.Print_Area" localSheetId="0">'Exhibit 1.2'!$A$1:$J$82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0" i="1" l="1"/>
  <c r="J78" i="1"/>
  <c r="J75" i="1"/>
  <c r="J72" i="1"/>
  <c r="J71" i="1"/>
  <c r="J70" i="1"/>
  <c r="J69" i="1"/>
  <c r="J68" i="1"/>
  <c r="J67" i="1"/>
  <c r="J66" i="1"/>
  <c r="J65" i="1"/>
  <c r="J64" i="1"/>
  <c r="J63" i="1"/>
  <c r="J62" i="1"/>
  <c r="J61" i="1"/>
  <c r="J58" i="1"/>
  <c r="J57" i="1"/>
  <c r="J56" i="1"/>
  <c r="J55" i="1"/>
  <c r="J54" i="1"/>
  <c r="J53" i="1"/>
  <c r="J47" i="1"/>
  <c r="J44" i="1"/>
  <c r="J41" i="1"/>
  <c r="J40" i="1"/>
  <c r="J39" i="1"/>
  <c r="J38" i="1"/>
  <c r="J35" i="1"/>
  <c r="J34" i="1"/>
  <c r="J33" i="1"/>
  <c r="J32" i="1"/>
  <c r="J31" i="1"/>
  <c r="J30" i="1"/>
  <c r="J27" i="1"/>
  <c r="J26" i="1"/>
  <c r="J25" i="1"/>
  <c r="J21" i="1"/>
  <c r="J20" i="1"/>
  <c r="J19" i="1"/>
  <c r="J18" i="1"/>
  <c r="J17" i="1"/>
  <c r="J16" i="1"/>
  <c r="A15" i="1"/>
  <c r="A16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4" i="1" s="1"/>
  <c r="A47" i="1" s="1"/>
  <c r="A50" i="1" s="1"/>
  <c r="A52" i="1" s="1"/>
  <c r="A53" i="1" s="1"/>
  <c r="A54" i="1" s="1"/>
  <c r="A55" i="1" s="1"/>
  <c r="A56" i="1" s="1"/>
  <c r="A57" i="1" s="1"/>
  <c r="A58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5" i="1" s="1"/>
  <c r="A78" i="1" s="1"/>
  <c r="A80" i="1" s="1"/>
</calcChain>
</file>

<file path=xl/sharedStrings.xml><?xml version="1.0" encoding="utf-8"?>
<sst xmlns="http://schemas.openxmlformats.org/spreadsheetml/2006/main" count="71" uniqueCount="65">
  <si>
    <t>Jurisdiction</t>
  </si>
  <si>
    <t>Description</t>
  </si>
  <si>
    <t>Total</t>
  </si>
  <si>
    <t>NET INCOME SUMMARY</t>
  </si>
  <si>
    <t>Utility Operating Revenue</t>
  </si>
  <si>
    <t>System Distribution Non-Gas Revenue</t>
  </si>
  <si>
    <t>System Supplier Non-Gas Revenue</t>
  </si>
  <si>
    <t>System Commodity Revenue</t>
  </si>
  <si>
    <t>Pass-Through Related Other Revenue</t>
  </si>
  <si>
    <t>General Related Other Revenue</t>
  </si>
  <si>
    <t>Total Utility Operating Revenue</t>
  </si>
  <si>
    <t>Utility Operating Expenses</t>
  </si>
  <si>
    <t>Gas Purchase Expenses</t>
  </si>
  <si>
    <t>Utah</t>
  </si>
  <si>
    <t>Wyoming</t>
  </si>
  <si>
    <t>O&amp;M Expenses</t>
  </si>
  <si>
    <t>Production</t>
  </si>
  <si>
    <t>Distribution</t>
  </si>
  <si>
    <t>Customer Accounts</t>
  </si>
  <si>
    <t>Customer Service &amp; Information</t>
  </si>
  <si>
    <t>Administrative &amp; General</t>
  </si>
  <si>
    <t>Total O&amp;M Expense</t>
  </si>
  <si>
    <t>Other Operating Expenses</t>
  </si>
  <si>
    <t>Depreciation, Depletion, Amortization</t>
  </si>
  <si>
    <t>Taxes Other Than Income Taxes</t>
  </si>
  <si>
    <t>Income Taxes</t>
  </si>
  <si>
    <t>Total Other Operating Expenses</t>
  </si>
  <si>
    <t>Total Utility Operating Expenses</t>
  </si>
  <si>
    <t>NET OPERATING INCOME</t>
  </si>
  <si>
    <t>RATE BASE SUMMARY</t>
  </si>
  <si>
    <t>Net Utility Plant</t>
  </si>
  <si>
    <t>Gas Plant In Service</t>
  </si>
  <si>
    <t>Gas Plant Held For Future Use</t>
  </si>
  <si>
    <t>Completed Construction Not Classified</t>
  </si>
  <si>
    <t>Accumulated Depreciation</t>
  </si>
  <si>
    <t>Accumulated Amort &amp; Depletion</t>
  </si>
  <si>
    <t>Total Net Utility Plant</t>
  </si>
  <si>
    <t>Other Rate Base Accounts</t>
  </si>
  <si>
    <t>Materials &amp; Supplies</t>
  </si>
  <si>
    <t>164-1</t>
  </si>
  <si>
    <t>Gas Stored Underground</t>
  </si>
  <si>
    <t>Prepayments</t>
  </si>
  <si>
    <t>190008</t>
  </si>
  <si>
    <t>Accum Deferred Income Tax Federal</t>
  </si>
  <si>
    <t>Accum Deferred Income Tax State</t>
  </si>
  <si>
    <t>235-1</t>
  </si>
  <si>
    <t>Customer Deposits</t>
  </si>
  <si>
    <t>Contributions in Aid  of Construction</t>
  </si>
  <si>
    <t>253-1</t>
  </si>
  <si>
    <t>Unclaimed Customer Deposits</t>
  </si>
  <si>
    <t>Deferred Investment Tax Credits</t>
  </si>
  <si>
    <t>Accum Deferred Income Taxes</t>
  </si>
  <si>
    <t>Working Capital - Cash</t>
  </si>
  <si>
    <t>Total Other Rate Base Accounts</t>
  </si>
  <si>
    <t>TOTAL RATE BASE</t>
  </si>
  <si>
    <t>RETURN ON RATE BASE</t>
  </si>
  <si>
    <t>RETURN ON EQUITY</t>
  </si>
  <si>
    <t>C</t>
  </si>
  <si>
    <t>B</t>
  </si>
  <si>
    <t>A</t>
  </si>
  <si>
    <t>13-057-19 Order</t>
  </si>
  <si>
    <t>21% Tax Rate</t>
  </si>
  <si>
    <t>D</t>
  </si>
  <si>
    <t>Change</t>
  </si>
  <si>
    <t>Revenue Requirement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</si>
</sst>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4" fillId="0" borderId="0" xfId="1" applyNumberFormat="1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37" fontId="3" fillId="0" borderId="0" xfId="1" applyNumberFormat="1" applyFont="1" applyFill="1"/>
    <xf numFmtId="37" fontId="4" fillId="0" borderId="0" xfId="1" applyNumberFormat="1" applyFont="1" applyFill="1"/>
    <xf numFmtId="10" fontId="4" fillId="0" borderId="0" xfId="2" applyNumberFormat="1" applyFont="1" applyFill="1"/>
    <xf numFmtId="0" fontId="5" fillId="0" borderId="0" xfId="0" applyFont="1" applyFill="1" applyAlignment="1">
      <alignment vertical="top" indent="1"/>
    </xf>
    <xf numFmtId="37" fontId="4" fillId="0" borderId="0" xfId="0" applyNumberFormat="1" applyFont="1" applyFill="1"/>
    <xf numFmtId="10" fontId="4" fillId="0" borderId="0" xfId="2" applyNumberFormat="1" applyFont="1" applyFill="1" applyAlignment="1">
      <alignment horizontal="left"/>
    </xf>
    <xf numFmtId="37" fontId="4" fillId="0" borderId="0" xfId="1" applyNumberFormat="1" applyFont="1" applyFill="1" applyBorder="1" applyAlignment="1">
      <alignment horizontal="center"/>
    </xf>
    <xf numFmtId="37" fontId="3" fillId="0" borderId="0" xfId="1" applyNumberFormat="1" applyFont="1" applyFill="1" applyAlignment="1">
      <alignment horizontal="left"/>
    </xf>
    <xf numFmtId="37" fontId="4" fillId="0" borderId="0" xfId="1" applyNumberFormat="1" applyFont="1" applyFill="1" applyAlignment="1">
      <alignment horizontal="center"/>
    </xf>
    <xf numFmtId="37" fontId="4" fillId="0" borderId="0" xfId="1" quotePrefix="1" applyNumberFormat="1" applyFont="1" applyFill="1" applyAlignment="1">
      <alignment horizontal="center"/>
    </xf>
    <xf numFmtId="37" fontId="4" fillId="0" borderId="0" xfId="1" quotePrefix="1" applyNumberFormat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37" fontId="4" fillId="0" borderId="1" xfId="1" applyNumberFormat="1" applyFont="1" applyFill="1" applyBorder="1" applyAlignment="1">
      <alignment horizontal="center"/>
    </xf>
    <xf numFmtId="37" fontId="4" fillId="0" borderId="0" xfId="1" quotePrefix="1" applyNumberFormat="1" applyFont="1" applyFill="1" applyAlignment="1">
      <alignment horizontal="left"/>
    </xf>
    <xf numFmtId="37" fontId="3" fillId="0" borderId="0" xfId="0" applyNumberFormat="1" applyFont="1" applyFill="1"/>
    <xf numFmtId="37" fontId="3" fillId="0" borderId="0" xfId="1" applyNumberFormat="1" applyFont="1" applyFill="1" applyBorder="1"/>
    <xf numFmtId="37" fontId="3" fillId="0" borderId="2" xfId="1" applyNumberFormat="1" applyFont="1" applyFill="1" applyBorder="1"/>
    <xf numFmtId="37" fontId="3" fillId="0" borderId="3" xfId="1" applyNumberFormat="1" applyFont="1" applyFill="1" applyBorder="1"/>
    <xf numFmtId="37" fontId="3" fillId="0" borderId="1" xfId="1" applyNumberFormat="1" applyFont="1" applyFill="1" applyBorder="1"/>
    <xf numFmtId="43" fontId="3" fillId="0" borderId="0" xfId="1" applyFont="1" applyFill="1"/>
    <xf numFmtId="49" fontId="3" fillId="0" borderId="0" xfId="1" quotePrefix="1" applyNumberFormat="1" applyFont="1" applyFill="1" applyAlignment="1">
      <alignment horizontal="left"/>
    </xf>
    <xf numFmtId="164" fontId="3" fillId="0" borderId="0" xfId="1" quotePrefix="1" applyNumberFormat="1" applyFont="1" applyFill="1" applyAlignment="1">
      <alignment horizontal="left"/>
    </xf>
    <xf numFmtId="0" fontId="3" fillId="0" borderId="0" xfId="1" applyNumberFormat="1" applyFont="1" applyFill="1" applyAlignment="1">
      <alignment horizontal="left"/>
    </xf>
    <xf numFmtId="43" fontId="3" fillId="0" borderId="0" xfId="0" applyNumberFormat="1" applyFont="1" applyFill="1"/>
    <xf numFmtId="37" fontId="4" fillId="0" borderId="0" xfId="0" applyNumberFormat="1" applyFont="1" applyFill="1" applyBorder="1" applyAlignment="1">
      <alignment horizontal="center"/>
    </xf>
    <xf numFmtId="37" fontId="3" fillId="0" borderId="0" xfId="1" quotePrefix="1" applyNumberFormat="1" applyFont="1" applyFill="1" applyBorder="1" applyAlignment="1">
      <alignment horizontal="center"/>
    </xf>
    <xf numFmtId="10" fontId="4" fillId="0" borderId="0" xfId="2" applyNumberFormat="1" applyFont="1" applyFill="1" applyBorder="1"/>
    <xf numFmtId="0" fontId="4" fillId="0" borderId="0" xfId="0" quotePrefix="1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37" fontId="4" fillId="0" borderId="1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2543175</xdr:colOff>
          <xdr:row>34</xdr:row>
          <xdr:rowOff>123825</xdr:rowOff>
        </xdr:from>
        <xdr:to>
          <xdr:col>3</xdr:col>
          <xdr:colOff>2543175</xdr:colOff>
          <xdr:row>34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Home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2543175</xdr:colOff>
          <xdr:row>77</xdr:row>
          <xdr:rowOff>123825</xdr:rowOff>
        </xdr:from>
        <xdr:to>
          <xdr:col>3</xdr:col>
          <xdr:colOff>2543175</xdr:colOff>
          <xdr:row>77</xdr:row>
          <xdr:rowOff>123825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Home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2543175</xdr:colOff>
          <xdr:row>34</xdr:row>
          <xdr:rowOff>123825</xdr:rowOff>
        </xdr:from>
        <xdr:to>
          <xdr:col>3</xdr:col>
          <xdr:colOff>2543175</xdr:colOff>
          <xdr:row>34</xdr:row>
          <xdr:rowOff>123825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Home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2543175</xdr:colOff>
          <xdr:row>77</xdr:row>
          <xdr:rowOff>123825</xdr:rowOff>
        </xdr:from>
        <xdr:to>
          <xdr:col>3</xdr:col>
          <xdr:colOff>2543175</xdr:colOff>
          <xdr:row>77</xdr:row>
          <xdr:rowOff>123825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Home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3"/>
  <sheetViews>
    <sheetView tabSelected="1" view="pageLayout" zoomScaleNormal="100" workbookViewId="0">
      <selection activeCell="J22" sqref="J22"/>
    </sheetView>
  </sheetViews>
  <sheetFormatPr defaultRowHeight="12.75" x14ac:dyDescent="0.2"/>
  <cols>
    <col min="1" max="1" width="6.5703125" style="2" customWidth="1"/>
    <col min="2" max="2" width="3.7109375" style="2" customWidth="1"/>
    <col min="3" max="3" width="6.7109375" style="2" customWidth="1"/>
    <col min="4" max="4" width="39.140625" style="2" customWidth="1"/>
    <col min="5" max="5" width="7.7109375" style="2" customWidth="1"/>
    <col min="6" max="6" width="15.85546875" style="2" bestFit="1" customWidth="1"/>
    <col min="7" max="7" width="4.42578125" style="2" customWidth="1"/>
    <col min="8" max="8" width="14.42578125" style="2" customWidth="1"/>
    <col min="9" max="9" width="4.85546875" style="2" customWidth="1"/>
    <col min="10" max="13" width="13.7109375" style="2" customWidth="1"/>
    <col min="14" max="14" width="9.140625" style="2"/>
    <col min="15" max="15" width="13.42578125" style="2" bestFit="1" customWidth="1"/>
    <col min="16" max="16" width="14" style="2" bestFit="1" customWidth="1"/>
    <col min="17" max="17" width="12.7109375" style="2" bestFit="1" customWidth="1"/>
    <col min="18" max="18" width="13.42578125" style="2" bestFit="1" customWidth="1"/>
    <col min="19" max="19" width="14.42578125" style="2" bestFit="1" customWidth="1"/>
    <col min="20" max="20" width="12" style="2" bestFit="1" customWidth="1"/>
    <col min="21" max="21" width="13.42578125" style="2" bestFit="1" customWidth="1"/>
    <col min="22" max="16384" width="9.140625" style="2"/>
  </cols>
  <sheetData>
    <row r="1" spans="1:10" x14ac:dyDescent="0.2">
      <c r="A1" s="1"/>
      <c r="F1" s="3"/>
    </row>
    <row r="2" spans="1:10" ht="15.75" x14ac:dyDescent="0.25">
      <c r="A2" s="35" t="s">
        <v>64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15.75" x14ac:dyDescent="0.2">
      <c r="H3" s="8"/>
    </row>
    <row r="4" spans="1:10" ht="15.75" x14ac:dyDescent="0.2">
      <c r="A4" s="9"/>
      <c r="B4" s="9"/>
      <c r="C4" s="9"/>
      <c r="D4" s="10"/>
      <c r="E4" s="11"/>
      <c r="F4" s="13"/>
      <c r="G4" s="13"/>
      <c r="H4" s="8"/>
    </row>
    <row r="5" spans="1:10" ht="15.75" x14ac:dyDescent="0.2">
      <c r="A5" s="9"/>
      <c r="B5" s="9"/>
      <c r="C5" s="9"/>
      <c r="D5" s="10"/>
      <c r="E5" s="11"/>
      <c r="F5" s="13"/>
      <c r="G5" s="13"/>
      <c r="H5" s="8"/>
    </row>
    <row r="6" spans="1:10" ht="15.75" x14ac:dyDescent="0.2">
      <c r="B6" s="33" t="s">
        <v>59</v>
      </c>
      <c r="C6" s="33"/>
      <c r="D6" s="33"/>
      <c r="E6" s="15"/>
      <c r="F6" s="15" t="s">
        <v>58</v>
      </c>
      <c r="G6" s="8"/>
      <c r="H6" s="15" t="s">
        <v>57</v>
      </c>
      <c r="J6" s="15" t="s">
        <v>62</v>
      </c>
    </row>
    <row r="7" spans="1:10" ht="15.75" x14ac:dyDescent="0.2">
      <c r="B7" s="32"/>
      <c r="C7" s="32"/>
      <c r="D7" s="32"/>
      <c r="E7" s="15"/>
      <c r="F7" s="15"/>
      <c r="G7" s="8"/>
      <c r="H7" s="15"/>
    </row>
    <row r="8" spans="1:10" ht="15.75" x14ac:dyDescent="0.2">
      <c r="B8" s="32"/>
      <c r="C8" s="32"/>
      <c r="D8" s="32"/>
      <c r="E8" s="15"/>
      <c r="F8" s="15" t="s">
        <v>60</v>
      </c>
      <c r="G8" s="8"/>
      <c r="H8" s="15" t="s">
        <v>61</v>
      </c>
    </row>
    <row r="9" spans="1:10" x14ac:dyDescent="0.2">
      <c r="A9" s="1"/>
      <c r="B9" s="6"/>
      <c r="C9" s="6"/>
      <c r="D9" s="6"/>
      <c r="E9" s="11"/>
      <c r="F9" s="11" t="s">
        <v>13</v>
      </c>
      <c r="H9" s="11" t="s">
        <v>13</v>
      </c>
    </row>
    <row r="10" spans="1:10" x14ac:dyDescent="0.2">
      <c r="A10" s="1"/>
      <c r="B10" s="6"/>
      <c r="C10" s="6"/>
      <c r="D10" s="6"/>
      <c r="E10" s="11"/>
      <c r="F10" s="11" t="s">
        <v>0</v>
      </c>
      <c r="H10" s="11" t="s">
        <v>0</v>
      </c>
    </row>
    <row r="11" spans="1:10" ht="13.5" thickBot="1" x14ac:dyDescent="0.25">
      <c r="A11" s="16"/>
      <c r="B11" s="34" t="s">
        <v>1</v>
      </c>
      <c r="C11" s="34"/>
      <c r="D11" s="34"/>
      <c r="E11" s="11"/>
      <c r="F11" s="17" t="s">
        <v>2</v>
      </c>
      <c r="H11" s="17" t="s">
        <v>2</v>
      </c>
      <c r="J11" s="17" t="s">
        <v>63</v>
      </c>
    </row>
    <row r="12" spans="1:10" x14ac:dyDescent="0.2">
      <c r="A12" s="16"/>
      <c r="B12" s="11"/>
      <c r="C12" s="11"/>
      <c r="D12" s="11"/>
      <c r="E12" s="11"/>
      <c r="F12" s="11"/>
      <c r="H12" s="11"/>
      <c r="J12" s="11"/>
    </row>
    <row r="13" spans="1:10" x14ac:dyDescent="0.2">
      <c r="A13" s="16">
        <v>1</v>
      </c>
      <c r="B13" s="18" t="s">
        <v>3</v>
      </c>
      <c r="C13" s="14"/>
      <c r="D13" s="14"/>
      <c r="E13" s="29"/>
      <c r="F13" s="5"/>
      <c r="H13" s="5"/>
    </row>
    <row r="14" spans="1:10" x14ac:dyDescent="0.2">
      <c r="A14" s="16"/>
      <c r="B14" s="13"/>
      <c r="C14" s="13"/>
      <c r="D14" s="14"/>
      <c r="E14" s="20"/>
      <c r="F14" s="5"/>
      <c r="G14" s="19"/>
      <c r="H14" s="5"/>
    </row>
    <row r="15" spans="1:10" x14ac:dyDescent="0.2">
      <c r="A15" s="16">
        <f>+A13+1</f>
        <v>2</v>
      </c>
      <c r="B15" s="6" t="s">
        <v>4</v>
      </c>
      <c r="C15" s="5"/>
      <c r="D15" s="5"/>
      <c r="E15" s="20"/>
      <c r="F15" s="5"/>
      <c r="H15" s="5"/>
    </row>
    <row r="16" spans="1:10" x14ac:dyDescent="0.2">
      <c r="A16" s="16">
        <f t="shared" ref="A16:A21" si="0">+A15+1</f>
        <v>3</v>
      </c>
      <c r="B16" s="6"/>
      <c r="C16" s="5"/>
      <c r="D16" s="5" t="s">
        <v>5</v>
      </c>
      <c r="E16" s="20"/>
      <c r="F16" s="5">
        <v>300811310.77971125</v>
      </c>
      <c r="G16" s="19"/>
      <c r="H16" s="5">
        <v>286291687.43412346</v>
      </c>
      <c r="J16" s="5">
        <f>H16-F16</f>
        <v>-14519623.34558779</v>
      </c>
    </row>
    <row r="17" spans="1:10" x14ac:dyDescent="0.2">
      <c r="A17" s="16">
        <f t="shared" si="0"/>
        <v>4</v>
      </c>
      <c r="B17" s="5"/>
      <c r="C17" s="5"/>
      <c r="D17" s="5" t="s">
        <v>6</v>
      </c>
      <c r="E17" s="20"/>
      <c r="F17" s="5">
        <v>0</v>
      </c>
      <c r="G17" s="19"/>
      <c r="H17" s="5">
        <v>0</v>
      </c>
      <c r="J17" s="5">
        <f t="shared" ref="J17:J21" si="1">H17-F17</f>
        <v>0</v>
      </c>
    </row>
    <row r="18" spans="1:10" x14ac:dyDescent="0.2">
      <c r="A18" s="16">
        <f t="shared" si="0"/>
        <v>5</v>
      </c>
      <c r="B18" s="6"/>
      <c r="C18" s="5"/>
      <c r="D18" s="5" t="s">
        <v>7</v>
      </c>
      <c r="E18" s="20"/>
      <c r="F18" s="5">
        <v>0</v>
      </c>
      <c r="G18" s="19"/>
      <c r="H18" s="5">
        <v>0</v>
      </c>
      <c r="J18" s="5">
        <f t="shared" si="1"/>
        <v>0</v>
      </c>
    </row>
    <row r="19" spans="1:10" x14ac:dyDescent="0.2">
      <c r="A19" s="16">
        <f t="shared" si="0"/>
        <v>6</v>
      </c>
      <c r="B19" s="6"/>
      <c r="C19" s="5"/>
      <c r="D19" s="5" t="s">
        <v>8</v>
      </c>
      <c r="E19" s="20"/>
      <c r="F19" s="5">
        <v>0</v>
      </c>
      <c r="G19" s="19"/>
      <c r="H19" s="5">
        <v>0</v>
      </c>
      <c r="J19" s="5">
        <f t="shared" si="1"/>
        <v>0</v>
      </c>
    </row>
    <row r="20" spans="1:10" ht="13.5" thickBot="1" x14ac:dyDescent="0.25">
      <c r="A20" s="16">
        <f t="shared" si="0"/>
        <v>7</v>
      </c>
      <c r="B20" s="6"/>
      <c r="C20" s="5"/>
      <c r="D20" s="5" t="s">
        <v>9</v>
      </c>
      <c r="E20" s="20"/>
      <c r="F20" s="5">
        <v>4402654.4799999995</v>
      </c>
      <c r="G20" s="19"/>
      <c r="H20" s="5">
        <v>4402654.4799999995</v>
      </c>
      <c r="J20" s="5">
        <f t="shared" si="1"/>
        <v>0</v>
      </c>
    </row>
    <row r="21" spans="1:10" x14ac:dyDescent="0.2">
      <c r="A21" s="16">
        <f t="shared" si="0"/>
        <v>8</v>
      </c>
      <c r="B21" s="6"/>
      <c r="C21" s="6" t="s">
        <v>10</v>
      </c>
      <c r="D21" s="5"/>
      <c r="E21" s="20"/>
      <c r="F21" s="21">
        <v>305213965.25971127</v>
      </c>
      <c r="G21" s="19"/>
      <c r="H21" s="21">
        <v>290694341.91412348</v>
      </c>
      <c r="J21" s="21">
        <f t="shared" si="1"/>
        <v>-14519623.34558779</v>
      </c>
    </row>
    <row r="22" spans="1:10" x14ac:dyDescent="0.2">
      <c r="A22" s="16"/>
      <c r="B22" s="6"/>
      <c r="C22" s="5"/>
      <c r="D22" s="5"/>
      <c r="E22" s="20"/>
      <c r="F22" s="5"/>
      <c r="G22" s="19"/>
      <c r="H22" s="5"/>
      <c r="J22" s="5"/>
    </row>
    <row r="23" spans="1:10" x14ac:dyDescent="0.2">
      <c r="A23" s="16">
        <f>+A21+1</f>
        <v>9</v>
      </c>
      <c r="B23" s="6" t="s">
        <v>11</v>
      </c>
      <c r="C23" s="5"/>
      <c r="D23" s="5"/>
      <c r="E23" s="20"/>
      <c r="F23" s="5"/>
      <c r="G23" s="19"/>
      <c r="H23" s="5"/>
      <c r="J23" s="5"/>
    </row>
    <row r="24" spans="1:10" x14ac:dyDescent="0.2">
      <c r="A24" s="16">
        <f>+A23+1</f>
        <v>10</v>
      </c>
      <c r="B24" s="6"/>
      <c r="C24" s="5" t="s">
        <v>12</v>
      </c>
      <c r="D24" s="5"/>
      <c r="E24" s="20"/>
      <c r="F24" s="5"/>
      <c r="G24" s="19"/>
      <c r="H24" s="5"/>
      <c r="J24" s="5"/>
    </row>
    <row r="25" spans="1:10" x14ac:dyDescent="0.2">
      <c r="A25" s="16">
        <f>+A24+1</f>
        <v>11</v>
      </c>
      <c r="B25" s="6"/>
      <c r="C25" s="5"/>
      <c r="D25" s="5" t="s">
        <v>13</v>
      </c>
      <c r="E25" s="20"/>
      <c r="F25" s="5">
        <v>0</v>
      </c>
      <c r="G25" s="19"/>
      <c r="H25" s="5">
        <v>0</v>
      </c>
      <c r="J25" s="5">
        <f t="shared" ref="J25:J27" si="2">H25-F25</f>
        <v>0</v>
      </c>
    </row>
    <row r="26" spans="1:10" ht="13.5" thickBot="1" x14ac:dyDescent="0.25">
      <c r="A26" s="16">
        <f>+A25+1</f>
        <v>12</v>
      </c>
      <c r="B26" s="6"/>
      <c r="C26" s="5"/>
      <c r="D26" s="5" t="s">
        <v>14</v>
      </c>
      <c r="E26" s="20"/>
      <c r="F26" s="5">
        <v>0</v>
      </c>
      <c r="G26" s="19"/>
      <c r="H26" s="5">
        <v>0</v>
      </c>
      <c r="J26" s="5">
        <f t="shared" si="2"/>
        <v>0</v>
      </c>
    </row>
    <row r="27" spans="1:10" x14ac:dyDescent="0.2">
      <c r="A27" s="16">
        <f>+A26+1</f>
        <v>13</v>
      </c>
      <c r="B27" s="6"/>
      <c r="C27" s="5"/>
      <c r="D27" s="5" t="s">
        <v>2</v>
      </c>
      <c r="E27" s="20"/>
      <c r="F27" s="21">
        <v>0</v>
      </c>
      <c r="G27" s="19"/>
      <c r="H27" s="21">
        <v>0</v>
      </c>
      <c r="J27" s="21">
        <f t="shared" si="2"/>
        <v>0</v>
      </c>
    </row>
    <row r="28" spans="1:10" x14ac:dyDescent="0.2">
      <c r="A28" s="16"/>
      <c r="B28" s="6"/>
      <c r="C28" s="5"/>
      <c r="D28" s="5"/>
      <c r="E28" s="20"/>
      <c r="F28" s="20"/>
      <c r="G28" s="19"/>
      <c r="H28" s="20"/>
      <c r="J28" s="20"/>
    </row>
    <row r="29" spans="1:10" x14ac:dyDescent="0.2">
      <c r="A29" s="16">
        <f>A27+1</f>
        <v>14</v>
      </c>
      <c r="B29" s="6"/>
      <c r="C29" s="5" t="s">
        <v>15</v>
      </c>
      <c r="D29" s="5"/>
      <c r="E29" s="20"/>
      <c r="F29" s="5"/>
      <c r="G29" s="19"/>
      <c r="H29" s="5"/>
      <c r="J29" s="5"/>
    </row>
    <row r="30" spans="1:10" x14ac:dyDescent="0.2">
      <c r="A30" s="16">
        <f t="shared" ref="A30:A35" si="3">+A29+1</f>
        <v>15</v>
      </c>
      <c r="B30" s="6"/>
      <c r="C30" s="5"/>
      <c r="D30" s="5" t="s">
        <v>16</v>
      </c>
      <c r="E30" s="20"/>
      <c r="F30" s="5">
        <v>-1002631.6355012537</v>
      </c>
      <c r="G30" s="19"/>
      <c r="H30" s="5">
        <v>-1002631.6355012537</v>
      </c>
      <c r="J30" s="5">
        <f t="shared" ref="J30:J35" si="4">H30-F30</f>
        <v>0</v>
      </c>
    </row>
    <row r="31" spans="1:10" x14ac:dyDescent="0.2">
      <c r="A31" s="16">
        <f t="shared" si="3"/>
        <v>16</v>
      </c>
      <c r="B31" s="6"/>
      <c r="C31" s="5"/>
      <c r="D31" s="5" t="s">
        <v>17</v>
      </c>
      <c r="E31" s="20"/>
      <c r="F31" s="5">
        <v>55565346.106986709</v>
      </c>
      <c r="G31" s="19"/>
      <c r="H31" s="5">
        <v>55565346.106986709</v>
      </c>
      <c r="J31" s="5">
        <f t="shared" si="4"/>
        <v>0</v>
      </c>
    </row>
    <row r="32" spans="1:10" x14ac:dyDescent="0.2">
      <c r="A32" s="16">
        <f t="shared" si="3"/>
        <v>17</v>
      </c>
      <c r="B32" s="6"/>
      <c r="C32" s="5"/>
      <c r="D32" s="5" t="s">
        <v>18</v>
      </c>
      <c r="E32" s="20"/>
      <c r="F32" s="5">
        <v>24871955.762751315</v>
      </c>
      <c r="G32" s="19"/>
      <c r="H32" s="5">
        <v>24838311.670933101</v>
      </c>
      <c r="J32" s="5">
        <f t="shared" si="4"/>
        <v>-33644.091818213463</v>
      </c>
    </row>
    <row r="33" spans="1:10" x14ac:dyDescent="0.2">
      <c r="A33" s="16">
        <f t="shared" si="3"/>
        <v>18</v>
      </c>
      <c r="B33" s="6"/>
      <c r="C33" s="5"/>
      <c r="D33" s="5" t="s">
        <v>19</v>
      </c>
      <c r="E33" s="20"/>
      <c r="F33" s="5">
        <v>5497376.7780552143</v>
      </c>
      <c r="G33" s="19"/>
      <c r="H33" s="5">
        <v>5497376.7780552143</v>
      </c>
      <c r="J33" s="5">
        <f t="shared" si="4"/>
        <v>0</v>
      </c>
    </row>
    <row r="34" spans="1:10" ht="13.5" thickBot="1" x14ac:dyDescent="0.25">
      <c r="A34" s="16">
        <f t="shared" si="3"/>
        <v>19</v>
      </c>
      <c r="B34" s="6"/>
      <c r="C34" s="5"/>
      <c r="D34" s="5" t="s">
        <v>20</v>
      </c>
      <c r="E34" s="20"/>
      <c r="F34" s="5">
        <v>43583297.882050328</v>
      </c>
      <c r="G34" s="19"/>
      <c r="H34" s="5">
        <v>43583297.882050328</v>
      </c>
      <c r="J34" s="5">
        <f t="shared" si="4"/>
        <v>0</v>
      </c>
    </row>
    <row r="35" spans="1:10" x14ac:dyDescent="0.2">
      <c r="A35" s="16">
        <f t="shared" si="3"/>
        <v>20</v>
      </c>
      <c r="B35" s="6"/>
      <c r="C35" s="5"/>
      <c r="D35" s="5" t="s">
        <v>21</v>
      </c>
      <c r="E35" s="20"/>
      <c r="F35" s="21">
        <v>128515344.89434233</v>
      </c>
      <c r="G35" s="19"/>
      <c r="H35" s="21">
        <v>128481700.80252412</v>
      </c>
      <c r="J35" s="21">
        <f t="shared" si="4"/>
        <v>-33644.091818213463</v>
      </c>
    </row>
    <row r="36" spans="1:10" x14ac:dyDescent="0.2">
      <c r="A36" s="16"/>
      <c r="B36" s="6"/>
      <c r="C36" s="5"/>
      <c r="D36" s="5"/>
      <c r="E36" s="30"/>
      <c r="F36" s="5"/>
      <c r="G36" s="19"/>
      <c r="H36" s="5"/>
      <c r="J36" s="5"/>
    </row>
    <row r="37" spans="1:10" x14ac:dyDescent="0.2">
      <c r="A37" s="16">
        <f>+A35+1</f>
        <v>21</v>
      </c>
      <c r="B37" s="6"/>
      <c r="C37" s="5" t="s">
        <v>22</v>
      </c>
      <c r="D37" s="5"/>
      <c r="E37" s="20"/>
      <c r="F37" s="5"/>
      <c r="G37" s="19"/>
      <c r="H37" s="5"/>
      <c r="J37" s="5"/>
    </row>
    <row r="38" spans="1:10" x14ac:dyDescent="0.2">
      <c r="A38" s="16">
        <f>+A37+1</f>
        <v>22</v>
      </c>
      <c r="B38" s="6"/>
      <c r="C38" s="5"/>
      <c r="D38" s="5" t="s">
        <v>23</v>
      </c>
      <c r="E38" s="20"/>
      <c r="F38" s="5">
        <v>51768041.279172719</v>
      </c>
      <c r="G38" s="19"/>
      <c r="H38" s="5">
        <v>51768041.279172719</v>
      </c>
      <c r="J38" s="5">
        <f t="shared" ref="J38:J41" si="5">H38-F38</f>
        <v>0</v>
      </c>
    </row>
    <row r="39" spans="1:10" x14ac:dyDescent="0.2">
      <c r="A39" s="16">
        <f>+A38+1</f>
        <v>23</v>
      </c>
      <c r="B39" s="6"/>
      <c r="C39" s="5"/>
      <c r="D39" s="5" t="s">
        <v>24</v>
      </c>
      <c r="E39" s="20"/>
      <c r="F39" s="5">
        <v>18343241.176039793</v>
      </c>
      <c r="G39" s="19"/>
      <c r="H39" s="5">
        <v>18343241.176039793</v>
      </c>
      <c r="J39" s="5">
        <f t="shared" si="5"/>
        <v>0</v>
      </c>
    </row>
    <row r="40" spans="1:10" ht="13.5" thickBot="1" x14ac:dyDescent="0.25">
      <c r="A40" s="16">
        <f>+A39+1</f>
        <v>24</v>
      </c>
      <c r="B40" s="6"/>
      <c r="C40" s="5"/>
      <c r="D40" s="5" t="s">
        <v>25</v>
      </c>
      <c r="E40" s="20"/>
      <c r="F40" s="5">
        <v>31117996.946229029</v>
      </c>
      <c r="G40" s="19"/>
      <c r="H40" s="5">
        <v>16629550.988498366</v>
      </c>
      <c r="J40" s="5">
        <f t="shared" si="5"/>
        <v>-14488445.957730664</v>
      </c>
    </row>
    <row r="41" spans="1:10" x14ac:dyDescent="0.2">
      <c r="A41" s="16">
        <f>+A40+1</f>
        <v>25</v>
      </c>
      <c r="B41" s="6"/>
      <c r="C41" s="5"/>
      <c r="D41" s="5" t="s">
        <v>26</v>
      </c>
      <c r="E41" s="20"/>
      <c r="F41" s="21">
        <v>101229279.40144153</v>
      </c>
      <c r="G41" s="19"/>
      <c r="H41" s="21">
        <v>86740833.443710864</v>
      </c>
      <c r="J41" s="21">
        <f t="shared" si="5"/>
        <v>-14488445.957730666</v>
      </c>
    </row>
    <row r="42" spans="1:10" ht="6.95" customHeight="1" thickBot="1" x14ac:dyDescent="0.25">
      <c r="A42" s="16"/>
      <c r="B42" s="6"/>
      <c r="C42" s="5"/>
      <c r="D42" s="5"/>
      <c r="E42" s="20"/>
      <c r="F42" s="22"/>
      <c r="G42" s="19"/>
      <c r="H42" s="22"/>
      <c r="J42" s="22"/>
    </row>
    <row r="43" spans="1:10" ht="6.95" customHeight="1" thickTop="1" x14ac:dyDescent="0.2">
      <c r="A43" s="16"/>
      <c r="B43" s="6"/>
      <c r="C43" s="5"/>
      <c r="D43" s="5"/>
      <c r="E43" s="20"/>
      <c r="F43" s="5"/>
      <c r="G43" s="19"/>
      <c r="H43" s="5"/>
      <c r="J43" s="5"/>
    </row>
    <row r="44" spans="1:10" x14ac:dyDescent="0.2">
      <c r="A44" s="16">
        <f>+A41+1</f>
        <v>26</v>
      </c>
      <c r="B44" s="6"/>
      <c r="C44" s="6" t="s">
        <v>27</v>
      </c>
      <c r="D44" s="5"/>
      <c r="E44" s="20"/>
      <c r="F44" s="5">
        <v>229744624.29578388</v>
      </c>
      <c r="G44" s="19"/>
      <c r="H44" s="5">
        <v>215222534.24623498</v>
      </c>
      <c r="J44" s="5">
        <f>H44-F44</f>
        <v>-14522090.049548894</v>
      </c>
    </row>
    <row r="45" spans="1:10" ht="6.95" customHeight="1" thickBot="1" x14ac:dyDescent="0.25">
      <c r="A45" s="16"/>
      <c r="B45" s="6"/>
      <c r="C45" s="5"/>
      <c r="D45" s="5"/>
      <c r="E45" s="20"/>
      <c r="F45" s="22"/>
      <c r="G45" s="19"/>
      <c r="H45" s="22"/>
      <c r="J45" s="22"/>
    </row>
    <row r="46" spans="1:10" ht="6.95" customHeight="1" thickTop="1" x14ac:dyDescent="0.2">
      <c r="A46" s="16"/>
      <c r="B46" s="6"/>
      <c r="C46" s="5"/>
      <c r="D46" s="5"/>
      <c r="E46" s="20"/>
      <c r="F46" s="5"/>
      <c r="G46" s="19"/>
      <c r="H46" s="5"/>
      <c r="J46" s="5"/>
    </row>
    <row r="47" spans="1:10" x14ac:dyDescent="0.2">
      <c r="A47" s="16">
        <f>+A44+1</f>
        <v>27</v>
      </c>
      <c r="B47" s="6" t="s">
        <v>28</v>
      </c>
      <c r="C47" s="5"/>
      <c r="D47" s="5"/>
      <c r="E47" s="20"/>
      <c r="F47" s="5">
        <v>75469340.963927418</v>
      </c>
      <c r="G47" s="19"/>
      <c r="H47" s="5">
        <v>75471807.667888507</v>
      </c>
      <c r="J47" s="5">
        <f>H47-F47</f>
        <v>2466.7039610892534</v>
      </c>
    </row>
    <row r="48" spans="1:10" ht="13.5" thickBot="1" x14ac:dyDescent="0.25">
      <c r="A48" s="20"/>
      <c r="B48" s="23"/>
      <c r="C48" s="23"/>
      <c r="D48" s="23"/>
      <c r="E48" s="20"/>
      <c r="F48" s="23"/>
      <c r="G48" s="19"/>
      <c r="H48" s="23"/>
      <c r="J48" s="23"/>
    </row>
    <row r="49" spans="1:10" x14ac:dyDescent="0.2">
      <c r="A49" s="4"/>
      <c r="E49" s="4"/>
      <c r="G49" s="19"/>
    </row>
    <row r="50" spans="1:10" x14ac:dyDescent="0.2">
      <c r="A50" s="16">
        <f>+A47+1</f>
        <v>28</v>
      </c>
      <c r="B50" s="5" t="s">
        <v>29</v>
      </c>
      <c r="C50" s="5"/>
      <c r="D50" s="5"/>
      <c r="E50" s="20"/>
      <c r="F50" s="5"/>
      <c r="G50" s="19"/>
      <c r="H50" s="5"/>
      <c r="J50" s="5"/>
    </row>
    <row r="51" spans="1:10" x14ac:dyDescent="0.2">
      <c r="A51" s="16"/>
      <c r="B51" s="14"/>
      <c r="C51" s="14"/>
      <c r="D51" s="14"/>
      <c r="E51" s="20"/>
      <c r="F51" s="5"/>
      <c r="G51" s="19"/>
      <c r="H51" s="5"/>
      <c r="J51" s="5"/>
    </row>
    <row r="52" spans="1:10" x14ac:dyDescent="0.2">
      <c r="A52" s="16">
        <f>+A50+1</f>
        <v>29</v>
      </c>
      <c r="B52" s="6" t="s">
        <v>30</v>
      </c>
      <c r="C52" s="5"/>
      <c r="D52" s="5"/>
      <c r="E52" s="20"/>
      <c r="F52" s="5"/>
      <c r="G52" s="19"/>
      <c r="H52" s="5"/>
      <c r="J52" s="5"/>
    </row>
    <row r="53" spans="1:10" x14ac:dyDescent="0.2">
      <c r="A53" s="16">
        <f t="shared" ref="A53:A58" si="6">+A52+1</f>
        <v>30</v>
      </c>
      <c r="C53" s="12">
        <v>101</v>
      </c>
      <c r="D53" s="5" t="s">
        <v>31</v>
      </c>
      <c r="E53" s="20"/>
      <c r="F53" s="5">
        <v>2116610534.4326999</v>
      </c>
      <c r="G53" s="19"/>
      <c r="H53" s="5">
        <v>2116610534.4326999</v>
      </c>
      <c r="J53" s="5">
        <f t="shared" ref="J53:J58" si="7">H53-F53</f>
        <v>0</v>
      </c>
    </row>
    <row r="54" spans="1:10" x14ac:dyDescent="0.2">
      <c r="A54" s="16">
        <f t="shared" si="6"/>
        <v>31</v>
      </c>
      <c r="C54" s="12">
        <v>105</v>
      </c>
      <c r="D54" s="5" t="s">
        <v>32</v>
      </c>
      <c r="E54" s="20"/>
      <c r="F54" s="5">
        <v>5036.83</v>
      </c>
      <c r="G54" s="19"/>
      <c r="H54" s="5">
        <v>5036.83</v>
      </c>
      <c r="J54" s="5">
        <f t="shared" si="7"/>
        <v>0</v>
      </c>
    </row>
    <row r="55" spans="1:10" x14ac:dyDescent="0.2">
      <c r="A55" s="16">
        <f t="shared" si="6"/>
        <v>32</v>
      </c>
      <c r="C55" s="12">
        <v>106</v>
      </c>
      <c r="D55" s="5" t="s">
        <v>33</v>
      </c>
      <c r="E55" s="20"/>
      <c r="F55" s="5">
        <v>11241486.358232789</v>
      </c>
      <c r="G55" s="19"/>
      <c r="H55" s="5">
        <v>11241486.358232789</v>
      </c>
      <c r="J55" s="5">
        <f t="shared" si="7"/>
        <v>0</v>
      </c>
    </row>
    <row r="56" spans="1:10" x14ac:dyDescent="0.2">
      <c r="A56" s="16">
        <f t="shared" si="6"/>
        <v>33</v>
      </c>
      <c r="C56" s="12">
        <v>108</v>
      </c>
      <c r="D56" s="5" t="s">
        <v>34</v>
      </c>
      <c r="E56" s="20"/>
      <c r="F56" s="5">
        <v>-769279327.50937819</v>
      </c>
      <c r="G56" s="19"/>
      <c r="H56" s="5">
        <v>-769279327.50937819</v>
      </c>
      <c r="J56" s="5">
        <f t="shared" si="7"/>
        <v>0</v>
      </c>
    </row>
    <row r="57" spans="1:10" ht="13.5" thickBot="1" x14ac:dyDescent="0.25">
      <c r="A57" s="16">
        <f t="shared" si="6"/>
        <v>34</v>
      </c>
      <c r="C57" s="12">
        <v>111</v>
      </c>
      <c r="D57" s="5" t="s">
        <v>35</v>
      </c>
      <c r="E57" s="20"/>
      <c r="F57" s="5">
        <v>-5551838.4981499333</v>
      </c>
      <c r="G57" s="19"/>
      <c r="H57" s="5">
        <v>-5551838.4981499333</v>
      </c>
      <c r="J57" s="5">
        <f t="shared" si="7"/>
        <v>0</v>
      </c>
    </row>
    <row r="58" spans="1:10" x14ac:dyDescent="0.2">
      <c r="A58" s="16">
        <f t="shared" si="6"/>
        <v>35</v>
      </c>
      <c r="C58" s="18" t="s">
        <v>36</v>
      </c>
      <c r="D58" s="5"/>
      <c r="E58" s="20"/>
      <c r="F58" s="21">
        <v>1353025891.6134045</v>
      </c>
      <c r="G58" s="19"/>
      <c r="H58" s="21">
        <v>1353025891.6134045</v>
      </c>
      <c r="J58" s="21">
        <f t="shared" si="7"/>
        <v>0</v>
      </c>
    </row>
    <row r="59" spans="1:10" x14ac:dyDescent="0.2">
      <c r="A59" s="16"/>
      <c r="B59" s="5"/>
      <c r="C59" s="5"/>
      <c r="D59" s="5"/>
      <c r="E59" s="20"/>
      <c r="F59" s="5"/>
      <c r="G59" s="19"/>
      <c r="H59" s="5"/>
      <c r="J59" s="5"/>
    </row>
    <row r="60" spans="1:10" x14ac:dyDescent="0.2">
      <c r="A60" s="16">
        <f>+A58+1</f>
        <v>36</v>
      </c>
      <c r="B60" s="6" t="s">
        <v>37</v>
      </c>
      <c r="C60" s="5"/>
      <c r="D60" s="5"/>
      <c r="E60" s="20"/>
      <c r="F60" s="5"/>
      <c r="G60" s="19"/>
      <c r="H60" s="5"/>
      <c r="J60" s="5"/>
    </row>
    <row r="61" spans="1:10" x14ac:dyDescent="0.2">
      <c r="A61" s="16">
        <f t="shared" ref="A61:A72" si="8">+A60+1</f>
        <v>37</v>
      </c>
      <c r="C61" s="12">
        <v>154</v>
      </c>
      <c r="D61" s="5" t="s">
        <v>38</v>
      </c>
      <c r="E61" s="20"/>
      <c r="F61" s="5">
        <v>11629382.126028826</v>
      </c>
      <c r="G61" s="19"/>
      <c r="H61" s="5">
        <v>11629382.126028826</v>
      </c>
      <c r="J61" s="5">
        <f t="shared" ref="J61:J72" si="9">H61-F61</f>
        <v>0</v>
      </c>
    </row>
    <row r="62" spans="1:10" x14ac:dyDescent="0.2">
      <c r="A62" s="16">
        <f t="shared" si="8"/>
        <v>38</v>
      </c>
      <c r="C62" s="12" t="s">
        <v>39</v>
      </c>
      <c r="D62" s="5" t="s">
        <v>40</v>
      </c>
      <c r="E62" s="20"/>
      <c r="F62" s="5">
        <v>0</v>
      </c>
      <c r="G62" s="19"/>
      <c r="H62" s="5">
        <v>0</v>
      </c>
      <c r="J62" s="5">
        <f t="shared" si="9"/>
        <v>0</v>
      </c>
    </row>
    <row r="63" spans="1:10" x14ac:dyDescent="0.2">
      <c r="A63" s="16">
        <f t="shared" si="8"/>
        <v>39</v>
      </c>
      <c r="C63" s="12">
        <v>165</v>
      </c>
      <c r="D63" s="5" t="s">
        <v>41</v>
      </c>
      <c r="E63" s="20"/>
      <c r="F63" s="5">
        <v>2843853.3388201841</v>
      </c>
      <c r="G63" s="19"/>
      <c r="H63" s="5">
        <v>2843853.3388201841</v>
      </c>
      <c r="J63" s="5">
        <f t="shared" si="9"/>
        <v>0</v>
      </c>
    </row>
    <row r="64" spans="1:10" x14ac:dyDescent="0.2">
      <c r="A64" s="16">
        <f t="shared" si="8"/>
        <v>40</v>
      </c>
      <c r="C64" s="25" t="s">
        <v>42</v>
      </c>
      <c r="D64" s="26" t="s">
        <v>43</v>
      </c>
      <c r="E64" s="20"/>
      <c r="F64" s="5">
        <v>5328383.961394391</v>
      </c>
      <c r="G64" s="19"/>
      <c r="H64" s="5">
        <v>5328383.961394391</v>
      </c>
      <c r="J64" s="5">
        <f t="shared" si="9"/>
        <v>0</v>
      </c>
    </row>
    <row r="65" spans="1:10" x14ac:dyDescent="0.2">
      <c r="A65" s="16">
        <f t="shared" si="8"/>
        <v>41</v>
      </c>
      <c r="C65" s="25" t="s">
        <v>42</v>
      </c>
      <c r="D65" s="26" t="s">
        <v>44</v>
      </c>
      <c r="E65" s="20"/>
      <c r="F65" s="5">
        <v>570429.99999999988</v>
      </c>
      <c r="G65" s="19"/>
      <c r="H65" s="5">
        <v>570429.99999999988</v>
      </c>
      <c r="J65" s="5">
        <f t="shared" si="9"/>
        <v>0</v>
      </c>
    </row>
    <row r="66" spans="1:10" x14ac:dyDescent="0.2">
      <c r="A66" s="16">
        <f t="shared" si="8"/>
        <v>42</v>
      </c>
      <c r="C66" s="12" t="s">
        <v>45</v>
      </c>
      <c r="D66" s="5" t="s">
        <v>46</v>
      </c>
      <c r="E66" s="20"/>
      <c r="F66" s="5">
        <v>-10877818.794633295</v>
      </c>
      <c r="G66" s="19"/>
      <c r="H66" s="5">
        <v>-10877818.794633295</v>
      </c>
      <c r="J66" s="5">
        <f t="shared" si="9"/>
        <v>0</v>
      </c>
    </row>
    <row r="67" spans="1:10" x14ac:dyDescent="0.2">
      <c r="A67" s="16">
        <f t="shared" si="8"/>
        <v>43</v>
      </c>
      <c r="C67" s="27">
        <v>252</v>
      </c>
      <c r="D67" s="5" t="s">
        <v>47</v>
      </c>
      <c r="E67" s="20"/>
      <c r="F67" s="5">
        <v>-32053063.54899928</v>
      </c>
      <c r="G67" s="19"/>
      <c r="H67" s="5">
        <v>-32053063.54899928</v>
      </c>
      <c r="J67" s="5">
        <f t="shared" si="9"/>
        <v>0</v>
      </c>
    </row>
    <row r="68" spans="1:10" x14ac:dyDescent="0.2">
      <c r="A68" s="16">
        <f t="shared" si="8"/>
        <v>44</v>
      </c>
      <c r="C68" s="12" t="s">
        <v>48</v>
      </c>
      <c r="D68" s="5" t="s">
        <v>49</v>
      </c>
      <c r="E68" s="20"/>
      <c r="F68" s="5">
        <v>-133731.56653859964</v>
      </c>
      <c r="G68" s="19"/>
      <c r="H68" s="5">
        <v>-133731.56653859964</v>
      </c>
      <c r="J68" s="5">
        <f t="shared" si="9"/>
        <v>0</v>
      </c>
    </row>
    <row r="69" spans="1:10" ht="12.75" customHeight="1" x14ac:dyDescent="0.2">
      <c r="A69" s="16">
        <f t="shared" si="8"/>
        <v>45</v>
      </c>
      <c r="C69" s="12">
        <v>255</v>
      </c>
      <c r="D69" s="5" t="s">
        <v>50</v>
      </c>
      <c r="E69" s="20"/>
      <c r="F69" s="5">
        <v>-444755.62685926852</v>
      </c>
      <c r="G69" s="19"/>
      <c r="H69" s="5">
        <v>-444755.62685926852</v>
      </c>
      <c r="J69" s="5">
        <f t="shared" si="9"/>
        <v>0</v>
      </c>
    </row>
    <row r="70" spans="1:10" ht="12.75" customHeight="1" x14ac:dyDescent="0.2">
      <c r="A70" s="16">
        <f t="shared" si="8"/>
        <v>46</v>
      </c>
      <c r="C70" s="12">
        <v>282</v>
      </c>
      <c r="D70" s="5" t="s">
        <v>51</v>
      </c>
      <c r="E70" s="20"/>
      <c r="F70" s="5">
        <v>-340065979.56085223</v>
      </c>
      <c r="G70" s="19"/>
      <c r="H70" s="5">
        <v>-340065979.56085223</v>
      </c>
      <c r="J70" s="5">
        <f t="shared" si="9"/>
        <v>0</v>
      </c>
    </row>
    <row r="71" spans="1:10" ht="12.75" customHeight="1" thickBot="1" x14ac:dyDescent="0.25">
      <c r="A71" s="16">
        <f t="shared" si="8"/>
        <v>47</v>
      </c>
      <c r="C71" s="5"/>
      <c r="D71" s="5" t="s">
        <v>52</v>
      </c>
      <c r="E71" s="20"/>
      <c r="F71" s="5">
        <v>-2385022.4297831948</v>
      </c>
      <c r="G71" s="19"/>
      <c r="H71" s="5">
        <v>-2352748.1826129984</v>
      </c>
      <c r="J71" s="5">
        <f t="shared" si="9"/>
        <v>32274.24717019638</v>
      </c>
    </row>
    <row r="72" spans="1:10" ht="12.75" customHeight="1" x14ac:dyDescent="0.2">
      <c r="A72" s="16">
        <f t="shared" si="8"/>
        <v>48</v>
      </c>
      <c r="C72" s="18" t="s">
        <v>53</v>
      </c>
      <c r="D72" s="5"/>
      <c r="E72" s="20"/>
      <c r="F72" s="21">
        <v>-365588322.10142243</v>
      </c>
      <c r="G72" s="19"/>
      <c r="H72" s="21">
        <v>-365556047.85425228</v>
      </c>
      <c r="J72" s="21">
        <f t="shared" si="9"/>
        <v>32274.24717015028</v>
      </c>
    </row>
    <row r="73" spans="1:10" ht="12.75" customHeight="1" thickBot="1" x14ac:dyDescent="0.25">
      <c r="A73" s="16"/>
      <c r="B73" s="6"/>
      <c r="C73" s="5"/>
      <c r="D73" s="5"/>
      <c r="E73" s="20"/>
      <c r="F73" s="22"/>
      <c r="G73" s="19"/>
      <c r="H73" s="22"/>
      <c r="J73" s="22"/>
    </row>
    <row r="74" spans="1:10" ht="12.75" customHeight="1" thickTop="1" x14ac:dyDescent="0.2">
      <c r="A74" s="16"/>
      <c r="B74" s="6"/>
      <c r="C74" s="5"/>
      <c r="D74" s="5"/>
      <c r="E74" s="20"/>
      <c r="F74" s="5"/>
      <c r="G74" s="19"/>
      <c r="H74" s="5"/>
      <c r="J74" s="5"/>
    </row>
    <row r="75" spans="1:10" ht="12.75" customHeight="1" x14ac:dyDescent="0.2">
      <c r="A75" s="16">
        <f>+A72+1</f>
        <v>49</v>
      </c>
      <c r="B75" s="18" t="s">
        <v>54</v>
      </c>
      <c r="C75" s="5"/>
      <c r="D75" s="5"/>
      <c r="E75" s="20"/>
      <c r="F75" s="5">
        <v>987437569.51198208</v>
      </c>
      <c r="G75" s="19"/>
      <c r="H75" s="5">
        <v>987469843.75915217</v>
      </c>
      <c r="J75" s="5">
        <f>H75-F75</f>
        <v>32274.247170090675</v>
      </c>
    </row>
    <row r="76" spans="1:10" ht="12.75" customHeight="1" thickBot="1" x14ac:dyDescent="0.25">
      <c r="A76" s="20"/>
      <c r="B76" s="23"/>
      <c r="C76" s="23"/>
      <c r="D76" s="23"/>
      <c r="E76" s="20"/>
      <c r="F76" s="23"/>
      <c r="G76" s="19"/>
      <c r="H76" s="23"/>
      <c r="J76" s="23"/>
    </row>
    <row r="77" spans="1:10" ht="12.75" customHeight="1" x14ac:dyDescent="0.2">
      <c r="A77" s="4"/>
      <c r="E77" s="4"/>
      <c r="G77" s="19"/>
    </row>
    <row r="78" spans="1:10" ht="12.75" customHeight="1" x14ac:dyDescent="0.2">
      <c r="A78" s="16">
        <f>+A75+1</f>
        <v>50</v>
      </c>
      <c r="B78" s="18" t="s">
        <v>55</v>
      </c>
      <c r="C78" s="5"/>
      <c r="D78" s="5"/>
      <c r="E78" s="31"/>
      <c r="F78" s="7">
        <v>7.6429481006304409E-2</v>
      </c>
      <c r="G78" s="19"/>
      <c r="H78" s="7">
        <v>7.6429481006304409E-2</v>
      </c>
      <c r="J78" s="7">
        <f>H78-F78</f>
        <v>0</v>
      </c>
    </row>
    <row r="79" spans="1:10" ht="12.75" customHeight="1" x14ac:dyDescent="0.2">
      <c r="A79" s="16"/>
      <c r="B79" s="6"/>
      <c r="C79" s="5"/>
      <c r="D79" s="5"/>
      <c r="E79" s="31"/>
      <c r="F79" s="7"/>
      <c r="G79" s="19"/>
      <c r="H79" s="7"/>
      <c r="J79" s="7"/>
    </row>
    <row r="80" spans="1:10" ht="12.75" customHeight="1" x14ac:dyDescent="0.2">
      <c r="A80" s="16">
        <f>+A78+1</f>
        <v>51</v>
      </c>
      <c r="B80" s="6" t="s">
        <v>56</v>
      </c>
      <c r="C80" s="5"/>
      <c r="D80" s="5"/>
      <c r="E80" s="31"/>
      <c r="F80" s="7">
        <v>9.8500000000000004E-2</v>
      </c>
      <c r="G80" s="19"/>
      <c r="H80" s="7">
        <v>9.8500000000000004E-2</v>
      </c>
      <c r="J80" s="7">
        <f>H80-F80</f>
        <v>0</v>
      </c>
    </row>
    <row r="81" spans="5:8" ht="12.75" customHeight="1" x14ac:dyDescent="0.2">
      <c r="E81" s="4"/>
    </row>
    <row r="82" spans="5:8" ht="12.75" customHeight="1" x14ac:dyDescent="0.2">
      <c r="F82" s="5"/>
      <c r="H82" s="5"/>
    </row>
    <row r="84" spans="5:8" x14ac:dyDescent="0.2">
      <c r="F84" s="24"/>
    </row>
    <row r="85" spans="5:8" x14ac:dyDescent="0.2">
      <c r="F85" s="24"/>
    </row>
    <row r="86" spans="5:8" x14ac:dyDescent="0.2">
      <c r="F86" s="28"/>
    </row>
    <row r="87" spans="5:8" x14ac:dyDescent="0.2">
      <c r="F87" s="28"/>
    </row>
    <row r="143" ht="6.95" customHeight="1" x14ac:dyDescent="0.2"/>
    <row r="144" ht="6.95" customHeight="1" x14ac:dyDescent="0.2"/>
    <row r="146" ht="6.95" customHeight="1" x14ac:dyDescent="0.2"/>
    <row r="147" ht="6.95" customHeight="1" x14ac:dyDescent="0.2"/>
    <row r="172" ht="6.95" customHeight="1" x14ac:dyDescent="0.2"/>
    <row r="173" ht="6.95" customHeight="1" x14ac:dyDescent="0.2"/>
  </sheetData>
  <mergeCells count="3">
    <mergeCell ref="B6:D6"/>
    <mergeCell ref="B11:D11"/>
    <mergeCell ref="A2:J2"/>
  </mergeCells>
  <pageMargins left="0.7" right="0.7" top="0.75" bottom="0.75" header="0.3" footer="0.3"/>
  <pageSetup scale="68" orientation="portrait" r:id="rId1"/>
  <headerFooter>
    <oddHeader>&amp;RDominion Energy Utah
Docket No. 17-057-26
DEU Exhibit 1.2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>
                <anchor moveWithCells="1" sizeWithCells="1">
                  <from>
                    <xdr:col>3</xdr:col>
                    <xdr:colOff>2543175</xdr:colOff>
                    <xdr:row>34</xdr:row>
                    <xdr:rowOff>123825</xdr:rowOff>
                  </from>
                  <to>
                    <xdr:col>3</xdr:col>
                    <xdr:colOff>2543175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>
                <anchor moveWithCells="1" sizeWithCells="1">
                  <from>
                    <xdr:col>3</xdr:col>
                    <xdr:colOff>2543175</xdr:colOff>
                    <xdr:row>77</xdr:row>
                    <xdr:rowOff>123825</xdr:rowOff>
                  </from>
                  <to>
                    <xdr:col>3</xdr:col>
                    <xdr:colOff>2543175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>
                <anchor moveWithCells="1" sizeWithCells="1">
                  <from>
                    <xdr:col>3</xdr:col>
                    <xdr:colOff>2543175</xdr:colOff>
                    <xdr:row>34</xdr:row>
                    <xdr:rowOff>123825</xdr:rowOff>
                  </from>
                  <to>
                    <xdr:col>3</xdr:col>
                    <xdr:colOff>2543175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Button 6">
              <controlPr defaultSize="0" print="0" autoFill="0" autoPict="0">
                <anchor moveWithCells="1" sizeWithCells="1">
                  <from>
                    <xdr:col>3</xdr:col>
                    <xdr:colOff>2543175</xdr:colOff>
                    <xdr:row>77</xdr:row>
                    <xdr:rowOff>123825</xdr:rowOff>
                  </from>
                  <to>
                    <xdr:col>3</xdr:col>
                    <xdr:colOff>2543175</xdr:colOff>
                    <xdr:row>77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1.2</vt:lpstr>
      <vt:lpstr>'Exhibit 1.2'!Print_Area</vt:lpstr>
    </vt:vector>
  </TitlesOfParts>
  <Manager/>
  <Company/>
  <LinksUpToDate>false</LinksUpToDate>
  <SharedDoc>false</SharedDoc>
  <HyperlinkBase> 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 </dc:subject>
  <dc:creator/>
  <cp:keywords> </cp:keywords>
  <dc:description> </dc:description>
  <cp:lastModifiedBy/>
  <cp:lastPrinted>1970-01-01T06:00:00Z</cp:lastPrinted>
  <dcterms:created xsi:type="dcterms:W3CDTF">2018-01-22T20:31:15Z</dcterms:created>
  <dcterms:modified xsi:type="dcterms:W3CDTF">2018-04-02T22:33:46Z</dcterms:modified>
  <cp:category> </cp:category>
</cp:coreProperties>
</file>