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8620" yWindow="15" windowWidth="20730" windowHeight="11760"/>
  </bookViews>
  <sheets>
    <sheet name="Summary" sheetId="1" r:id="rId1"/>
    <sheet name="Option 1 Low Case SNG" sheetId="24" r:id="rId2"/>
    <sheet name="Option 1 High Case SNG" sheetId="25" r:id="rId3"/>
    <sheet name="2A Demand Response 30yr" sheetId="22" r:id="rId4"/>
    <sheet name="2A Demand Response 40yr" sheetId="28" r:id="rId5"/>
    <sheet name="Option 4 Ryckman" sheetId="2" r:id="rId6"/>
    <sheet name="Option 5 Clay Basin" sheetId="4" r:id="rId7"/>
    <sheet name="Option 6 Jackson Prairie" sheetId="5" r:id="rId8"/>
  </sheets>
  <definedNames>
    <definedName name="_xlnm.Print_Area" localSheetId="0">Summary!$A$1:$I$53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C10" i="1" l="1"/>
  <c r="C9" i="1" l="1"/>
  <c r="E7" i="1"/>
  <c r="E8" i="1" l="1"/>
  <c r="G8" i="1" l="1"/>
  <c r="H8" i="1"/>
  <c r="G7" i="1"/>
  <c r="H7" i="1"/>
  <c r="D10" i="1" l="1"/>
  <c r="F10" i="1" l="1"/>
  <c r="F8" i="1" l="1"/>
  <c r="F7" i="1" l="1"/>
  <c r="D9" i="1" l="1"/>
  <c r="F9" i="1" s="1"/>
  <c r="H9" i="1" l="1"/>
  <c r="H10" i="1"/>
  <c r="G10" i="1"/>
  <c r="G9" i="1" l="1"/>
</calcChain>
</file>

<file path=xl/sharedStrings.xml><?xml version="1.0" encoding="utf-8"?>
<sst xmlns="http://schemas.openxmlformats.org/spreadsheetml/2006/main" count="1142" uniqueCount="310">
  <si>
    <t>Additional Firm Storage - Ryckman Creek</t>
  </si>
  <si>
    <t>Rate</t>
  </si>
  <si>
    <t>Cost</t>
  </si>
  <si>
    <t>KRGT transportation costs based on potential rates for transportation capacity:</t>
  </si>
  <si>
    <t>per Dth per month</t>
  </si>
  <si>
    <t>Storage cost per month</t>
  </si>
  <si>
    <t>Storage cost per year</t>
  </si>
  <si>
    <t>First 100,000 Dth/day</t>
  </si>
  <si>
    <t>Next 50,000 Dth/day</t>
  </si>
  <si>
    <t>Cost per day</t>
  </si>
  <si>
    <t>Cost per year</t>
  </si>
  <si>
    <t>Dominion Energy Questar Pipeline (DEQP) transportation costs:</t>
  </si>
  <si>
    <t>per year</t>
  </si>
  <si>
    <t>Total transportation cost per year</t>
  </si>
  <si>
    <t>Additional Firm Storage - Clay Basin</t>
  </si>
  <si>
    <t>Clay Basin Storage costs:</t>
  </si>
  <si>
    <t>Ryckman Creek storage costs:</t>
  </si>
  <si>
    <t>Inventory Charge</t>
  </si>
  <si>
    <t>Capacity Charge</t>
  </si>
  <si>
    <t>per month</t>
  </si>
  <si>
    <t>Total Storage Cost</t>
  </si>
  <si>
    <t>Additional Firm Storage - Jackson Prairie</t>
  </si>
  <si>
    <t>(no capacity currently available)</t>
  </si>
  <si>
    <t>Reservation Charge</t>
  </si>
  <si>
    <t>Volumetric Charge</t>
  </si>
  <si>
    <t>per Dth</t>
  </si>
  <si>
    <t>per day</t>
  </si>
  <si>
    <t>Northwest Pipeline costs:</t>
  </si>
  <si>
    <t>Total Northwest Pipeline cost</t>
  </si>
  <si>
    <t>(A)</t>
  </si>
  <si>
    <t>(B)</t>
  </si>
  <si>
    <t>(D)</t>
  </si>
  <si>
    <t>(F)</t>
  </si>
  <si>
    <t>(C)</t>
  </si>
  <si>
    <t>(E)</t>
  </si>
  <si>
    <t>Depreciation Expense</t>
  </si>
  <si>
    <t>GS</t>
  </si>
  <si>
    <t>Total</t>
  </si>
  <si>
    <t>Option</t>
  </si>
  <si>
    <t>2B - Demand Response (Firm Sales Customers)</t>
  </si>
  <si>
    <t>2A - Demand Response (Large Use Customers)</t>
  </si>
  <si>
    <t>5 - Clay Basin (Third-Party Off-System Storage Services and Transportation to the DEU City Gate)</t>
  </si>
  <si>
    <t>Capital Investment</t>
  </si>
  <si>
    <t>Distribution Non-Gas Costs</t>
  </si>
  <si>
    <t>Supplier Non-Gas Costs</t>
  </si>
  <si>
    <t>Total Costs</t>
  </si>
  <si>
    <t>Bill Impact</t>
  </si>
  <si>
    <t>Annual $ Impact</t>
  </si>
  <si>
    <t>Annual % Impact</t>
  </si>
  <si>
    <t>(B + C)</t>
  </si>
  <si>
    <t>1- Utilize Existing Resources (Reserve Aquifer Storage and Purchase Incremental Supplies) - Low Case</t>
  </si>
  <si>
    <t>1- Utilize Existing Resources (Reserve Aquifer Storage and Purchase Incremental Supplies) - High Case</t>
  </si>
  <si>
    <t>Unknown</t>
  </si>
  <si>
    <t>4 - Ryckman Creek (Third-Party Off-System Storage Services and Transportation to the City Gate) Low Case</t>
  </si>
  <si>
    <t>6 - Jackson Prairie (Third-Party Off-System Storage Services and Transportation to the DEU City Gate) Low Case</t>
  </si>
  <si>
    <t>Summer</t>
  </si>
  <si>
    <t>Winter</t>
  </si>
  <si>
    <t>DNG</t>
  </si>
  <si>
    <t>SNG</t>
  </si>
  <si>
    <t>Commodity</t>
  </si>
  <si>
    <t>Usage</t>
  </si>
  <si>
    <t>Month</t>
  </si>
  <si>
    <t>In Dth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</si>
  <si>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</si>
  <si>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</si>
  <si>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</si>
  <si>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</si>
  <si>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</si>
  <si>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</si>
  <si>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</si>
  <si>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</si>
  <si>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</si>
  <si>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</si>
  <si>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</si>
  <si>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</si>
  <si>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Percent Change:</t>
  </si>
  <si>
    <t>Facilities</t>
  </si>
  <si>
    <t>O&amp;M</t>
  </si>
  <si>
    <t>Investment</t>
  </si>
  <si>
    <t>Income Taxes</t>
  </si>
  <si>
    <t>Revenues</t>
  </si>
  <si>
    <t>New Tap</t>
  </si>
  <si>
    <t xml:space="preserve">     Federal Rate</t>
  </si>
  <si>
    <t>Annual Revs</t>
  </si>
  <si>
    <t>Land</t>
  </si>
  <si>
    <t xml:space="preserve">     State Rate</t>
  </si>
  <si>
    <t>Monthly Dth</t>
  </si>
  <si>
    <t>Metering</t>
  </si>
  <si>
    <t xml:space="preserve">     Combined Tax Rate</t>
  </si>
  <si>
    <t>Daily Dth</t>
  </si>
  <si>
    <t>CIAC Adjustment</t>
  </si>
  <si>
    <t xml:space="preserve">     Gross-up Factor</t>
  </si>
  <si>
    <t>Days in year</t>
  </si>
  <si>
    <t xml:space="preserve">     Total Initial Investment</t>
  </si>
  <si>
    <t xml:space="preserve">     Tax Depreciation Life</t>
  </si>
  <si>
    <t>Number of Months</t>
  </si>
  <si>
    <t xml:space="preserve">     Annual Book Depr Rate</t>
  </si>
  <si>
    <t>Bonus Tax Depr</t>
  </si>
  <si>
    <t>n</t>
  </si>
  <si>
    <t>Expansion</t>
  </si>
  <si>
    <t>Year</t>
  </si>
  <si>
    <t>Decatherms</t>
  </si>
  <si>
    <t xml:space="preserve">     Book Life</t>
  </si>
  <si>
    <t>Other Taxes</t>
  </si>
  <si>
    <t xml:space="preserve"> Expansion 1</t>
  </si>
  <si>
    <t xml:space="preserve">     Assessment Rate</t>
  </si>
  <si>
    <t xml:space="preserve">     Mill Levy</t>
  </si>
  <si>
    <t>02-057-02</t>
  </si>
  <si>
    <t>Cost of</t>
  </si>
  <si>
    <t>Capital</t>
  </si>
  <si>
    <t>Wt Cost of</t>
  </si>
  <si>
    <t>CIAC (Before/After Tax)</t>
  </si>
  <si>
    <t xml:space="preserve">     Tax Escalation Rate</t>
  </si>
  <si>
    <t>Return</t>
  </si>
  <si>
    <t>Structure</t>
  </si>
  <si>
    <t>Non-gas O&amp;M Costs</t>
  </si>
  <si>
    <t xml:space="preserve">Debt Repayment </t>
  </si>
  <si>
    <t xml:space="preserve">     Equity</t>
  </si>
  <si>
    <t xml:space="preserve">     O&amp;M Costs (see detail above)</t>
  </si>
  <si>
    <t>Cash Flow Life</t>
  </si>
  <si>
    <t xml:space="preserve">     Debt</t>
  </si>
  <si>
    <t xml:space="preserve">     O&amp;M Escalation Rate</t>
  </si>
  <si>
    <t>Salvage (Yes/No)</t>
  </si>
  <si>
    <t>No</t>
  </si>
  <si>
    <t xml:space="preserve">     Total </t>
  </si>
  <si>
    <t xml:space="preserve">     A&amp;G (%of O&amp;M)</t>
  </si>
  <si>
    <t>First Year COS</t>
  </si>
  <si>
    <t xml:space="preserve">     Pretax</t>
  </si>
  <si>
    <t>Pipeline Miles; O&amp;M $ per mile</t>
  </si>
  <si>
    <t>Compression Incl (Yes/No)</t>
  </si>
  <si>
    <t>Cash Flow Discount Rate</t>
  </si>
  <si>
    <t>Compressor Hp; O&amp;M$ per HP</t>
  </si>
  <si>
    <t>Basic Service Fee ($/Month)</t>
  </si>
  <si>
    <t>Monthly Admin. Charge</t>
  </si>
  <si>
    <t>Annual Capital Spend</t>
  </si>
  <si>
    <t>Levelized Revenue Requirement</t>
  </si>
  <si>
    <t>Demand Response</t>
  </si>
  <si>
    <t xml:space="preserve">     Working Gas MMBTU</t>
  </si>
  <si>
    <t>Working Gas Cost/Unit</t>
  </si>
  <si>
    <t>Line</t>
  </si>
  <si>
    <t>Description</t>
  </si>
  <si>
    <t>Average</t>
  </si>
  <si>
    <t>Cost of Service</t>
  </si>
  <si>
    <t>Cost of Service (cont.)</t>
  </si>
  <si>
    <t>10 Year</t>
  </si>
  <si>
    <t>Check</t>
  </si>
  <si>
    <t>33 year</t>
  </si>
  <si>
    <t>Operation &amp; Maintenance</t>
  </si>
  <si>
    <t>Admin. and General</t>
  </si>
  <si>
    <t>Total O&amp;M Expenses</t>
  </si>
  <si>
    <t>Book Depreciation Expense</t>
  </si>
  <si>
    <t>Return on Rate Base</t>
  </si>
  <si>
    <t>Level COS</t>
  </si>
  <si>
    <t>Average COS</t>
  </si>
  <si>
    <t xml:space="preserve">  Cost of Service</t>
  </si>
  <si>
    <t>Disc</t>
  </si>
  <si>
    <t>Non-Disc</t>
  </si>
  <si>
    <t>Levelized Revenue</t>
  </si>
  <si>
    <t>Surplus (Deficiency)</t>
  </si>
  <si>
    <t>NPV</t>
  </si>
  <si>
    <t>Levelized COS Discounted</t>
  </si>
  <si>
    <t>Year 1 Revenue</t>
  </si>
  <si>
    <t>Rate Base</t>
  </si>
  <si>
    <t>Plant in Service</t>
  </si>
  <si>
    <t>Avg. Accum. Depreciation</t>
  </si>
  <si>
    <t xml:space="preserve">     Beginning of year</t>
  </si>
  <si>
    <t xml:space="preserve">     End of year</t>
  </si>
  <si>
    <t xml:space="preserve">     Avg Accum. Depr.</t>
  </si>
  <si>
    <t xml:space="preserve">     Average Net Plant</t>
  </si>
  <si>
    <t xml:space="preserve">     Working Capital</t>
  </si>
  <si>
    <t>Accum Def Income Taxes</t>
  </si>
  <si>
    <t xml:space="preserve">     Average</t>
  </si>
  <si>
    <t xml:space="preserve">Return on Rate Base </t>
  </si>
  <si>
    <t>Deferred Income Tax Calc</t>
  </si>
  <si>
    <t xml:space="preserve">     Tax Depreciation Rates</t>
  </si>
  <si>
    <t>Basis</t>
  </si>
  <si>
    <t xml:space="preserve">     Tax Depreciation </t>
  </si>
  <si>
    <t xml:space="preserve">     Book Depreciation</t>
  </si>
  <si>
    <t xml:space="preserve">     Excess Depreciation</t>
  </si>
  <si>
    <t xml:space="preserve">     Taxable Contribution</t>
  </si>
  <si>
    <t>Equity Rate Base</t>
  </si>
  <si>
    <t>AVERAGE BALANCE SHEET</t>
  </si>
  <si>
    <t>Assets</t>
  </si>
  <si>
    <t>Gross Plant</t>
  </si>
  <si>
    <t>Avg. Accum. Depr</t>
  </si>
  <si>
    <t>Net Plant</t>
  </si>
  <si>
    <t>Working Capital</t>
  </si>
  <si>
    <t>Total Avg. Assets</t>
  </si>
  <si>
    <t>Avg. Accum. Deferred Inc. Taxes</t>
  </si>
  <si>
    <t>Rate Base (Debt &amp; Equity Investment)</t>
  </si>
  <si>
    <t>Equity Capital %</t>
  </si>
  <si>
    <t>Equity Investment</t>
  </si>
  <si>
    <t>Revenue</t>
  </si>
  <si>
    <t>CIAC</t>
  </si>
  <si>
    <t>Transport</t>
  </si>
  <si>
    <t>COS (30 Yr.)</t>
  </si>
  <si>
    <t>Present Value Factors</t>
  </si>
  <si>
    <t>TAX DEPRECIATION RATE - ACRS</t>
  </si>
  <si>
    <t>Project Tax</t>
  </si>
  <si>
    <t>Depreciation</t>
  </si>
  <si>
    <t>If the Recovery Year Is:</t>
  </si>
  <si>
    <t>3-Year</t>
  </si>
  <si>
    <t>5-Year</t>
  </si>
  <si>
    <t>7-Year</t>
  </si>
  <si>
    <t>10-Year</t>
  </si>
  <si>
    <t>15-Year</t>
  </si>
  <si>
    <t>20-Year</t>
  </si>
  <si>
    <t>Other</t>
  </si>
  <si>
    <t>W/ Bonus Depr</t>
  </si>
  <si>
    <t>Dsecription</t>
  </si>
  <si>
    <t>Current Daily Qty's (Dth/d)</t>
  </si>
  <si>
    <t>Day's/Week Incremental Off</t>
  </si>
  <si>
    <t>Incremental Daily Qty's (Dth)</t>
  </si>
  <si>
    <t>Other Incr. Daily Qty's (Dth)</t>
  </si>
  <si>
    <t>Total Incremental Daily Qty's (Dth)</t>
  </si>
  <si>
    <t>Total Daily Qty's (Dth)</t>
  </si>
  <si>
    <t>Current Monthly (Dth)</t>
  </si>
  <si>
    <t>Incremental Monthly Qty's (Dth)</t>
  </si>
  <si>
    <t>Other Daily Qty's (Dth)</t>
  </si>
  <si>
    <t>Total Incremental Monthly Qty's (Dth)</t>
  </si>
  <si>
    <t>Total Monthly Qty's (Dth)</t>
  </si>
  <si>
    <t>ft-1 Volumetric Blocks Qty (Dth)</t>
  </si>
  <si>
    <t>1st</t>
  </si>
  <si>
    <t>2nd</t>
  </si>
  <si>
    <t>3rd</t>
  </si>
  <si>
    <t>4th</t>
  </si>
  <si>
    <t>Current Monthly Qty's (Dth)</t>
  </si>
  <si>
    <t>1st block</t>
  </si>
  <si>
    <t>2nd block</t>
  </si>
  <si>
    <t>3rd block</t>
  </si>
  <si>
    <t>4th block</t>
  </si>
  <si>
    <t>Incr'l Mthly Qty's By Block (Dth)</t>
  </si>
  <si>
    <t>Total Monthly Incremental Qty's</t>
  </si>
  <si>
    <t>Total Monthly Qty's (Check)</t>
  </si>
  <si>
    <t>ft-1 Block Rates ($/Dth)</t>
  </si>
  <si>
    <t>Docket  No. 02-057-02</t>
  </si>
  <si>
    <t>Monthly Incremental Revenue</t>
  </si>
  <si>
    <t>Annual Incremental Volumetric Revenue</t>
  </si>
  <si>
    <t>Tax Gross Up</t>
  </si>
  <si>
    <t>CIAC Type =</t>
  </si>
  <si>
    <t>D15</t>
  </si>
  <si>
    <t>Tax Depreciation</t>
  </si>
  <si>
    <t>Contribution</t>
  </si>
  <si>
    <t>Tax Benefit</t>
  </si>
  <si>
    <t>NPV of Depr (after tax)</t>
  </si>
  <si>
    <t>NPV of Depr (before tax)</t>
  </si>
  <si>
    <t>PreTax Contribution with Tax Disadvantage</t>
  </si>
  <si>
    <t>Net Contribution in Aid of Construction</t>
  </si>
  <si>
    <t>Transmission Plant</t>
  </si>
  <si>
    <t>Production Plant</t>
  </si>
  <si>
    <t>P</t>
  </si>
  <si>
    <t>Distribution Plant</t>
  </si>
  <si>
    <t>D</t>
  </si>
  <si>
    <t>Distribution Plant w/50% bonus</t>
  </si>
  <si>
    <t>DB</t>
  </si>
  <si>
    <t>Comm. Eq. w/ bonus depr</t>
  </si>
  <si>
    <t>G</t>
  </si>
  <si>
    <t>1/</t>
  </si>
  <si>
    <t>2/</t>
  </si>
  <si>
    <t>Transportation Capacity</t>
  </si>
  <si>
    <t>Days</t>
  </si>
  <si>
    <t>Peak Demand Supplies</t>
  </si>
  <si>
    <t>Contracted Capacity</t>
  </si>
  <si>
    <t>Amount</t>
  </si>
  <si>
    <t>Total Cost</t>
  </si>
  <si>
    <t>2/  This is the cost of 150,000 of additonal commodity per day.  If a multi day issue were to occur the costs of this option would be higher.</t>
  </si>
  <si>
    <t xml:space="preserve"> </t>
  </si>
  <si>
    <t xml:space="preserve">   Rate Effective</t>
  </si>
  <si>
    <t xml:space="preserve">   Proposed</t>
  </si>
  <si>
    <t>Utah GS</t>
  </si>
  <si>
    <t xml:space="preserve">Current Rates </t>
  </si>
  <si>
    <t>Schedule</t>
  </si>
  <si>
    <t xml:space="preserve">   Rate</t>
  </si>
  <si>
    <t>Change</t>
  </si>
  <si>
    <t>BSF</t>
  </si>
  <si>
    <t>1st Block</t>
  </si>
  <si>
    <t xml:space="preserve">Percentage </t>
  </si>
  <si>
    <t>Proposed</t>
  </si>
  <si>
    <t>Volumetric Rates</t>
  </si>
  <si>
    <t>Dth</t>
  </si>
  <si>
    <t>Curr. Rate</t>
  </si>
  <si>
    <t>Increase</t>
  </si>
  <si>
    <t>Rate Increase</t>
  </si>
  <si>
    <t>Block 1</t>
  </si>
  <si>
    <t>First</t>
  </si>
  <si>
    <t>Block 2</t>
  </si>
  <si>
    <t>Current</t>
  </si>
  <si>
    <t>Total Volumetric Charges</t>
  </si>
  <si>
    <t>All</t>
  </si>
  <si>
    <t>Over</t>
  </si>
  <si>
    <t>1/  Estimated negotiated rate of $0.2093 is based on the Kern River 25 year Period 2 rate</t>
  </si>
  <si>
    <t xml:space="preserve">The Kern River transportation option would be chosen </t>
  </si>
  <si>
    <t>because it is the lower cost option.</t>
  </si>
  <si>
    <t>2A - Demand Response (Large Use Customers) 30 Year Levelized</t>
  </si>
  <si>
    <t>2A - Demand Response (Large Use Customers) 40 Year Levelized</t>
  </si>
  <si>
    <t>4 - Ryckman Creek (Third-Party Off-System Storage Services and Transportation to the City Gate)</t>
  </si>
  <si>
    <t>6 - Jackson Prairie (Third-Party Off-System Storage Services and Transportation to the DEU City Gate)</t>
  </si>
  <si>
    <t>Option Cost Comparisons</t>
  </si>
  <si>
    <t>3A - Magnum Storage (REDACTED)</t>
  </si>
  <si>
    <t>3B - Magnum Storage (REDACTED)</t>
  </si>
  <si>
    <t>3C - Magnum Storage (REDACTED)</t>
  </si>
  <si>
    <t>(REDACTED)</t>
  </si>
  <si>
    <t>7A - Aquifer Storage at Coalville and Chalk Creek (REDACTED)</t>
  </si>
  <si>
    <t>7B - Aquifer Storage at Coalville and Chalk Creek (REDACTED)</t>
  </si>
  <si>
    <t>8 - LNG Facility (REDACTED)</t>
  </si>
  <si>
    <t>3D - Magnum Storage (REDACTED)</t>
  </si>
  <si>
    <t xml:space="preserve">     Equity Return @ 5.13%</t>
  </si>
  <si>
    <t xml:space="preserve">     Debt Return @ 2.51%</t>
  </si>
  <si>
    <t xml:space="preserve">     Total Return @ 7.64%</t>
  </si>
  <si>
    <t>Deferred Tax @ 24.72%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</si>
</sst>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[Red]\(&quot;$&quot;#,##0.00000\)"/>
    <numFmt numFmtId="165" formatCode="_(&quot;$&quot;* #,##0_);_(&quot;$&quot;* \(#,##0\);_(&quot;$&quot;* &quot;-&quot;??_);_(@_)"/>
    <numFmt numFmtId="166" formatCode="&quot;$&quot;#,##0.000000_);[Red]\(&quot;$&quot;#,##0.000000\)"/>
    <numFmt numFmtId="167" formatCode="_(* #,##0_);_(* \(#,##0\);_(* &quot;-&quot;??_);_(@_)"/>
    <numFmt numFmtId="168" formatCode="&quot;$&quot;#,##0"/>
    <numFmt numFmtId="169" formatCode="#,##0.0_);\(#,##0.0\)"/>
    <numFmt numFmtId="170" formatCode="0\ \ "/>
    <numFmt numFmtId="171" formatCode="#,##0\ ;\(#,##0\)"/>
    <numFmt numFmtId="172" formatCode="0.000"/>
    <numFmt numFmtId="173" formatCode="0.0%"/>
    <numFmt numFmtId="174" formatCode="0.000%"/>
    <numFmt numFmtId="175" formatCode="#,##0.00000\ ;\(#,##0.00000\)"/>
    <numFmt numFmtId="176" formatCode="0.0000%"/>
    <numFmt numFmtId="177" formatCode="0.000000%"/>
    <numFmt numFmtId="178" formatCode="0.0000\ "/>
    <numFmt numFmtId="179" formatCode="0&quot; yr&quot;"/>
    <numFmt numFmtId="180" formatCode="#,##0.00000_);\(#,##0.00000\)"/>
    <numFmt numFmtId="181" formatCode="0.00&quot; years&quot;"/>
    <numFmt numFmtId="182" formatCode="0\ &quot; Yrs.&quot;"/>
    <numFmt numFmtId="183" formatCode="&quot;$&quot;#,##0.000_);\(&quot;$&quot;#,##0.000\)"/>
    <numFmt numFmtId="184" formatCode="#,##0.000\ ;\(#,##0.000\)"/>
    <numFmt numFmtId="185" formatCode="&quot;$&quot;#,##0.0_);[Red]\(&quot;$&quot;#,##0.0\)"/>
    <numFmt numFmtId="186" formatCode="&quot;$&quot;#,##0.00"/>
    <numFmt numFmtId="187" formatCode="#,##0.0000\ ;\(#,##0.0000\)"/>
    <numFmt numFmtId="188" formatCode="&quot;Year &quot;0"/>
    <numFmt numFmtId="189" formatCode="0.000\ "/>
    <numFmt numFmtId="190" formatCode="#,##0.0"/>
    <numFmt numFmtId="191" formatCode="[$-409]d\-mmm\-yy;@"/>
    <numFmt numFmtId="192" formatCode="0.00000"/>
    <numFmt numFmtId="193" formatCode="0.0000000_)"/>
    <numFmt numFmtId="194" formatCode="#,##0.00000"/>
    <numFmt numFmtId="195" formatCode="&quot;$&quot;#,##0.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fornian FB"/>
      <family val="1"/>
    </font>
    <font>
      <b/>
      <sz val="11"/>
      <name val="Californian FB"/>
      <family val="1"/>
    </font>
    <font>
      <sz val="11"/>
      <name val="Californian FB"/>
      <family val="1"/>
    </font>
    <font>
      <sz val="10"/>
      <name val="Arial"/>
      <family val="2"/>
    </font>
    <font>
      <sz val="8"/>
      <name val="Helv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10"/>
      <name val="Helv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helv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8"/>
      <name val="LinePrinte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7" fillId="0" borderId="0"/>
    <xf numFmtId="8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1" fillId="0" borderId="0"/>
    <xf numFmtId="0" fontId="19" fillId="0" borderId="0"/>
    <xf numFmtId="0" fontId="6" fillId="0" borderId="0"/>
    <xf numFmtId="9" fontId="6" fillId="0" borderId="0" applyFont="0" applyFill="0" applyBorder="0" applyAlignment="0" applyProtection="0"/>
  </cellStyleXfs>
  <cellXfs count="367">
    <xf numFmtId="0" fontId="0" fillId="0" borderId="0" xfId="0"/>
    <xf numFmtId="8" fontId="0" fillId="0" borderId="1" xfId="0" applyNumberFormat="1" applyBorder="1"/>
    <xf numFmtId="8" fontId="0" fillId="0" borderId="0" xfId="0" applyNumberFormat="1"/>
    <xf numFmtId="0" fontId="0" fillId="0" borderId="0" xfId="0" applyAlignment="1">
      <alignment horizontal="left"/>
    </xf>
    <xf numFmtId="6" fontId="0" fillId="0" borderId="0" xfId="0" applyNumberFormat="1"/>
    <xf numFmtId="0" fontId="0" fillId="0" borderId="2" xfId="0" applyBorder="1"/>
    <xf numFmtId="8" fontId="0" fillId="0" borderId="2" xfId="0" applyNumberFormat="1" applyBorder="1"/>
    <xf numFmtId="6" fontId="0" fillId="0" borderId="2" xfId="0" applyNumberFormat="1" applyBorder="1"/>
    <xf numFmtId="164" fontId="0" fillId="0" borderId="0" xfId="0" applyNumberFormat="1"/>
    <xf numFmtId="8" fontId="0" fillId="2" borderId="2" xfId="0" applyNumberFormat="1" applyFill="1" applyBorder="1"/>
    <xf numFmtId="166" fontId="0" fillId="0" borderId="0" xfId="0" applyNumberFormat="1"/>
    <xf numFmtId="6" fontId="0" fillId="2" borderId="0" xfId="0" applyNumberFormat="1" applyFill="1"/>
    <xf numFmtId="0" fontId="2" fillId="0" borderId="0" xfId="0" applyFont="1"/>
    <xf numFmtId="0" fontId="0" fillId="0" borderId="0" xfId="0" applyAlignment="1">
      <alignment horizontal="center"/>
    </xf>
    <xf numFmtId="0" fontId="6" fillId="0" borderId="0" xfId="4" applyFont="1" applyFill="1" applyBorder="1"/>
    <xf numFmtId="170" fontId="8" fillId="0" borderId="0" xfId="6" applyNumberFormat="1" applyFont="1" applyAlignment="1">
      <alignment horizontal="right"/>
    </xf>
    <xf numFmtId="0" fontId="10" fillId="0" borderId="0" xfId="6" applyFont="1"/>
    <xf numFmtId="6" fontId="8" fillId="0" borderId="0" xfId="7" applyNumberFormat="1" applyFont="1"/>
    <xf numFmtId="171" fontId="8" fillId="0" borderId="0" xfId="6" applyNumberFormat="1" applyFont="1"/>
    <xf numFmtId="171" fontId="12" fillId="0" borderId="0" xfId="6" applyNumberFormat="1" applyFont="1" applyAlignment="1">
      <alignment horizontal="center"/>
    </xf>
    <xf numFmtId="0" fontId="8" fillId="0" borderId="0" xfId="6" applyFont="1"/>
    <xf numFmtId="171" fontId="13" fillId="0" borderId="0" xfId="6" applyNumberFormat="1" applyFont="1" applyFill="1" applyBorder="1"/>
    <xf numFmtId="171" fontId="13" fillId="0" borderId="0" xfId="6" applyNumberFormat="1" applyFont="1" applyFill="1"/>
    <xf numFmtId="3" fontId="13" fillId="0" borderId="0" xfId="8" applyNumberFormat="1" applyFont="1" applyBorder="1" applyAlignment="1">
      <alignment horizontal="center"/>
    </xf>
    <xf numFmtId="171" fontId="13" fillId="0" borderId="0" xfId="6" applyNumberFormat="1" applyFont="1"/>
    <xf numFmtId="6" fontId="13" fillId="0" borderId="0" xfId="7" applyNumberFormat="1" applyFont="1"/>
    <xf numFmtId="171" fontId="13" fillId="0" borderId="0" xfId="6" applyNumberFormat="1" applyFont="1" applyAlignment="1">
      <alignment horizontal="center"/>
    </xf>
    <xf numFmtId="171" fontId="13" fillId="0" borderId="0" xfId="6" applyNumberFormat="1" applyFont="1" applyAlignment="1">
      <alignment horizontal="right"/>
    </xf>
    <xf numFmtId="8" fontId="13" fillId="0" borderId="0" xfId="7" applyFont="1"/>
    <xf numFmtId="15" fontId="13" fillId="0" borderId="0" xfId="6" applyNumberFormat="1" applyFont="1" applyAlignment="1">
      <alignment horizontal="center"/>
    </xf>
    <xf numFmtId="4" fontId="13" fillId="0" borderId="0" xfId="8" applyFont="1"/>
    <xf numFmtId="171" fontId="13" fillId="1" borderId="2" xfId="6" applyNumberFormat="1" applyFont="1" applyFill="1" applyBorder="1" applyAlignment="1">
      <alignment horizontal="center"/>
    </xf>
    <xf numFmtId="171" fontId="13" fillId="1" borderId="14" xfId="6" applyNumberFormat="1" applyFont="1" applyFill="1" applyBorder="1"/>
    <xf numFmtId="171" fontId="8" fillId="1" borderId="2" xfId="6" applyNumberFormat="1" applyFont="1" applyFill="1" applyBorder="1"/>
    <xf numFmtId="171" fontId="8" fillId="0" borderId="6" xfId="6" applyNumberFormat="1" applyFont="1" applyBorder="1"/>
    <xf numFmtId="171" fontId="8" fillId="0" borderId="9" xfId="6" applyNumberFormat="1" applyFont="1" applyBorder="1" applyAlignment="1">
      <alignment horizontal="left" indent="1"/>
    </xf>
    <xf numFmtId="172" fontId="8" fillId="0" borderId="6" xfId="6" applyNumberFormat="1" applyFont="1" applyFill="1" applyBorder="1"/>
    <xf numFmtId="0" fontId="13" fillId="0" borderId="6" xfId="6" applyFont="1" applyFill="1" applyBorder="1"/>
    <xf numFmtId="173" fontId="8" fillId="0" borderId="0" xfId="3" applyNumberFormat="1" applyFont="1" applyAlignment="1">
      <alignment horizontal="center"/>
    </xf>
    <xf numFmtId="175" fontId="8" fillId="0" borderId="0" xfId="6" applyNumberFormat="1" applyFont="1"/>
    <xf numFmtId="171" fontId="8" fillId="0" borderId="6" xfId="6" applyNumberFormat="1" applyFont="1" applyBorder="1" applyAlignment="1">
      <alignment horizontal="left" indent="1"/>
    </xf>
    <xf numFmtId="171" fontId="8" fillId="0" borderId="0" xfId="6" applyNumberFormat="1" applyFont="1" applyAlignment="1">
      <alignment horizontal="right"/>
    </xf>
    <xf numFmtId="171" fontId="8" fillId="0" borderId="6" xfId="6" applyNumberFormat="1" applyFont="1" applyFill="1" applyBorder="1"/>
    <xf numFmtId="176" fontId="8" fillId="0" borderId="13" xfId="6" applyNumberFormat="1" applyFont="1" applyBorder="1"/>
    <xf numFmtId="10" fontId="8" fillId="0" borderId="6" xfId="6" applyNumberFormat="1" applyFont="1" applyBorder="1"/>
    <xf numFmtId="171" fontId="13" fillId="0" borderId="2" xfId="6" applyNumberFormat="1" applyFont="1" applyFill="1" applyBorder="1"/>
    <xf numFmtId="177" fontId="8" fillId="0" borderId="2" xfId="3" applyNumberFormat="1" applyFont="1" applyFill="1" applyBorder="1"/>
    <xf numFmtId="6" fontId="8" fillId="0" borderId="4" xfId="7" applyNumberFormat="1" applyFont="1" applyFill="1" applyBorder="1"/>
    <xf numFmtId="178" fontId="8" fillId="0" borderId="5" xfId="6" applyNumberFormat="1" applyFont="1" applyFill="1" applyBorder="1"/>
    <xf numFmtId="171" fontId="8" fillId="0" borderId="0" xfId="6" applyNumberFormat="1" applyFont="1" applyBorder="1"/>
    <xf numFmtId="3" fontId="8" fillId="0" borderId="0" xfId="8" applyNumberFormat="1" applyFont="1" applyBorder="1" applyAlignment="1">
      <alignment horizontal="right"/>
    </xf>
    <xf numFmtId="171" fontId="8" fillId="0" borderId="12" xfId="6" quotePrefix="1" applyNumberFormat="1" applyFont="1" applyBorder="1" applyAlignment="1">
      <alignment horizontal="left"/>
    </xf>
    <xf numFmtId="165" fontId="8" fillId="0" borderId="10" xfId="6" applyNumberFormat="1" applyFont="1" applyFill="1" applyBorder="1"/>
    <xf numFmtId="171" fontId="8" fillId="0" borderId="14" xfId="6" applyNumberFormat="1" applyFont="1" applyBorder="1"/>
    <xf numFmtId="171" fontId="8" fillId="0" borderId="3" xfId="6" applyNumberFormat="1" applyFont="1" applyBorder="1"/>
    <xf numFmtId="179" fontId="8" fillId="0" borderId="2" xfId="6" applyNumberFormat="1" applyFont="1" applyFill="1" applyBorder="1" applyAlignment="1">
      <alignment horizontal="center"/>
    </xf>
    <xf numFmtId="171" fontId="8" fillId="0" borderId="11" xfId="6" applyNumberFormat="1" applyFont="1" applyBorder="1"/>
    <xf numFmtId="171" fontId="8" fillId="0" borderId="16" xfId="6" applyNumberFormat="1" applyFont="1" applyBorder="1"/>
    <xf numFmtId="171" fontId="8" fillId="0" borderId="0" xfId="6" applyNumberFormat="1" applyFont="1" applyFill="1" applyBorder="1"/>
    <xf numFmtId="171" fontId="8" fillId="0" borderId="13" xfId="6" applyNumberFormat="1" applyFont="1" applyBorder="1"/>
    <xf numFmtId="174" fontId="8" fillId="0" borderId="0" xfId="3" applyNumberFormat="1" applyFont="1"/>
    <xf numFmtId="171" fontId="8" fillId="3" borderId="14" xfId="6" applyNumberFormat="1" applyFont="1" applyFill="1" applyBorder="1"/>
    <xf numFmtId="9" fontId="8" fillId="0" borderId="2" xfId="3" applyFont="1" applyBorder="1" applyAlignment="1">
      <alignment horizontal="center"/>
    </xf>
    <xf numFmtId="171" fontId="13" fillId="1" borderId="2" xfId="6" applyNumberFormat="1" applyFont="1" applyFill="1" applyBorder="1"/>
    <xf numFmtId="171" fontId="8" fillId="1" borderId="2" xfId="6" applyNumberFormat="1" applyFont="1" applyFill="1" applyBorder="1" applyAlignment="1">
      <alignment horizontal="center"/>
    </xf>
    <xf numFmtId="171" fontId="8" fillId="0" borderId="5" xfId="6" applyNumberFormat="1" applyFont="1" applyBorder="1"/>
    <xf numFmtId="181" fontId="8" fillId="0" borderId="17" xfId="6" applyNumberFormat="1" applyFont="1" applyFill="1" applyBorder="1"/>
    <xf numFmtId="171" fontId="8" fillId="0" borderId="12" xfId="6" applyNumberFormat="1" applyFont="1" applyBorder="1"/>
    <xf numFmtId="10" fontId="8" fillId="0" borderId="0" xfId="3" applyNumberFormat="1" applyFont="1"/>
    <xf numFmtId="9" fontId="8" fillId="0" borderId="0" xfId="3" applyFont="1"/>
    <xf numFmtId="6" fontId="8" fillId="0" borderId="2" xfId="7" applyNumberFormat="1" applyFont="1" applyFill="1" applyBorder="1"/>
    <xf numFmtId="0" fontId="13" fillId="0" borderId="14" xfId="6" quotePrefix="1" applyFont="1" applyBorder="1" applyAlignment="1">
      <alignment horizontal="left"/>
    </xf>
    <xf numFmtId="0" fontId="8" fillId="0" borderId="4" xfId="6" applyFont="1" applyBorder="1"/>
    <xf numFmtId="182" fontId="13" fillId="0" borderId="2" xfId="6" applyNumberFormat="1" applyFont="1" applyBorder="1"/>
    <xf numFmtId="10" fontId="8" fillId="0" borderId="12" xfId="6" applyNumberFormat="1" applyFont="1" applyBorder="1"/>
    <xf numFmtId="183" fontId="8" fillId="0" borderId="6" xfId="6" applyNumberFormat="1" applyFont="1" applyBorder="1"/>
    <xf numFmtId="5" fontId="8" fillId="0" borderId="16" xfId="6" applyNumberFormat="1" applyFont="1" applyFill="1" applyBorder="1"/>
    <xf numFmtId="10" fontId="8" fillId="0" borderId="5" xfId="6" applyNumberFormat="1" applyFont="1" applyBorder="1"/>
    <xf numFmtId="0" fontId="14" fillId="0" borderId="14" xfId="6" applyFont="1" applyBorder="1" applyAlignment="1">
      <alignment horizontal="left"/>
    </xf>
    <xf numFmtId="173" fontId="8" fillId="0" borderId="2" xfId="3" applyNumberFormat="1" applyFont="1" applyBorder="1" applyAlignment="1">
      <alignment horizontal="center"/>
    </xf>
    <xf numFmtId="171" fontId="8" fillId="0" borderId="11" xfId="6" quotePrefix="1" applyNumberFormat="1" applyFont="1" applyBorder="1" applyAlignment="1">
      <alignment horizontal="left"/>
    </xf>
    <xf numFmtId="171" fontId="13" fillId="0" borderId="14" xfId="6" applyNumberFormat="1" applyFont="1" applyBorder="1"/>
    <xf numFmtId="6" fontId="8" fillId="0" borderId="2" xfId="7" applyNumberFormat="1" applyFont="1" applyBorder="1"/>
    <xf numFmtId="171" fontId="13" fillId="0" borderId="14" xfId="6" applyNumberFormat="1" applyFont="1" applyBorder="1" applyAlignment="1">
      <alignment horizontal="left"/>
    </xf>
    <xf numFmtId="10" fontId="13" fillId="0" borderId="2" xfId="3" applyNumberFormat="1" applyFont="1" applyBorder="1" applyAlignment="1">
      <alignment horizontal="center"/>
    </xf>
    <xf numFmtId="173" fontId="8" fillId="0" borderId="0" xfId="3" applyNumberFormat="1" applyFont="1"/>
    <xf numFmtId="0" fontId="8" fillId="0" borderId="14" xfId="6" quotePrefix="1" applyFont="1" applyBorder="1" applyAlignment="1">
      <alignment horizontal="left"/>
    </xf>
    <xf numFmtId="0" fontId="8" fillId="0" borderId="3" xfId="6" applyFont="1" applyBorder="1"/>
    <xf numFmtId="185" fontId="8" fillId="0" borderId="2" xfId="7" applyNumberFormat="1" applyFont="1" applyBorder="1"/>
    <xf numFmtId="171" fontId="8" fillId="0" borderId="4" xfId="6" applyNumberFormat="1" applyFont="1" applyBorder="1"/>
    <xf numFmtId="8" fontId="8" fillId="0" borderId="2" xfId="7" applyFont="1" applyFill="1" applyBorder="1"/>
    <xf numFmtId="171" fontId="8" fillId="0" borderId="2" xfId="6" applyNumberFormat="1" applyFont="1" applyFill="1" applyBorder="1"/>
    <xf numFmtId="8" fontId="8" fillId="0" borderId="0" xfId="7" applyFont="1" applyFill="1" applyBorder="1"/>
    <xf numFmtId="171" fontId="8" fillId="2" borderId="2" xfId="6" applyNumberFormat="1" applyFont="1" applyFill="1" applyBorder="1"/>
    <xf numFmtId="184" fontId="8" fillId="0" borderId="0" xfId="6" applyNumberFormat="1" applyFont="1"/>
    <xf numFmtId="6" fontId="8" fillId="0" borderId="12" xfId="7" applyNumberFormat="1" applyFont="1" applyFill="1" applyBorder="1"/>
    <xf numFmtId="6" fontId="8" fillId="0" borderId="13" xfId="7" applyNumberFormat="1" applyFont="1" applyFill="1" applyBorder="1"/>
    <xf numFmtId="6" fontId="8" fillId="0" borderId="5" xfId="7" applyNumberFormat="1" applyFont="1" applyFill="1" applyBorder="1"/>
    <xf numFmtId="180" fontId="8" fillId="0" borderId="2" xfId="6" applyNumberFormat="1" applyFont="1" applyFill="1" applyBorder="1" applyAlignment="1">
      <alignment horizontal="center"/>
    </xf>
    <xf numFmtId="182" fontId="13" fillId="0" borderId="2" xfId="6" applyNumberFormat="1" applyFont="1" applyFill="1" applyBorder="1"/>
    <xf numFmtId="171" fontId="8" fillId="0" borderId="0" xfId="6" applyNumberFormat="1" applyFont="1" applyFill="1" applyAlignment="1">
      <alignment horizontal="center"/>
    </xf>
    <xf numFmtId="171" fontId="8" fillId="0" borderId="16" xfId="6" applyNumberFormat="1" applyFont="1" applyFill="1" applyBorder="1" applyAlignment="1">
      <alignment horizontal="center"/>
    </xf>
    <xf numFmtId="165" fontId="0" fillId="0" borderId="0" xfId="1" applyNumberFormat="1" applyFont="1" applyFill="1"/>
    <xf numFmtId="186" fontId="0" fillId="0" borderId="0" xfId="0" applyNumberFormat="1"/>
    <xf numFmtId="171" fontId="15" fillId="0" borderId="0" xfId="6" applyNumberFormat="1" applyFont="1" applyAlignment="1">
      <alignment horizontal="center"/>
    </xf>
    <xf numFmtId="165" fontId="8" fillId="0" borderId="16" xfId="7" applyNumberFormat="1" applyFont="1" applyFill="1" applyBorder="1"/>
    <xf numFmtId="10" fontId="8" fillId="0" borderId="13" xfId="6" applyNumberFormat="1" applyFont="1" applyFill="1" applyBorder="1"/>
    <xf numFmtId="174" fontId="8" fillId="0" borderId="13" xfId="6" applyNumberFormat="1" applyFont="1" applyFill="1" applyBorder="1"/>
    <xf numFmtId="4" fontId="8" fillId="0" borderId="0" xfId="8" applyFont="1"/>
    <xf numFmtId="6" fontId="8" fillId="0" borderId="17" xfId="7" applyNumberFormat="1" applyFont="1" applyFill="1" applyBorder="1"/>
    <xf numFmtId="171" fontId="8" fillId="0" borderId="9" xfId="6" quotePrefix="1" applyNumberFormat="1" applyFont="1" applyFill="1" applyBorder="1" applyAlignment="1">
      <alignment horizontal="left"/>
    </xf>
    <xf numFmtId="10" fontId="8" fillId="0" borderId="16" xfId="6" applyNumberFormat="1" applyFont="1" applyFill="1" applyBorder="1"/>
    <xf numFmtId="171" fontId="8" fillId="0" borderId="11" xfId="6" applyNumberFormat="1" applyFont="1" applyFill="1" applyBorder="1"/>
    <xf numFmtId="171" fontId="8" fillId="0" borderId="9" xfId="6" applyNumberFormat="1" applyFont="1" applyFill="1" applyBorder="1"/>
    <xf numFmtId="171" fontId="8" fillId="0" borderId="0" xfId="6" applyNumberFormat="1" applyFont="1" applyFill="1"/>
    <xf numFmtId="171" fontId="8" fillId="0" borderId="17" xfId="6" applyNumberFormat="1" applyFont="1" applyFill="1" applyBorder="1"/>
    <xf numFmtId="10" fontId="7" fillId="0" borderId="0" xfId="3" applyNumberFormat="1" applyFont="1"/>
    <xf numFmtId="44" fontId="8" fillId="0" borderId="11" xfId="5" applyFont="1" applyFill="1" applyBorder="1"/>
    <xf numFmtId="10" fontId="8" fillId="0" borderId="17" xfId="6" applyNumberFormat="1" applyFont="1" applyFill="1" applyBorder="1"/>
    <xf numFmtId="0" fontId="7" fillId="0" borderId="0" xfId="6"/>
    <xf numFmtId="10" fontId="8" fillId="0" borderId="5" xfId="6" applyNumberFormat="1" applyFont="1" applyFill="1" applyBorder="1"/>
    <xf numFmtId="10" fontId="8" fillId="0" borderId="12" xfId="6" applyNumberFormat="1" applyFont="1" applyFill="1" applyBorder="1"/>
    <xf numFmtId="171" fontId="7" fillId="0" borderId="0" xfId="6" applyNumberFormat="1"/>
    <xf numFmtId="0" fontId="7" fillId="0" borderId="0" xfId="6" applyAlignment="1">
      <alignment horizontal="right"/>
    </xf>
    <xf numFmtId="171" fontId="8" fillId="0" borderId="11" xfId="6" quotePrefix="1" applyNumberFormat="1" applyFont="1" applyFill="1" applyBorder="1" applyAlignment="1">
      <alignment horizontal="left"/>
    </xf>
    <xf numFmtId="173" fontId="8" fillId="0" borderId="0" xfId="3" applyNumberFormat="1" applyFont="1" applyAlignment="1">
      <alignment horizontal="right"/>
    </xf>
    <xf numFmtId="6" fontId="8" fillId="0" borderId="0" xfId="6" applyNumberFormat="1" applyFont="1"/>
    <xf numFmtId="184" fontId="8" fillId="0" borderId="2" xfId="6" applyNumberFormat="1" applyFont="1" applyFill="1" applyBorder="1"/>
    <xf numFmtId="6" fontId="8" fillId="0" borderId="0" xfId="7" applyNumberFormat="1" applyFont="1" applyAlignment="1">
      <alignment horizontal="center"/>
    </xf>
    <xf numFmtId="187" fontId="8" fillId="0" borderId="0" xfId="6" applyNumberFormat="1" applyFont="1" applyBorder="1"/>
    <xf numFmtId="2" fontId="8" fillId="0" borderId="0" xfId="6" applyNumberFormat="1" applyFont="1" applyBorder="1"/>
    <xf numFmtId="6" fontId="8" fillId="0" borderId="0" xfId="7" applyNumberFormat="1" applyFont="1" applyBorder="1"/>
    <xf numFmtId="1" fontId="8" fillId="0" borderId="0" xfId="6" applyNumberFormat="1" applyFont="1"/>
    <xf numFmtId="188" fontId="13" fillId="1" borderId="2" xfId="6" applyNumberFormat="1" applyFont="1" applyFill="1" applyBorder="1" applyAlignment="1">
      <alignment horizontal="center"/>
    </xf>
    <xf numFmtId="171" fontId="8" fillId="0" borderId="2" xfId="6" applyNumberFormat="1" applyFont="1" applyBorder="1"/>
    <xf numFmtId="171" fontId="13" fillId="0" borderId="2" xfId="6" applyNumberFormat="1" applyFont="1" applyBorder="1"/>
    <xf numFmtId="171" fontId="8" fillId="0" borderId="2" xfId="6" applyNumberFormat="1" applyFont="1" applyBorder="1" applyAlignment="1">
      <alignment horizontal="left"/>
    </xf>
    <xf numFmtId="171" fontId="8" fillId="0" borderId="0" xfId="6" applyNumberFormat="1" applyFont="1" applyAlignment="1">
      <alignment horizontal="left"/>
    </xf>
    <xf numFmtId="170" fontId="13" fillId="1" borderId="2" xfId="6" applyNumberFormat="1" applyFont="1" applyFill="1" applyBorder="1" applyAlignment="1">
      <alignment horizontal="right"/>
    </xf>
    <xf numFmtId="188" fontId="13" fillId="0" borderId="0" xfId="6" applyNumberFormat="1" applyFont="1" applyAlignment="1">
      <alignment horizontal="center"/>
    </xf>
    <xf numFmtId="170" fontId="8" fillId="0" borderId="13" xfId="6" applyNumberFormat="1" applyFont="1" applyFill="1" applyBorder="1" applyAlignment="1">
      <alignment horizontal="right"/>
    </xf>
    <xf numFmtId="171" fontId="8" fillId="0" borderId="13" xfId="6" applyNumberFormat="1" applyFont="1" applyFill="1" applyBorder="1" applyAlignment="1">
      <alignment horizontal="left"/>
    </xf>
    <xf numFmtId="171" fontId="8" fillId="0" borderId="13" xfId="6" applyNumberFormat="1" applyFont="1" applyFill="1" applyBorder="1"/>
    <xf numFmtId="170" fontId="8" fillId="0" borderId="6" xfId="6" applyNumberFormat="1" applyFont="1" applyFill="1" applyBorder="1" applyAlignment="1">
      <alignment horizontal="right"/>
    </xf>
    <xf numFmtId="171" fontId="8" fillId="0" borderId="6" xfId="6" applyNumberFormat="1" applyFont="1" applyFill="1" applyBorder="1" applyAlignment="1">
      <alignment horizontal="left"/>
    </xf>
    <xf numFmtId="171" fontId="8" fillId="0" borderId="0" xfId="6" applyNumberFormat="1" applyFont="1" applyFill="1" applyBorder="1" applyAlignment="1">
      <alignment horizontal="left"/>
    </xf>
    <xf numFmtId="171" fontId="8" fillId="0" borderId="16" xfId="6" applyNumberFormat="1" applyFont="1" applyFill="1" applyBorder="1"/>
    <xf numFmtId="171" fontId="8" fillId="0" borderId="12" xfId="6" applyNumberFormat="1" applyFont="1" applyFill="1" applyBorder="1" applyAlignment="1">
      <alignment horizontal="left"/>
    </xf>
    <xf numFmtId="171" fontId="8" fillId="0" borderId="12" xfId="6" applyNumberFormat="1" applyFont="1" applyFill="1" applyBorder="1"/>
    <xf numFmtId="171" fontId="8" fillId="0" borderId="5" xfId="6" applyNumberFormat="1" applyFont="1" applyFill="1" applyBorder="1"/>
    <xf numFmtId="171" fontId="8" fillId="0" borderId="0" xfId="6" quotePrefix="1" applyNumberFormat="1" applyFont="1" applyFill="1" applyAlignment="1">
      <alignment horizontal="left"/>
    </xf>
    <xf numFmtId="171" fontId="8" fillId="0" borderId="3" xfId="6" applyNumberFormat="1" applyFont="1" applyFill="1" applyBorder="1"/>
    <xf numFmtId="170" fontId="8" fillId="0" borderId="13" xfId="6" applyNumberFormat="1" applyFont="1" applyBorder="1" applyAlignment="1">
      <alignment horizontal="right"/>
    </xf>
    <xf numFmtId="178" fontId="8" fillId="0" borderId="2" xfId="6" applyNumberFormat="1" applyFont="1" applyBorder="1" applyAlignment="1">
      <alignment horizontal="left"/>
    </xf>
    <xf numFmtId="37" fontId="8" fillId="0" borderId="2" xfId="8" applyNumberFormat="1" applyFont="1" applyBorder="1"/>
    <xf numFmtId="3" fontId="8" fillId="0" borderId="0" xfId="8" applyNumberFormat="1" applyFont="1"/>
    <xf numFmtId="178" fontId="8" fillId="0" borderId="0" xfId="6" applyNumberFormat="1" applyFont="1"/>
    <xf numFmtId="3" fontId="8" fillId="0" borderId="2" xfId="6" applyNumberFormat="1" applyFont="1" applyBorder="1" applyAlignment="1">
      <alignment horizontal="left"/>
    </xf>
    <xf numFmtId="175" fontId="8" fillId="0" borderId="2" xfId="6" applyNumberFormat="1" applyFont="1" applyBorder="1"/>
    <xf numFmtId="37" fontId="8" fillId="2" borderId="2" xfId="8" applyNumberFormat="1" applyFont="1" applyFill="1" applyBorder="1"/>
    <xf numFmtId="167" fontId="8" fillId="0" borderId="0" xfId="2" applyNumberFormat="1" applyFont="1"/>
    <xf numFmtId="171" fontId="13" fillId="0" borderId="2" xfId="6" applyNumberFormat="1" applyFont="1" applyBorder="1" applyAlignment="1">
      <alignment horizontal="left"/>
    </xf>
    <xf numFmtId="1" fontId="8" fillId="0" borderId="12" xfId="6" applyNumberFormat="1" applyFont="1" applyBorder="1"/>
    <xf numFmtId="171" fontId="8" fillId="0" borderId="13" xfId="6" applyNumberFormat="1" applyFont="1" applyBorder="1" applyAlignment="1">
      <alignment horizontal="left"/>
    </xf>
    <xf numFmtId="171" fontId="8" fillId="0" borderId="5" xfId="6" applyNumberFormat="1" applyFont="1" applyBorder="1" applyAlignment="1">
      <alignment horizontal="left"/>
    </xf>
    <xf numFmtId="171" fontId="8" fillId="0" borderId="12" xfId="6" applyNumberFormat="1" applyFont="1" applyBorder="1" applyAlignment="1">
      <alignment horizontal="left"/>
    </xf>
    <xf numFmtId="171" fontId="13" fillId="0" borderId="12" xfId="6" applyNumberFormat="1" applyFont="1" applyBorder="1" applyAlignment="1">
      <alignment horizontal="left"/>
    </xf>
    <xf numFmtId="1" fontId="8" fillId="0" borderId="12" xfId="6" applyNumberFormat="1" applyFont="1" applyFill="1" applyBorder="1"/>
    <xf numFmtId="10" fontId="8" fillId="0" borderId="13" xfId="6" applyNumberFormat="1" applyFont="1" applyBorder="1" applyAlignment="1">
      <alignment horizontal="left"/>
    </xf>
    <xf numFmtId="10" fontId="13" fillId="0" borderId="13" xfId="6" applyNumberFormat="1" applyFont="1" applyBorder="1" applyAlignment="1">
      <alignment horizontal="center"/>
    </xf>
    <xf numFmtId="10" fontId="8" fillId="0" borderId="13" xfId="6" applyNumberFormat="1" applyFont="1" applyBorder="1"/>
    <xf numFmtId="10" fontId="8" fillId="0" borderId="0" xfId="6" applyNumberFormat="1" applyFont="1"/>
    <xf numFmtId="171" fontId="8" fillId="0" borderId="13" xfId="6" applyNumberFormat="1" applyFont="1" applyBorder="1" applyAlignment="1">
      <alignment horizontal="center"/>
    </xf>
    <xf numFmtId="171" fontId="8" fillId="0" borderId="5" xfId="6" applyNumberFormat="1" applyFont="1" applyBorder="1" applyAlignment="1">
      <alignment horizontal="center"/>
    </xf>
    <xf numFmtId="3" fontId="8" fillId="0" borderId="0" xfId="8" applyNumberFormat="1" applyFont="1" applyAlignment="1">
      <alignment horizontal="right"/>
    </xf>
    <xf numFmtId="1" fontId="8" fillId="0" borderId="0" xfId="6" applyNumberFormat="1" applyFont="1" applyAlignment="1">
      <alignment horizontal="center"/>
    </xf>
    <xf numFmtId="3" fontId="8" fillId="0" borderId="3" xfId="8" applyNumberFormat="1" applyFont="1" applyFill="1" applyBorder="1" applyAlignment="1">
      <alignment horizontal="right"/>
    </xf>
    <xf numFmtId="3" fontId="8" fillId="0" borderId="3" xfId="8" applyNumberFormat="1" applyFont="1" applyBorder="1" applyAlignment="1">
      <alignment horizontal="right"/>
    </xf>
    <xf numFmtId="3" fontId="8" fillId="0" borderId="1" xfId="8" applyNumberFormat="1" applyFont="1" applyBorder="1" applyAlignment="1">
      <alignment horizontal="right"/>
    </xf>
    <xf numFmtId="3" fontId="8" fillId="0" borderId="7" xfId="8" applyNumberFormat="1" applyFont="1" applyBorder="1" applyAlignment="1">
      <alignment horizontal="right"/>
    </xf>
    <xf numFmtId="10" fontId="8" fillId="0" borderId="0" xfId="3" applyNumberFormat="1" applyFont="1" applyAlignment="1">
      <alignment horizontal="right"/>
    </xf>
    <xf numFmtId="171" fontId="16" fillId="0" borderId="0" xfId="6" applyNumberFormat="1" applyFont="1"/>
    <xf numFmtId="0" fontId="7" fillId="0" borderId="0" xfId="6" applyAlignment="1">
      <alignment horizontal="center"/>
    </xf>
    <xf numFmtId="3" fontId="7" fillId="0" borderId="3" xfId="8" applyNumberFormat="1" applyFont="1" applyBorder="1"/>
    <xf numFmtId="171" fontId="7" fillId="0" borderId="3" xfId="6" applyNumberFormat="1" applyBorder="1"/>
    <xf numFmtId="3" fontId="7" fillId="0" borderId="0" xfId="8" applyNumberFormat="1" applyFont="1"/>
    <xf numFmtId="171" fontId="17" fillId="4" borderId="0" xfId="6" applyNumberFormat="1" applyFont="1" applyFill="1"/>
    <xf numFmtId="171" fontId="8" fillId="4" borderId="0" xfId="6" applyNumberFormat="1" applyFont="1" applyFill="1"/>
    <xf numFmtId="171" fontId="13" fillId="4" borderId="0" xfId="6" applyNumberFormat="1" applyFont="1" applyFill="1"/>
    <xf numFmtId="171" fontId="13" fillId="4" borderId="0" xfId="6" applyNumberFormat="1" applyFont="1" applyFill="1" applyAlignment="1">
      <alignment horizontal="right"/>
    </xf>
    <xf numFmtId="10" fontId="8" fillId="0" borderId="0" xfId="6" applyNumberFormat="1" applyFont="1" applyAlignment="1">
      <alignment horizontal="center"/>
    </xf>
    <xf numFmtId="10" fontId="8" fillId="4" borderId="0" xfId="6" applyNumberFormat="1" applyFont="1" applyFill="1"/>
    <xf numFmtId="171" fontId="8" fillId="4" borderId="0" xfId="6" applyNumberFormat="1" applyFont="1" applyFill="1" applyAlignment="1">
      <alignment horizontal="right"/>
    </xf>
    <xf numFmtId="3" fontId="7" fillId="0" borderId="0" xfId="6" applyNumberFormat="1"/>
    <xf numFmtId="3" fontId="7" fillId="0" borderId="3" xfId="6" applyNumberFormat="1" applyBorder="1"/>
    <xf numFmtId="164" fontId="7" fillId="0" borderId="0" xfId="7" applyNumberFormat="1" applyFont="1"/>
    <xf numFmtId="164" fontId="7" fillId="0" borderId="0" xfId="6" applyNumberFormat="1"/>
    <xf numFmtId="6" fontId="8" fillId="0" borderId="3" xfId="7" applyNumberFormat="1" applyFont="1" applyBorder="1"/>
    <xf numFmtId="171" fontId="8" fillId="5" borderId="0" xfId="6" applyNumberFormat="1" applyFont="1" applyFill="1"/>
    <xf numFmtId="0" fontId="7" fillId="5" borderId="0" xfId="6" applyFill="1"/>
    <xf numFmtId="6" fontId="8" fillId="5" borderId="3" xfId="7" applyNumberFormat="1" applyFont="1" applyFill="1" applyBorder="1"/>
    <xf numFmtId="164" fontId="8" fillId="0" borderId="3" xfId="7" applyNumberFormat="1" applyFont="1" applyBorder="1" applyAlignment="1">
      <alignment horizontal="right"/>
    </xf>
    <xf numFmtId="189" fontId="7" fillId="0" borderId="0" xfId="6" applyNumberFormat="1"/>
    <xf numFmtId="6" fontId="7" fillId="0" borderId="3" xfId="6" applyNumberFormat="1" applyBorder="1"/>
    <xf numFmtId="190" fontId="7" fillId="0" borderId="0" xfId="8" applyNumberFormat="1" applyFont="1"/>
    <xf numFmtId="6" fontId="7" fillId="0" borderId="0" xfId="6" applyNumberFormat="1"/>
    <xf numFmtId="6" fontId="7" fillId="0" borderId="3" xfId="7" applyNumberFormat="1" applyFont="1" applyBorder="1"/>
    <xf numFmtId="0" fontId="16" fillId="0" borderId="0" xfId="6" applyFont="1"/>
    <xf numFmtId="0" fontId="7" fillId="0" borderId="0" xfId="6" applyFont="1"/>
    <xf numFmtId="10" fontId="8" fillId="0" borderId="0" xfId="9" applyNumberFormat="1" applyFont="1"/>
    <xf numFmtId="6" fontId="8" fillId="0" borderId="0" xfId="9" applyNumberFormat="1" applyFont="1"/>
    <xf numFmtId="44" fontId="8" fillId="0" borderId="0" xfId="5" applyFont="1"/>
    <xf numFmtId="44" fontId="8" fillId="0" borderId="0" xfId="9" applyNumberFormat="1" applyFont="1"/>
    <xf numFmtId="174" fontId="7" fillId="0" borderId="0" xfId="3" applyNumberFormat="1" applyFont="1" applyAlignment="1">
      <alignment horizontal="left"/>
    </xf>
    <xf numFmtId="6" fontId="7" fillId="0" borderId="0" xfId="6" applyNumberFormat="1" applyFont="1"/>
    <xf numFmtId="10" fontId="7" fillId="0" borderId="0" xfId="6" applyNumberFormat="1" applyFont="1"/>
    <xf numFmtId="10" fontId="7" fillId="0" borderId="0" xfId="8" applyNumberFormat="1" applyFont="1"/>
    <xf numFmtId="174" fontId="7" fillId="0" borderId="0" xfId="8" applyNumberFormat="1" applyFont="1"/>
    <xf numFmtId="174" fontId="8" fillId="0" borderId="0" xfId="6" applyNumberFormat="1" applyFont="1"/>
    <xf numFmtId="174" fontId="7" fillId="0" borderId="0" xfId="6" applyNumberFormat="1" applyFont="1"/>
    <xf numFmtId="165" fontId="8" fillId="0" borderId="10" xfId="5" applyNumberFormat="1" applyFont="1" applyFill="1" applyBorder="1"/>
    <xf numFmtId="43" fontId="8" fillId="0" borderId="0" xfId="2" applyFont="1"/>
    <xf numFmtId="43" fontId="8" fillId="0" borderId="0" xfId="2" applyFont="1" applyBorder="1"/>
    <xf numFmtId="3" fontId="0" fillId="0" borderId="0" xfId="0" applyNumberFormat="1"/>
    <xf numFmtId="168" fontId="0" fillId="0" borderId="0" xfId="0" applyNumberFormat="1"/>
    <xf numFmtId="171" fontId="8" fillId="0" borderId="4" xfId="6" applyNumberFormat="1" applyFont="1" applyFill="1" applyBorder="1"/>
    <xf numFmtId="185" fontId="8" fillId="0" borderId="2" xfId="7" applyNumberFormat="1" applyFont="1" applyFill="1" applyBorder="1"/>
    <xf numFmtId="171" fontId="8" fillId="2" borderId="0" xfId="6" applyNumberFormat="1" applyFont="1" applyFill="1" applyAlignment="1">
      <alignment horizontal="right"/>
    </xf>
    <xf numFmtId="0" fontId="0" fillId="0" borderId="0" xfId="0" applyFill="1"/>
    <xf numFmtId="0" fontId="18" fillId="0" borderId="0" xfId="0" applyFont="1"/>
    <xf numFmtId="37" fontId="21" fillId="6" borderId="8" xfId="11" applyNumberFormat="1" applyFont="1" applyFill="1" applyBorder="1" applyAlignment="1"/>
    <xf numFmtId="0" fontId="6" fillId="0" borderId="0" xfId="10" applyFont="1" applyFill="1" applyAlignment="1" applyProtection="1">
      <alignment vertical="center"/>
    </xf>
    <xf numFmtId="0" fontId="20" fillId="0" borderId="0" xfId="10" applyFont="1" applyFill="1" applyAlignment="1" applyProtection="1">
      <alignment horizontal="center" vertical="center"/>
    </xf>
    <xf numFmtId="0" fontId="20" fillId="0" borderId="0" xfId="10" quotePrefix="1" applyFont="1" applyFill="1" applyAlignment="1" applyProtection="1">
      <alignment horizontal="center" vertical="center"/>
    </xf>
    <xf numFmtId="0" fontId="20" fillId="0" borderId="0" xfId="10" quotePrefix="1" applyFont="1" applyFill="1" applyAlignment="1">
      <alignment horizontal="center" vertical="center"/>
    </xf>
    <xf numFmtId="191" fontId="6" fillId="0" borderId="0" xfId="4" applyNumberFormat="1" applyFill="1" applyBorder="1"/>
    <xf numFmtId="0" fontId="6" fillId="0" borderId="0" xfId="4" applyFill="1" applyBorder="1"/>
    <xf numFmtId="0" fontId="6" fillId="0" borderId="0" xfId="4" applyFont="1" applyFill="1" applyAlignment="1">
      <alignment horizontal="center"/>
    </xf>
    <xf numFmtId="0" fontId="20" fillId="0" borderId="0" xfId="11" quotePrefix="1" applyFont="1" applyFill="1" applyBorder="1" applyAlignment="1" applyProtection="1">
      <alignment horizontal="left"/>
    </xf>
    <xf numFmtId="0" fontId="6" fillId="0" borderId="0" xfId="11" applyFont="1" applyFill="1" applyBorder="1" applyAlignment="1" applyProtection="1"/>
    <xf numFmtId="3" fontId="6" fillId="0" borderId="0" xfId="11" applyNumberFormat="1" applyFont="1" applyFill="1" applyBorder="1" applyAlignment="1" applyProtection="1">
      <alignment horizontal="center"/>
    </xf>
    <xf numFmtId="0" fontId="20" fillId="0" borderId="0" xfId="11" applyFont="1" applyFill="1" applyAlignment="1" applyProtection="1">
      <alignment horizontal="center"/>
    </xf>
    <xf numFmtId="0" fontId="20" fillId="0" borderId="0" xfId="11" applyFont="1" applyFill="1" applyAlignment="1" applyProtection="1"/>
    <xf numFmtId="0" fontId="6" fillId="0" borderId="0" xfId="10" applyFont="1" applyFill="1" applyAlignment="1" applyProtection="1">
      <alignment vertical="top"/>
    </xf>
    <xf numFmtId="0" fontId="20" fillId="0" borderId="15" xfId="10" applyFont="1" applyFill="1" applyBorder="1" applyAlignment="1" applyProtection="1">
      <alignment horizontal="center" vertical="top"/>
    </xf>
    <xf numFmtId="0" fontId="20" fillId="0" borderId="15" xfId="10" quotePrefix="1" applyFont="1" applyFill="1" applyBorder="1" applyAlignment="1" applyProtection="1">
      <alignment horizontal="center" vertical="top"/>
    </xf>
    <xf numFmtId="14" fontId="20" fillId="0" borderId="15" xfId="10" quotePrefix="1" applyNumberFormat="1" applyFont="1" applyFill="1" applyBorder="1" applyAlignment="1" applyProtection="1">
      <alignment horizontal="center" vertical="top"/>
    </xf>
    <xf numFmtId="0" fontId="6" fillId="0" borderId="15" xfId="4" applyFont="1" applyFill="1" applyBorder="1"/>
    <xf numFmtId="0" fontId="6" fillId="0" borderId="15" xfId="4" quotePrefix="1" applyFont="1" applyFill="1" applyBorder="1" applyAlignment="1">
      <alignment horizontal="center"/>
    </xf>
    <xf numFmtId="0" fontId="6" fillId="0" borderId="0" xfId="10" applyFont="1" applyFill="1" applyProtection="1"/>
    <xf numFmtId="0" fontId="6" fillId="0" borderId="0" xfId="10" applyFont="1" applyFill="1" applyAlignment="1" applyProtection="1">
      <alignment horizontal="center"/>
    </xf>
    <xf numFmtId="2" fontId="6" fillId="0" borderId="0" xfId="4" applyNumberFormat="1" applyFill="1" applyBorder="1"/>
    <xf numFmtId="192" fontId="6" fillId="0" borderId="0" xfId="4" applyNumberFormat="1" applyFont="1" applyFill="1" applyBorder="1"/>
    <xf numFmtId="0" fontId="20" fillId="0" borderId="15" xfId="11" applyFont="1" applyFill="1" applyBorder="1" applyAlignment="1"/>
    <xf numFmtId="0" fontId="20" fillId="0" borderId="15" xfId="11" applyFont="1" applyFill="1" applyBorder="1" applyAlignment="1" applyProtection="1"/>
    <xf numFmtId="3" fontId="20" fillId="0" borderId="15" xfId="11" applyNumberFormat="1" applyFont="1" applyFill="1" applyBorder="1" applyAlignment="1" applyProtection="1">
      <alignment horizontal="center"/>
    </xf>
    <xf numFmtId="0" fontId="20" fillId="0" borderId="15" xfId="11" applyFont="1" applyFill="1" applyBorder="1" applyAlignment="1" applyProtection="1">
      <alignment horizontal="center"/>
    </xf>
    <xf numFmtId="0" fontId="20" fillId="0" borderId="15" xfId="11" quotePrefix="1" applyFont="1" applyFill="1" applyBorder="1" applyAlignment="1" applyProtection="1">
      <alignment horizontal="center"/>
    </xf>
    <xf numFmtId="190" fontId="21" fillId="0" borderId="0" xfId="4" applyNumberFormat="1" applyFont="1" applyFill="1" applyAlignment="1" applyProtection="1">
      <alignment horizontal="right"/>
    </xf>
    <xf numFmtId="7" fontId="6" fillId="0" borderId="0" xfId="10" applyNumberFormat="1" applyFont="1" applyFill="1" applyAlignment="1" applyProtection="1">
      <alignment horizontal="right"/>
    </xf>
    <xf numFmtId="0" fontId="6" fillId="0" borderId="0" xfId="4" quotePrefix="1" applyFont="1" applyFill="1" applyBorder="1" applyAlignment="1">
      <alignment horizontal="center"/>
    </xf>
    <xf numFmtId="0" fontId="21" fillId="0" borderId="0" xfId="11" quotePrefix="1" applyFont="1" applyFill="1" applyBorder="1" applyAlignment="1" applyProtection="1">
      <alignment horizontal="left"/>
    </xf>
    <xf numFmtId="37" fontId="21" fillId="0" borderId="0" xfId="11" quotePrefix="1" applyNumberFormat="1" applyFont="1" applyFill="1" applyBorder="1" applyAlignment="1" applyProtection="1">
      <alignment horizontal="center"/>
    </xf>
    <xf numFmtId="37" fontId="21" fillId="0" borderId="0" xfId="11" applyNumberFormat="1" applyFont="1" applyFill="1" applyAlignment="1"/>
    <xf numFmtId="180" fontId="21" fillId="0" borderId="0" xfId="11" applyNumberFormat="1" applyFont="1" applyFill="1" applyAlignment="1"/>
    <xf numFmtId="37" fontId="21" fillId="0" borderId="0" xfId="11" applyNumberFormat="1" applyFont="1" applyFill="1" applyAlignment="1" applyProtection="1"/>
    <xf numFmtId="4" fontId="6" fillId="0" borderId="0" xfId="11" applyNumberFormat="1" applyFont="1" applyFill="1" applyBorder="1" applyAlignment="1" applyProtection="1"/>
    <xf numFmtId="10" fontId="21" fillId="0" borderId="0" xfId="12" applyNumberFormat="1" applyFont="1" applyFill="1" applyAlignment="1"/>
    <xf numFmtId="180" fontId="21" fillId="0" borderId="0" xfId="11" applyNumberFormat="1" applyFont="1" applyFill="1" applyAlignment="1" applyProtection="1"/>
    <xf numFmtId="39" fontId="6" fillId="0" borderId="0" xfId="10" applyNumberFormat="1" applyFont="1" applyFill="1" applyAlignment="1" applyProtection="1">
      <alignment horizontal="right"/>
    </xf>
    <xf numFmtId="192" fontId="6" fillId="0" borderId="0" xfId="4" applyNumberFormat="1" applyFill="1" applyBorder="1"/>
    <xf numFmtId="193" fontId="6" fillId="0" borderId="0" xfId="11" applyNumberFormat="1" applyFont="1" applyFill="1" applyBorder="1" applyAlignment="1" applyProtection="1"/>
    <xf numFmtId="0" fontId="21" fillId="0" borderId="0" xfId="11" applyFont="1" applyFill="1" applyAlignment="1"/>
    <xf numFmtId="3" fontId="21" fillId="0" borderId="0" xfId="11" quotePrefix="1" applyNumberFormat="1" applyFont="1" applyFill="1" applyBorder="1" applyAlignment="1" applyProtection="1">
      <alignment horizontal="center"/>
    </xf>
    <xf numFmtId="0" fontId="21" fillId="0" borderId="0" xfId="11" applyFont="1" applyFill="1" applyBorder="1" applyAlignment="1" applyProtection="1"/>
    <xf numFmtId="0" fontId="22" fillId="0" borderId="0" xfId="11" quotePrefix="1" applyFont="1" applyFill="1" applyBorder="1" applyAlignment="1" applyProtection="1">
      <alignment horizontal="left"/>
    </xf>
    <xf numFmtId="0" fontId="6" fillId="0" borderId="0" xfId="11" applyFont="1" applyFill="1" applyAlignment="1"/>
    <xf numFmtId="37" fontId="21" fillId="0" borderId="8" xfId="11" applyNumberFormat="1" applyFont="1" applyFill="1" applyBorder="1" applyAlignment="1"/>
    <xf numFmtId="180" fontId="21" fillId="0" borderId="8" xfId="11" applyNumberFormat="1" applyFont="1" applyFill="1" applyBorder="1" applyAlignment="1"/>
    <xf numFmtId="194" fontId="6" fillId="0" borderId="0" xfId="11" applyNumberFormat="1" applyFont="1" applyFill="1" applyBorder="1" applyAlignment="1" applyProtection="1"/>
    <xf numFmtId="10" fontId="21" fillId="0" borderId="8" xfId="12" applyNumberFormat="1" applyFont="1" applyFill="1" applyBorder="1" applyAlignment="1"/>
    <xf numFmtId="37" fontId="23" fillId="0" borderId="0" xfId="0" applyNumberFormat="1" applyFont="1" applyFill="1"/>
    <xf numFmtId="0" fontId="23" fillId="0" borderId="0" xfId="0" applyFont="1" applyFill="1"/>
    <xf numFmtId="167" fontId="23" fillId="0" borderId="0" xfId="2" applyNumberFormat="1" applyFont="1" applyFill="1"/>
    <xf numFmtId="10" fontId="23" fillId="0" borderId="0" xfId="3" applyNumberFormat="1" applyFont="1" applyFill="1"/>
    <xf numFmtId="192" fontId="23" fillId="0" borderId="0" xfId="0" applyNumberFormat="1" applyFont="1" applyFill="1"/>
    <xf numFmtId="169" fontId="6" fillId="0" borderId="18" xfId="10" applyNumberFormat="1" applyFont="1" applyFill="1" applyBorder="1" applyAlignment="1" applyProtection="1">
      <alignment horizontal="center"/>
    </xf>
    <xf numFmtId="7" fontId="6" fillId="0" borderId="18" xfId="10" applyNumberFormat="1" applyFont="1" applyFill="1" applyBorder="1" applyAlignment="1" applyProtection="1">
      <alignment horizontal="center"/>
    </xf>
    <xf numFmtId="39" fontId="6" fillId="0" borderId="18" xfId="10" applyNumberFormat="1" applyFont="1" applyFill="1" applyBorder="1" applyAlignment="1" applyProtection="1">
      <alignment horizontal="center"/>
    </xf>
    <xf numFmtId="10" fontId="21" fillId="0" borderId="8" xfId="3" applyNumberFormat="1" applyFont="1" applyFill="1" applyBorder="1" applyAlignment="1"/>
    <xf numFmtId="169" fontId="6" fillId="0" borderId="0" xfId="10" applyNumberFormat="1" applyFont="1" applyFill="1" applyAlignment="1" applyProtection="1">
      <alignment horizontal="center"/>
    </xf>
    <xf numFmtId="7" fontId="6" fillId="0" borderId="0" xfId="10" applyNumberFormat="1" applyFont="1" applyFill="1" applyAlignment="1" applyProtection="1">
      <alignment horizontal="center"/>
    </xf>
    <xf numFmtId="169" fontId="6" fillId="0" borderId="0" xfId="10" applyNumberFormat="1" applyFont="1" applyFill="1" applyAlignment="1">
      <alignment horizontal="center"/>
    </xf>
    <xf numFmtId="169" fontId="6" fillId="0" borderId="0" xfId="10" applyNumberFormat="1" applyFont="1" applyFill="1" applyAlignment="1" applyProtection="1">
      <alignment horizontal="right"/>
    </xf>
    <xf numFmtId="7" fontId="6" fillId="0" borderId="0" xfId="10" applyNumberFormat="1" applyFont="1" applyFill="1" applyProtection="1"/>
    <xf numFmtId="0" fontId="6" fillId="0" borderId="0" xfId="10" applyFont="1" applyFill="1" applyAlignment="1" applyProtection="1">
      <alignment horizontal="right"/>
    </xf>
    <xf numFmtId="167" fontId="21" fillId="6" borderId="8" xfId="2" applyNumberFormat="1" applyFont="1" applyFill="1" applyBorder="1" applyAlignment="1"/>
    <xf numFmtId="10" fontId="6" fillId="0" borderId="0" xfId="3" applyNumberFormat="1" applyFont="1" applyFill="1" applyAlignment="1" applyProtection="1">
      <alignment horizontal="right"/>
    </xf>
    <xf numFmtId="0" fontId="0" fillId="0" borderId="0" xfId="0" applyFill="1" applyAlignment="1">
      <alignment horizontal="left"/>
    </xf>
    <xf numFmtId="9" fontId="0" fillId="0" borderId="0" xfId="3" applyFont="1" applyFill="1"/>
    <xf numFmtId="195" fontId="0" fillId="0" borderId="0" xfId="0" applyNumberFormat="1"/>
    <xf numFmtId="8" fontId="0" fillId="0" borderId="0" xfId="0" applyNumberFormat="1" applyBorder="1"/>
    <xf numFmtId="6" fontId="0" fillId="0" borderId="0" xfId="0" applyNumberFormat="1" applyBorder="1"/>
    <xf numFmtId="167" fontId="0" fillId="0" borderId="0" xfId="2" applyNumberFormat="1" applyFont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5" fillId="0" borderId="12" xfId="0" applyFont="1" applyFill="1" applyBorder="1"/>
    <xf numFmtId="167" fontId="5" fillId="0" borderId="12" xfId="2" applyNumberFormat="1" applyFont="1" applyFill="1" applyBorder="1" applyAlignment="1">
      <alignment horizontal="right"/>
    </xf>
    <xf numFmtId="186" fontId="5" fillId="0" borderId="12" xfId="0" applyNumberFormat="1" applyFont="1" applyFill="1" applyBorder="1"/>
    <xf numFmtId="10" fontId="5" fillId="0" borderId="10" xfId="3" applyNumberFormat="1" applyFont="1" applyFill="1" applyBorder="1"/>
    <xf numFmtId="0" fontId="5" fillId="0" borderId="13" xfId="0" applyFont="1" applyFill="1" applyBorder="1"/>
    <xf numFmtId="167" fontId="5" fillId="0" borderId="13" xfId="2" applyNumberFormat="1" applyFont="1" applyFill="1" applyBorder="1" applyAlignment="1">
      <alignment horizontal="right"/>
    </xf>
    <xf numFmtId="186" fontId="5" fillId="0" borderId="13" xfId="0" applyNumberFormat="1" applyFont="1" applyFill="1" applyBorder="1"/>
    <xf numFmtId="10" fontId="5" fillId="0" borderId="16" xfId="3" applyNumberFormat="1" applyFont="1" applyFill="1" applyBorder="1"/>
    <xf numFmtId="0" fontId="5" fillId="0" borderId="13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8" fontId="0" fillId="0" borderId="0" xfId="0" applyNumberFormat="1" applyFill="1" applyBorder="1"/>
    <xf numFmtId="0" fontId="0" fillId="0" borderId="0" xfId="0" applyFill="1" applyBorder="1"/>
    <xf numFmtId="8" fontId="0" fillId="0" borderId="0" xfId="0" applyNumberFormat="1" applyFill="1"/>
    <xf numFmtId="167" fontId="5" fillId="0" borderId="5" xfId="2" applyNumberFormat="1" applyFont="1" applyFill="1" applyBorder="1" applyAlignment="1">
      <alignment horizontal="right"/>
    </xf>
    <xf numFmtId="3" fontId="20" fillId="0" borderId="0" xfId="11" applyNumberFormat="1" applyFont="1" applyFill="1" applyAlignment="1">
      <alignment horizontal="center"/>
    </xf>
    <xf numFmtId="171" fontId="8" fillId="0" borderId="0" xfId="6" applyNumberFormat="1" applyFont="1" applyAlignment="1">
      <alignment horizontal="center"/>
    </xf>
    <xf numFmtId="0" fontId="9" fillId="0" borderId="0" xfId="6" applyFont="1"/>
    <xf numFmtId="0" fontId="13" fillId="0" borderId="0" xfId="6" applyFont="1" applyAlignment="1">
      <alignment horizontal="left"/>
    </xf>
    <xf numFmtId="0" fontId="13" fillId="0" borderId="0" xfId="6" applyFont="1"/>
    <xf numFmtId="0" fontId="13" fillId="1" borderId="2" xfId="6" applyFont="1" applyFill="1" applyBorder="1" applyAlignment="1">
      <alignment horizontal="center"/>
    </xf>
    <xf numFmtId="0" fontId="8" fillId="1" borderId="4" xfId="6" applyFont="1" applyFill="1" applyBorder="1"/>
    <xf numFmtId="0" fontId="13" fillId="1" borderId="14" xfId="6" applyFont="1" applyFill="1" applyBorder="1" applyAlignment="1">
      <alignment horizontal="center"/>
    </xf>
    <xf numFmtId="0" fontId="13" fillId="0" borderId="6" xfId="6" applyFont="1" applyFill="1" applyBorder="1" applyAlignment="1">
      <alignment horizontal="center"/>
    </xf>
    <xf numFmtId="0" fontId="13" fillId="0" borderId="6" xfId="6" applyFont="1" applyBorder="1" applyAlignment="1">
      <alignment horizontal="left"/>
    </xf>
    <xf numFmtId="0" fontId="8" fillId="0" borderId="16" xfId="6" applyFont="1" applyBorder="1"/>
    <xf numFmtId="0" fontId="13" fillId="0" borderId="11" xfId="6" applyFont="1" applyBorder="1" applyAlignment="1">
      <alignment horizontal="left"/>
    </xf>
    <xf numFmtId="0" fontId="8" fillId="0" borderId="6" xfId="6" applyFont="1" applyBorder="1"/>
    <xf numFmtId="0" fontId="8" fillId="0" borderId="11" xfId="6" applyFont="1" applyBorder="1"/>
    <xf numFmtId="0" fontId="8" fillId="0" borderId="17" xfId="6" applyFont="1" applyBorder="1"/>
    <xf numFmtId="0" fontId="8" fillId="1" borderId="4" xfId="6" applyFont="1" applyFill="1" applyBorder="1" applyAlignment="1">
      <alignment horizontal="center"/>
    </xf>
    <xf numFmtId="0" fontId="13" fillId="1" borderId="14" xfId="6" applyFont="1" applyFill="1" applyBorder="1"/>
    <xf numFmtId="0" fontId="13" fillId="1" borderId="4" xfId="6" applyFont="1" applyFill="1" applyBorder="1"/>
    <xf numFmtId="0" fontId="8" fillId="0" borderId="9" xfId="6" applyFont="1" applyBorder="1" applyAlignment="1">
      <alignment horizontal="left" indent="1"/>
    </xf>
    <xf numFmtId="0" fontId="13" fillId="1" borderId="12" xfId="6" applyFont="1" applyFill="1" applyBorder="1" applyAlignment="1">
      <alignment horizontal="center"/>
    </xf>
    <xf numFmtId="0" fontId="13" fillId="0" borderId="14" xfId="6" applyFont="1" applyBorder="1"/>
    <xf numFmtId="0" fontId="13" fillId="1" borderId="5" xfId="6" applyFont="1" applyFill="1" applyBorder="1" applyAlignment="1">
      <alignment horizontal="center"/>
    </xf>
    <xf numFmtId="0" fontId="13" fillId="0" borderId="14" xfId="6" quotePrefix="1" applyFont="1" applyFill="1" applyBorder="1" applyAlignment="1">
      <alignment horizontal="left"/>
    </xf>
    <xf numFmtId="0" fontId="13" fillId="0" borderId="4" xfId="6" applyFont="1" applyFill="1" applyBorder="1"/>
    <xf numFmtId="0" fontId="8" fillId="0" borderId="12" xfId="6" applyFont="1" applyBorder="1"/>
    <xf numFmtId="0" fontId="8" fillId="1" borderId="9" xfId="6" applyFont="1" applyFill="1" applyBorder="1"/>
    <xf numFmtId="0" fontId="8" fillId="1" borderId="10" xfId="6" applyFont="1" applyFill="1" applyBorder="1"/>
    <xf numFmtId="0" fontId="8" fillId="0" borderId="5" xfId="6" applyFont="1" applyBorder="1"/>
    <xf numFmtId="0" fontId="8" fillId="1" borderId="11" xfId="6" applyFont="1" applyFill="1" applyBorder="1"/>
    <xf numFmtId="0" fontId="8" fillId="1" borderId="17" xfId="6" applyFont="1" applyFill="1" applyBorder="1"/>
    <xf numFmtId="0" fontId="8" fillId="0" borderId="2" xfId="6" applyFont="1" applyBorder="1"/>
    <xf numFmtId="0" fontId="8" fillId="0" borderId="2" xfId="6" applyFont="1" applyBorder="1" applyAlignment="1">
      <alignment horizontal="right"/>
    </xf>
    <xf numFmtId="0" fontId="8" fillId="0" borderId="2" xfId="6" applyFont="1" applyFill="1" applyBorder="1"/>
    <xf numFmtId="0" fontId="8" fillId="0" borderId="0" xfId="6" applyFont="1" applyBorder="1"/>
    <xf numFmtId="0" fontId="8" fillId="0" borderId="13" xfId="6" applyFont="1" applyFill="1" applyBorder="1" applyAlignment="1">
      <alignment horizontal="left"/>
    </xf>
    <xf numFmtId="0" fontId="8" fillId="0" borderId="5" xfId="6" applyFont="1" applyFill="1" applyBorder="1" applyAlignment="1">
      <alignment horizontal="left"/>
    </xf>
    <xf numFmtId="0" fontId="13" fillId="0" borderId="12" xfId="6" applyFont="1" applyBorder="1" applyAlignment="1">
      <alignment horizontal="left"/>
    </xf>
    <xf numFmtId="0" fontId="8" fillId="0" borderId="12" xfId="6" applyFont="1" applyFill="1" applyBorder="1"/>
    <xf numFmtId="0" fontId="0" fillId="0" borderId="0" xfId="0" applyBorder="1"/>
    <xf numFmtId="0" fontId="4" fillId="0" borderId="1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3" fontId="20" fillId="0" borderId="0" xfId="11" applyNumberFormat="1" applyFont="1" applyFill="1" applyAlignment="1">
      <alignment horizontal="center"/>
    </xf>
    <xf numFmtId="171" fontId="8" fillId="0" borderId="0" xfId="6" applyNumberFormat="1" applyFont="1" applyAlignment="1">
      <alignment horizontal="center"/>
    </xf>
    <xf numFmtId="3" fontId="8" fillId="0" borderId="0" xfId="8" applyNumberFormat="1" applyFont="1" applyAlignment="1">
      <alignment horizontal="center"/>
    </xf>
    <xf numFmtId="171" fontId="8" fillId="0" borderId="0" xfId="6" applyNumberFormat="1" applyFont="1" applyBorder="1" applyAlignment="1">
      <alignment horizontal="center"/>
    </xf>
  </cellXfs>
  <cellStyles count="13">
    <cellStyle name="Comma" xfId="2" builtinId="3"/>
    <cellStyle name="Comma_Gold Rush model 5-24-07" xfId="8"/>
    <cellStyle name="Currency" xfId="1" builtinId="4"/>
    <cellStyle name="Currency 2" xfId="5"/>
    <cellStyle name="Currency_Gold Rush model 5-24-07" xfId="7"/>
    <cellStyle name="Normal" xfId="0" builtinId="0"/>
    <cellStyle name="Normal 3" xfId="4"/>
    <cellStyle name="Normal 4 2" xfId="11"/>
    <cellStyle name="Normal_CIAC22" xfId="9"/>
    <cellStyle name="Normal_Gold Rush model 5-24-07" xfId="6"/>
    <cellStyle name="Normal_Pass-Through Model 11_2007 - 10_2008" xfId="10"/>
    <cellStyle name="Percent" xfId="3" builtinId="5"/>
    <cellStyle name="Percent 2" xfId="12"/>
  </cellStyles>
  <dxfs count="0"/>
  <tableStyles count="0" defaultTableStyle="TableStyleMedium2" defaultPivotStyle="PivotStyleLight16"/>
  <colors>
    <mruColors>
      <color rgb="FFFFFF99"/>
      <color rgb="FF33CC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77648"/>
        <c:axId val="152076864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78432"/>
        <c:axId val="152078824"/>
      </c:lineChart>
      <c:catAx>
        <c:axId val="152077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2076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2076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2077648"/>
        <c:crosses val="autoZero"/>
        <c:crossBetween val="midCat"/>
      </c:valAx>
      <c:catAx>
        <c:axId val="152078432"/>
        <c:scaling>
          <c:orientation val="minMax"/>
        </c:scaling>
        <c:delete val="1"/>
        <c:axPos val="b"/>
        <c:majorTickMark val="out"/>
        <c:minorTickMark val="none"/>
        <c:tickLblPos val="none"/>
        <c:crossAx val="152078824"/>
        <c:crosses val="autoZero"/>
        <c:auto val="0"/>
        <c:lblAlgn val="ctr"/>
        <c:lblOffset val="100"/>
        <c:noMultiLvlLbl val="0"/>
      </c:catAx>
      <c:valAx>
        <c:axId val="15207882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2078432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9728"/>
        <c:axId val="154722280"/>
      </c:lineChart>
      <c:catAx>
        <c:axId val="15472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2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22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8160"/>
        <c:axId val="154722672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3456"/>
        <c:axId val="154723848"/>
      </c:lineChart>
      <c:catAx>
        <c:axId val="154728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4722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72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4728160"/>
        <c:crosses val="autoZero"/>
        <c:crossBetween val="midCat"/>
      </c:valAx>
      <c:catAx>
        <c:axId val="154723456"/>
        <c:scaling>
          <c:orientation val="minMax"/>
        </c:scaling>
        <c:delete val="1"/>
        <c:axPos val="b"/>
        <c:majorTickMark val="out"/>
        <c:minorTickMark val="none"/>
        <c:tickLblPos val="none"/>
        <c:crossAx val="154723848"/>
        <c:crosses val="autoZero"/>
        <c:auto val="0"/>
        <c:lblAlgn val="ctr"/>
        <c:lblOffset val="100"/>
        <c:noMultiLvlLbl val="0"/>
      </c:catAx>
      <c:valAx>
        <c:axId val="154723848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472345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5024"/>
        <c:axId val="154535080"/>
      </c:lineChart>
      <c:catAx>
        <c:axId val="15472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5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35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5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37432"/>
        <c:axId val="154537824"/>
      </c:barChart>
      <c:catAx>
        <c:axId val="15453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3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7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310120"/>
        <c:axId val="155307768"/>
      </c:barChart>
      <c:catAx>
        <c:axId val="15531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07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307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10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08944"/>
        <c:axId val="155308552"/>
      </c:lineChart>
      <c:catAx>
        <c:axId val="15530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08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308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08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10512"/>
        <c:axId val="155314824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14040"/>
        <c:axId val="155311296"/>
      </c:lineChart>
      <c:catAx>
        <c:axId val="155310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314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314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310512"/>
        <c:crosses val="autoZero"/>
        <c:crossBetween val="midCat"/>
      </c:valAx>
      <c:catAx>
        <c:axId val="155314040"/>
        <c:scaling>
          <c:orientation val="minMax"/>
        </c:scaling>
        <c:delete val="1"/>
        <c:axPos val="b"/>
        <c:majorTickMark val="out"/>
        <c:minorTickMark val="none"/>
        <c:tickLblPos val="none"/>
        <c:crossAx val="155311296"/>
        <c:crosses val="autoZero"/>
        <c:auto val="0"/>
        <c:lblAlgn val="ctr"/>
        <c:lblOffset val="100"/>
        <c:noMultiLvlLbl val="0"/>
      </c:catAx>
      <c:valAx>
        <c:axId val="15531129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314040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11688"/>
        <c:axId val="155312472"/>
      </c:lineChart>
      <c:catAx>
        <c:axId val="155311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12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312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11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09728"/>
        <c:axId val="155315216"/>
      </c:barChart>
      <c:catAx>
        <c:axId val="1553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1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315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0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308160"/>
        <c:axId val="155309336"/>
      </c:barChart>
      <c:catAx>
        <c:axId val="1553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09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309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308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39784"/>
        <c:axId val="154536648"/>
      </c:lineChart>
      <c:catAx>
        <c:axId val="154539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6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36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9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09936"/>
        <c:axId val="155610720"/>
      </c:lineChart>
      <c:catAx>
        <c:axId val="15560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1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610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09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10328"/>
        <c:axId val="155614248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09544"/>
        <c:axId val="155611112"/>
      </c:lineChart>
      <c:catAx>
        <c:axId val="155610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614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614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610328"/>
        <c:crosses val="autoZero"/>
        <c:crossBetween val="midCat"/>
      </c:valAx>
      <c:catAx>
        <c:axId val="155609544"/>
        <c:scaling>
          <c:orientation val="minMax"/>
        </c:scaling>
        <c:delete val="1"/>
        <c:axPos val="b"/>
        <c:majorTickMark val="out"/>
        <c:minorTickMark val="none"/>
        <c:tickLblPos val="none"/>
        <c:crossAx val="155611112"/>
        <c:crosses val="autoZero"/>
        <c:auto val="0"/>
        <c:lblAlgn val="ctr"/>
        <c:lblOffset val="100"/>
        <c:noMultiLvlLbl val="0"/>
      </c:catAx>
      <c:valAx>
        <c:axId val="155611112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609544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13856"/>
        <c:axId val="155611504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13072"/>
        <c:axId val="155613464"/>
      </c:lineChart>
      <c:catAx>
        <c:axId val="155613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611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61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613856"/>
        <c:crosses val="autoZero"/>
        <c:crossBetween val="midCat"/>
      </c:valAx>
      <c:catAx>
        <c:axId val="155613072"/>
        <c:scaling>
          <c:orientation val="minMax"/>
        </c:scaling>
        <c:delete val="1"/>
        <c:axPos val="b"/>
        <c:majorTickMark val="out"/>
        <c:minorTickMark val="none"/>
        <c:tickLblPos val="none"/>
        <c:crossAx val="155613464"/>
        <c:crosses val="autoZero"/>
        <c:auto val="0"/>
        <c:lblAlgn val="ctr"/>
        <c:lblOffset val="100"/>
        <c:noMultiLvlLbl val="0"/>
      </c:catAx>
      <c:valAx>
        <c:axId val="15561346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613072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09152"/>
        <c:axId val="155608760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07192"/>
        <c:axId val="155612680"/>
      </c:lineChart>
      <c:catAx>
        <c:axId val="155609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608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5608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609152"/>
        <c:crosses val="autoZero"/>
        <c:crossBetween val="midCat"/>
      </c:valAx>
      <c:catAx>
        <c:axId val="155607192"/>
        <c:scaling>
          <c:orientation val="minMax"/>
        </c:scaling>
        <c:delete val="1"/>
        <c:axPos val="b"/>
        <c:majorTickMark val="out"/>
        <c:minorTickMark val="none"/>
        <c:tickLblPos val="none"/>
        <c:crossAx val="155612680"/>
        <c:crosses val="autoZero"/>
        <c:auto val="0"/>
        <c:lblAlgn val="ctr"/>
        <c:lblOffset val="100"/>
        <c:noMultiLvlLbl val="0"/>
      </c:catAx>
      <c:valAx>
        <c:axId val="15561268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5607192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07976"/>
        <c:axId val="155608368"/>
      </c:lineChart>
      <c:catAx>
        <c:axId val="15560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0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60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60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60280"/>
        <c:axId val="154258320"/>
      </c:barChart>
      <c:catAx>
        <c:axId val="15426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5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60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259104"/>
        <c:axId val="154254792"/>
      </c:barChart>
      <c:catAx>
        <c:axId val="1542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54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4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59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56752"/>
        <c:axId val="154258712"/>
      </c:lineChart>
      <c:catAx>
        <c:axId val="15425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58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8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56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62240"/>
        <c:axId val="154261456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59888"/>
        <c:axId val="154255576"/>
      </c:lineChart>
      <c:catAx>
        <c:axId val="154262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4261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26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4262240"/>
        <c:crosses val="autoZero"/>
        <c:crossBetween val="midCat"/>
      </c:valAx>
      <c:catAx>
        <c:axId val="154259888"/>
        <c:scaling>
          <c:orientation val="minMax"/>
        </c:scaling>
        <c:delete val="1"/>
        <c:axPos val="b"/>
        <c:majorTickMark val="out"/>
        <c:minorTickMark val="none"/>
        <c:tickLblPos val="none"/>
        <c:crossAx val="154255576"/>
        <c:crosses val="autoZero"/>
        <c:auto val="0"/>
        <c:lblAlgn val="ctr"/>
        <c:lblOffset val="100"/>
        <c:noMultiLvlLbl val="0"/>
      </c:catAx>
      <c:valAx>
        <c:axId val="15425557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4259888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61848"/>
        <c:axId val="154257928"/>
      </c:lineChart>
      <c:catAx>
        <c:axId val="15426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5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7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61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38608"/>
        <c:axId val="154538216"/>
      </c:barChart>
      <c:catAx>
        <c:axId val="1545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8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38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8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57144"/>
        <c:axId val="154257536"/>
      </c:barChart>
      <c:catAx>
        <c:axId val="15425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5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7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257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290792"/>
        <c:axId val="175290400"/>
      </c:barChart>
      <c:catAx>
        <c:axId val="17529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9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0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92752"/>
        <c:axId val="175291184"/>
      </c:lineChart>
      <c:catAx>
        <c:axId val="17529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9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2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91576"/>
        <c:axId val="175293928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90008"/>
        <c:axId val="175291968"/>
      </c:lineChart>
      <c:catAx>
        <c:axId val="175291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5293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293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5291576"/>
        <c:crosses val="autoZero"/>
        <c:crossBetween val="midCat"/>
      </c:valAx>
      <c:catAx>
        <c:axId val="175290008"/>
        <c:scaling>
          <c:orientation val="minMax"/>
        </c:scaling>
        <c:delete val="1"/>
        <c:axPos val="b"/>
        <c:majorTickMark val="out"/>
        <c:minorTickMark val="none"/>
        <c:tickLblPos val="none"/>
        <c:crossAx val="175291968"/>
        <c:crosses val="autoZero"/>
        <c:auto val="0"/>
        <c:lblAlgn val="ctr"/>
        <c:lblOffset val="100"/>
        <c:noMultiLvlLbl val="0"/>
      </c:catAx>
      <c:valAx>
        <c:axId val="175291968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5290008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94712"/>
        <c:axId val="175295104"/>
      </c:lineChart>
      <c:catAx>
        <c:axId val="17529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9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4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292360"/>
        <c:axId val="175288440"/>
      </c:barChart>
      <c:catAx>
        <c:axId val="175292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88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88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2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293144"/>
        <c:axId val="175295496"/>
      </c:barChart>
      <c:catAx>
        <c:axId val="175293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5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295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93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36672"/>
        <c:axId val="175834320"/>
      </c:lineChart>
      <c:catAx>
        <c:axId val="17583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83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83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836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37848"/>
        <c:axId val="175833144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38240"/>
        <c:axId val="175839024"/>
      </c:lineChart>
      <c:catAx>
        <c:axId val="175837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5833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833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5837848"/>
        <c:crosses val="autoZero"/>
        <c:crossBetween val="midCat"/>
      </c:valAx>
      <c:catAx>
        <c:axId val="175838240"/>
        <c:scaling>
          <c:orientation val="minMax"/>
        </c:scaling>
        <c:delete val="1"/>
        <c:axPos val="b"/>
        <c:majorTickMark val="out"/>
        <c:minorTickMark val="none"/>
        <c:tickLblPos val="none"/>
        <c:crossAx val="175839024"/>
        <c:crosses val="autoZero"/>
        <c:auto val="0"/>
        <c:lblAlgn val="ctr"/>
        <c:lblOffset val="100"/>
        <c:noMultiLvlLbl val="0"/>
      </c:catAx>
      <c:valAx>
        <c:axId val="17583902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5838240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40200"/>
        <c:axId val="175840592"/>
      </c:lineChart>
      <c:catAx>
        <c:axId val="17584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84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840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840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537040"/>
        <c:axId val="154533512"/>
      </c:barChart>
      <c:catAx>
        <c:axId val="15453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3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3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7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35888"/>
        <c:axId val="175836280"/>
      </c:barChart>
      <c:catAx>
        <c:axId val="17583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836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836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835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5837064"/>
        <c:axId val="175834712"/>
      </c:barChart>
      <c:catAx>
        <c:axId val="175837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834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834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837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833928"/>
        <c:axId val="175835104"/>
      </c:lineChart>
      <c:catAx>
        <c:axId val="175833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83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83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833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35120"/>
        <c:axId val="176129240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31984"/>
        <c:axId val="176131200"/>
      </c:lineChart>
      <c:catAx>
        <c:axId val="176135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6129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6129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6135120"/>
        <c:crosses val="autoZero"/>
        <c:crossBetween val="midCat"/>
      </c:valAx>
      <c:catAx>
        <c:axId val="176131984"/>
        <c:scaling>
          <c:orientation val="minMax"/>
        </c:scaling>
        <c:delete val="1"/>
        <c:axPos val="b"/>
        <c:majorTickMark val="out"/>
        <c:minorTickMark val="none"/>
        <c:tickLblPos val="none"/>
        <c:crossAx val="176131200"/>
        <c:crosses val="autoZero"/>
        <c:auto val="0"/>
        <c:lblAlgn val="ctr"/>
        <c:lblOffset val="100"/>
        <c:noMultiLvlLbl val="0"/>
      </c:catAx>
      <c:valAx>
        <c:axId val="17613120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6131984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32376"/>
        <c:axId val="176131592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35512"/>
        <c:axId val="176128064"/>
      </c:lineChart>
      <c:catAx>
        <c:axId val="176132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6131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6131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6132376"/>
        <c:crosses val="autoZero"/>
        <c:crossBetween val="midCat"/>
      </c:valAx>
      <c:catAx>
        <c:axId val="176135512"/>
        <c:scaling>
          <c:orientation val="minMax"/>
        </c:scaling>
        <c:delete val="1"/>
        <c:axPos val="b"/>
        <c:majorTickMark val="out"/>
        <c:minorTickMark val="none"/>
        <c:tickLblPos val="none"/>
        <c:crossAx val="176128064"/>
        <c:crosses val="autoZero"/>
        <c:auto val="0"/>
        <c:lblAlgn val="ctr"/>
        <c:lblOffset val="100"/>
        <c:noMultiLvlLbl val="0"/>
      </c:catAx>
      <c:valAx>
        <c:axId val="176128064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76135512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Interest Expense Calc.</a:t>
            </a:r>
          </a:p>
        </c:rich>
      </c:tx>
      <c:layout>
        <c:manualLayout>
          <c:xMode val="edge"/>
          <c:yMode val="edge"/>
          <c:x val="0.36786834078172664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037555188328"/>
          <c:y val="0.40601503759398494"/>
          <c:w val="0.74324433306988857"/>
          <c:h val="0.30451127819548945"/>
        </c:manualLayout>
      </c:layout>
      <c:lineChart>
        <c:grouping val="standard"/>
        <c:varyColors val="0"/>
        <c:ser>
          <c:idx val="0"/>
          <c:order val="0"/>
          <c:tx>
            <c:v>Avg Decline Bal.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Rate Base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34296"/>
        <c:axId val="154539000"/>
      </c:lineChart>
      <c:catAx>
        <c:axId val="154534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44807799925918"/>
              <c:y val="0.830827067669173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9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39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</a:t>
                </a:r>
              </a:p>
            </c:rich>
          </c:tx>
          <c:layout>
            <c:manualLayout>
              <c:xMode val="edge"/>
              <c:yMode val="edge"/>
              <c:x val="1.9519519519519524E-2"/>
              <c:y val="0.533834586466165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534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141204196322312"/>
          <c:y val="0.67669172932330846"/>
          <c:w val="0.2147150299906205"/>
          <c:h val="0.169172932330827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rich>
      </c:tx>
      <c:layout>
        <c:manualLayout>
          <c:xMode val="edge"/>
          <c:yMode val="edge"/>
          <c:x val="0.46388443017656505"/>
          <c:y val="4.0160642570281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96468699839486"/>
          <c:y val="0.28915776056476183"/>
          <c:w val="0.77528089887640461"/>
          <c:h val="0.228916560447103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39392"/>
        <c:axId val="154536256"/>
      </c:lineChart>
      <c:lineChart>
        <c:grouping val="standard"/>
        <c:varyColors val="0"/>
        <c:ser>
          <c:idx val="3"/>
          <c:order val="3"/>
          <c:tx>
            <c:v>Unit Rate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40176"/>
        <c:axId val="154725808"/>
      </c:lineChart>
      <c:catAx>
        <c:axId val="154539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4536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53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4539392"/>
        <c:crosses val="autoZero"/>
        <c:crossBetween val="midCat"/>
      </c:valAx>
      <c:catAx>
        <c:axId val="154540176"/>
        <c:scaling>
          <c:orientation val="minMax"/>
        </c:scaling>
        <c:delete val="1"/>
        <c:axPos val="b"/>
        <c:majorTickMark val="out"/>
        <c:minorTickMark val="none"/>
        <c:tickLblPos val="none"/>
        <c:crossAx val="154725808"/>
        <c:crosses val="autoZero"/>
        <c:auto val="0"/>
        <c:lblAlgn val="ctr"/>
        <c:lblOffset val="100"/>
        <c:noMultiLvlLbl val="0"/>
      </c:catAx>
      <c:valAx>
        <c:axId val="154725808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"/>
                <a:ea typeface="Helv"/>
                <a:cs typeface="Helv"/>
              </a:defRPr>
            </a:pPr>
            <a:endParaRPr lang="en-US"/>
          </a:p>
        </c:txPr>
        <c:crossAx val="15454017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534510433386846"/>
          <c:y val="0.69478164627011996"/>
          <c:w val="0.45425361155698224"/>
          <c:h val="7.6305642517576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"/>
              <a:ea typeface="Helv"/>
              <a:cs typeface="Helv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>
      <c:oddFooter>&amp;L&amp;F &amp;D &amp;T</c:oddFooter>
    </c:headerFooter>
    <c:pageMargins b="1" l="0.75000000000000133" r="0.75000000000000133" t="1" header="0.5" footer="0.5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1548777244144682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42145339897541E-2"/>
          <c:y val="0.31795031024794929"/>
          <c:w val="0.88719012083805149"/>
          <c:h val="0.45128431131966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5416"/>
        <c:axId val="154726200"/>
      </c:lineChart>
      <c:catAx>
        <c:axId val="15472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6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2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5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Facilities Cost Of Service</a:t>
            </a:r>
          </a:p>
        </c:rich>
      </c:tx>
      <c:layout>
        <c:manualLayout>
          <c:xMode val="edge"/>
          <c:yMode val="edge"/>
          <c:x val="0.3210332103321033"/>
          <c:y val="4.3478260869565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715867158671842E-2"/>
          <c:y val="0.30918020257870332"/>
          <c:w val="0.88745387453874569"/>
          <c:h val="0.468601244533346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27376"/>
        <c:axId val="154723064"/>
      </c:barChart>
      <c:catAx>
        <c:axId val="15472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3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23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Desert Power FT-1</a:t>
            </a:r>
          </a:p>
        </c:rich>
      </c:tx>
      <c:layout>
        <c:manualLayout>
          <c:xMode val="edge"/>
          <c:yMode val="edge"/>
          <c:x val="0.3552900498216166"/>
          <c:y val="4.61538461538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481935507766"/>
          <c:y val="0.31795031024794929"/>
          <c:w val="0.83433296362931098"/>
          <c:h val="0.4512843113196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4724240"/>
        <c:axId val="154729336"/>
      </c:barChart>
      <c:catAx>
        <c:axId val="15472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9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729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Dth/Month</a:t>
                </a:r>
              </a:p>
            </c:rich>
          </c:tx>
          <c:layout>
            <c:manualLayout>
              <c:xMode val="edge"/>
              <c:yMode val="edge"/>
              <c:x val="3.1936127744510982E-2"/>
              <c:y val="0.3692323844134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724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13" Type="http://schemas.openxmlformats.org/officeDocument/2006/relationships/chart" Target="../charts/chart35.xml"/><Relationship Id="rId18" Type="http://schemas.openxmlformats.org/officeDocument/2006/relationships/chart" Target="../charts/chart40.xml"/><Relationship Id="rId3" Type="http://schemas.openxmlformats.org/officeDocument/2006/relationships/chart" Target="../charts/chart25.xml"/><Relationship Id="rId21" Type="http://schemas.openxmlformats.org/officeDocument/2006/relationships/chart" Target="../charts/chart43.xml"/><Relationship Id="rId7" Type="http://schemas.openxmlformats.org/officeDocument/2006/relationships/chart" Target="../charts/chart29.xml"/><Relationship Id="rId12" Type="http://schemas.openxmlformats.org/officeDocument/2006/relationships/chart" Target="../charts/chart34.xml"/><Relationship Id="rId17" Type="http://schemas.openxmlformats.org/officeDocument/2006/relationships/chart" Target="../charts/chart39.xml"/><Relationship Id="rId2" Type="http://schemas.openxmlformats.org/officeDocument/2006/relationships/chart" Target="../charts/chart24.xml"/><Relationship Id="rId16" Type="http://schemas.openxmlformats.org/officeDocument/2006/relationships/chart" Target="../charts/chart38.xml"/><Relationship Id="rId20" Type="http://schemas.openxmlformats.org/officeDocument/2006/relationships/chart" Target="../charts/chart42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11" Type="http://schemas.openxmlformats.org/officeDocument/2006/relationships/chart" Target="../charts/chart33.xml"/><Relationship Id="rId5" Type="http://schemas.openxmlformats.org/officeDocument/2006/relationships/chart" Target="../charts/chart27.xml"/><Relationship Id="rId15" Type="http://schemas.openxmlformats.org/officeDocument/2006/relationships/chart" Target="../charts/chart37.xml"/><Relationship Id="rId10" Type="http://schemas.openxmlformats.org/officeDocument/2006/relationships/chart" Target="../charts/chart32.xml"/><Relationship Id="rId19" Type="http://schemas.openxmlformats.org/officeDocument/2006/relationships/chart" Target="../charts/chart41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Relationship Id="rId14" Type="http://schemas.openxmlformats.org/officeDocument/2006/relationships/chart" Target="../charts/chart36.xml"/><Relationship Id="rId22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489857</xdr:colOff>
      <xdr:row>40</xdr:row>
      <xdr:rowOff>54432</xdr:rowOff>
    </xdr:from>
    <xdr:to>
      <xdr:col>8</xdr:col>
      <xdr:colOff>345488</xdr:colOff>
      <xdr:row>51</xdr:row>
      <xdr:rowOff>136076</xdr:rowOff>
    </xdr:to>
    <xdr:sp macro="" textlink="">
      <xdr:nvSpPr>
        <xdr:cNvPr id="2" name="TextBox 1"/>
        <xdr:cNvSpPr txBox="1"/>
      </xdr:nvSpPr>
      <xdr:spPr>
        <a:xfrm rot="5400000">
          <a:off x="15671279" y="12822081"/>
          <a:ext cx="2177144" cy="108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Dominion Energy Utah</a:t>
          </a:r>
        </a:p>
        <a:p>
          <a:r>
            <a:rPr lang="en-US" sz="1600"/>
            <a:t>Docket No. 18-057-03</a:t>
          </a:r>
        </a:p>
        <a:p>
          <a:r>
            <a:rPr lang="en-US" sz="1600" baseline="0"/>
            <a:t> DEU Exhibit 1.05</a:t>
          </a:r>
          <a:endParaRPr 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58</xdr:col>
      <xdr:colOff>314325</xdr:colOff>
      <xdr:row>140</xdr:row>
      <xdr:rowOff>95250</xdr:rowOff>
    </xdr:from>
    <xdr:to>
      <xdr:col>68</xdr:col>
      <xdr:colOff>57150</xdr:colOff>
      <xdr:row>157</xdr:row>
      <xdr:rowOff>38100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58</xdr:col>
      <xdr:colOff>314325</xdr:colOff>
      <xdr:row>140</xdr:row>
      <xdr:rowOff>95250</xdr:rowOff>
    </xdr:from>
    <xdr:to>
      <xdr:col>68</xdr:col>
      <xdr:colOff>57150</xdr:colOff>
      <xdr:row>157</xdr:row>
      <xdr:rowOff>38100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58</xdr:col>
      <xdr:colOff>314325</xdr:colOff>
      <xdr:row>197</xdr:row>
      <xdr:rowOff>95250</xdr:rowOff>
    </xdr:from>
    <xdr:to>
      <xdr:col>68</xdr:col>
      <xdr:colOff>57150</xdr:colOff>
      <xdr:row>214</xdr:row>
      <xdr:rowOff>38100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104775</xdr:colOff>
      <xdr:row>295</xdr:row>
      <xdr:rowOff>95250</xdr:rowOff>
    </xdr:from>
    <xdr:to>
      <xdr:col>6</xdr:col>
      <xdr:colOff>361950</xdr:colOff>
      <xdr:row>308</xdr:row>
      <xdr:rowOff>95250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294</xdr:row>
      <xdr:rowOff>95250</xdr:rowOff>
    </xdr:from>
    <xdr:to>
      <xdr:col>15</xdr:col>
      <xdr:colOff>47625</xdr:colOff>
      <xdr:row>308</xdr:row>
      <xdr:rowOff>66675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238125</xdr:colOff>
      <xdr:row>312</xdr:row>
      <xdr:rowOff>9525</xdr:rowOff>
    </xdr:from>
    <xdr:to>
      <xdr:col>9</xdr:col>
      <xdr:colOff>476250</xdr:colOff>
      <xdr:row>325</xdr:row>
      <xdr:rowOff>9525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533400</xdr:colOff>
      <xdr:row>363</xdr:row>
      <xdr:rowOff>66675</xdr:rowOff>
    </xdr:from>
    <xdr:to>
      <xdr:col>12</xdr:col>
      <xdr:colOff>104775</xdr:colOff>
      <xdr:row>381</xdr:row>
      <xdr:rowOff>28575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58</xdr:col>
      <xdr:colOff>314325</xdr:colOff>
      <xdr:row>140</xdr:row>
      <xdr:rowOff>95250</xdr:rowOff>
    </xdr:from>
    <xdr:to>
      <xdr:col>68</xdr:col>
      <xdr:colOff>57150</xdr:colOff>
      <xdr:row>157</xdr:row>
      <xdr:rowOff>38100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58</xdr:col>
      <xdr:colOff>314325</xdr:colOff>
      <xdr:row>140</xdr:row>
      <xdr:rowOff>95250</xdr:rowOff>
    </xdr:from>
    <xdr:to>
      <xdr:col>68</xdr:col>
      <xdr:colOff>57150</xdr:colOff>
      <xdr:row>157</xdr:row>
      <xdr:rowOff>38100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view="pageBreakPreview" topLeftCell="D20" zoomScale="70" zoomScaleNormal="50" zoomScaleSheetLayoutView="70" workbookViewId="0">
      <selection activeCell="G39" sqref="G39"/>
    </sheetView>
  </sheetViews>
  <sheetFormatPr defaultRowHeight="15"/>
  <cols>
    <col min="1" max="1" width="4.7109375" style="3" customWidth="1"/>
    <col min="2" max="2" width="119.42578125" customWidth="1"/>
    <col min="3" max="3" width="25.85546875" style="2" customWidth="1"/>
    <col min="4" max="4" width="25.7109375" style="2" customWidth="1"/>
    <col min="5" max="5" width="25.5703125" style="2" customWidth="1"/>
    <col min="6" max="7" width="17.28515625" customWidth="1"/>
    <col min="8" max="8" width="18.42578125" customWidth="1"/>
    <col min="9" max="9" width="5.85546875" customWidth="1"/>
    <col min="14" max="15" width="13.5703125" bestFit="1" customWidth="1"/>
    <col min="16" max="20" width="14.5703125" bestFit="1" customWidth="1"/>
  </cols>
  <sheetData>
    <row r="1" spans="1:8" ht="210" customHeight="1"/>
    <row r="2" spans="1:8" ht="26.25" customHeight="1">
      <c r="B2" s="362"/>
      <c r="C2" s="362"/>
      <c r="D2" s="362"/>
      <c r="E2" s="362"/>
      <c r="F2" s="362"/>
      <c r="G2" s="362"/>
      <c r="H2" s="362"/>
    </row>
    <row r="3" spans="1:8" ht="35.25">
      <c r="B3" s="362" t="s">
        <v>297</v>
      </c>
      <c r="C3" s="362"/>
      <c r="D3" s="362"/>
      <c r="E3" s="362"/>
      <c r="F3" s="362"/>
      <c r="G3" s="362"/>
      <c r="H3" s="362"/>
    </row>
    <row r="4" spans="1:8">
      <c r="A4" s="298"/>
      <c r="B4" s="228"/>
      <c r="C4" s="305" t="s">
        <v>29</v>
      </c>
      <c r="D4" s="305" t="s">
        <v>30</v>
      </c>
      <c r="E4" s="305" t="s">
        <v>33</v>
      </c>
      <c r="F4" s="305" t="s">
        <v>31</v>
      </c>
      <c r="G4" s="305" t="s">
        <v>34</v>
      </c>
      <c r="H4" s="305" t="s">
        <v>32</v>
      </c>
    </row>
    <row r="5" spans="1:8" ht="30" customHeight="1">
      <c r="A5" s="298"/>
      <c r="B5" s="228"/>
      <c r="C5" s="360" t="s">
        <v>43</v>
      </c>
      <c r="D5" s="361"/>
      <c r="E5" s="306" t="s">
        <v>44</v>
      </c>
      <c r="F5" s="306" t="s">
        <v>45</v>
      </c>
      <c r="G5" s="360" t="s">
        <v>46</v>
      </c>
      <c r="H5" s="361"/>
    </row>
    <row r="6" spans="1:8" ht="30" customHeight="1">
      <c r="A6" s="298"/>
      <c r="B6" s="306" t="s">
        <v>38</v>
      </c>
      <c r="C6" s="306" t="s">
        <v>42</v>
      </c>
      <c r="D6" s="306" t="s">
        <v>135</v>
      </c>
      <c r="E6" s="306"/>
      <c r="F6" s="306" t="s">
        <v>49</v>
      </c>
      <c r="G6" s="306" t="s">
        <v>47</v>
      </c>
      <c r="H6" s="306" t="s">
        <v>48</v>
      </c>
    </row>
    <row r="7" spans="1:8">
      <c r="A7" s="304">
        <v>1</v>
      </c>
      <c r="B7" s="307" t="s">
        <v>50</v>
      </c>
      <c r="C7" s="308"/>
      <c r="D7" s="308"/>
      <c r="E7" s="308">
        <f>'Option 1 Low Case SNG'!F5</f>
        <v>12344175.000000002</v>
      </c>
      <c r="F7" s="308">
        <f>D7+E7</f>
        <v>12344175.000000002</v>
      </c>
      <c r="G7" s="309">
        <f>+'Option 1 Low Case SNG'!AD27</f>
        <v>8.5700000000000145</v>
      </c>
      <c r="H7" s="310">
        <f>+'Option 1 Low Case SNG'!AD29</f>
        <v>1.2E-2</v>
      </c>
    </row>
    <row r="8" spans="1:8">
      <c r="A8" s="304">
        <f>+A7+1</f>
        <v>2</v>
      </c>
      <c r="B8" s="311" t="s">
        <v>51</v>
      </c>
      <c r="C8" s="312"/>
      <c r="D8" s="312"/>
      <c r="E8" s="312">
        <f>'Option 1 High Case SNG'!F5</f>
        <v>14594175.000000002</v>
      </c>
      <c r="F8" s="312">
        <f>D8+E8</f>
        <v>14594175.000000002</v>
      </c>
      <c r="G8" s="313">
        <f>+'Option 1 High Case SNG'!AB29</f>
        <v>10.11000000000001</v>
      </c>
      <c r="H8" s="314">
        <f>+'Option 1 High Case SNG'!AB31</f>
        <v>1.4200000000000001E-2</v>
      </c>
    </row>
    <row r="9" spans="1:8">
      <c r="A9" s="304">
        <f t="shared" ref="A9:A26" si="0">+A8+1</f>
        <v>3</v>
      </c>
      <c r="B9" s="311" t="s">
        <v>293</v>
      </c>
      <c r="C9" s="312">
        <f>'2A Demand Response 30yr'!D5</f>
        <v>27500000</v>
      </c>
      <c r="D9" s="312">
        <f>+'2A Demand Response 30yr'!L5</f>
        <v>2698757.1881210757</v>
      </c>
      <c r="E9" s="312"/>
      <c r="F9" s="312">
        <f>D9+E9</f>
        <v>2698757.1881210757</v>
      </c>
      <c r="G9" s="313">
        <f>+'2A Demand Response 30yr'!BV18</f>
        <v>2.0800000000000054</v>
      </c>
      <c r="H9" s="314">
        <f>+'2A Demand Response 30yr'!BV20</f>
        <v>2.8999999999999998E-3</v>
      </c>
    </row>
    <row r="10" spans="1:8">
      <c r="A10" s="304">
        <f t="shared" si="0"/>
        <v>4</v>
      </c>
      <c r="B10" s="311" t="s">
        <v>294</v>
      </c>
      <c r="C10" s="312">
        <f>+'2A Demand Response 40yr'!D5</f>
        <v>27500000</v>
      </c>
      <c r="D10" s="312">
        <f>+'2A Demand Response 40yr'!L5</f>
        <v>2595747.5035215518</v>
      </c>
      <c r="E10" s="312"/>
      <c r="F10" s="312">
        <f>D10+E10</f>
        <v>2595747.5035215518</v>
      </c>
      <c r="G10" s="313">
        <f>+'2A Demand Response 40yr'!BV18</f>
        <v>2.0100000000000051</v>
      </c>
      <c r="H10" s="314">
        <f>+'2A Demand Response 40yr'!BV20</f>
        <v>2.8E-3</v>
      </c>
    </row>
    <row r="11" spans="1:8">
      <c r="A11" s="304">
        <f t="shared" si="0"/>
        <v>5</v>
      </c>
      <c r="B11" s="311" t="s">
        <v>39</v>
      </c>
      <c r="C11" s="312" t="s">
        <v>52</v>
      </c>
      <c r="D11" s="312" t="s">
        <v>52</v>
      </c>
      <c r="E11" s="312" t="s">
        <v>52</v>
      </c>
      <c r="F11" s="312" t="s">
        <v>52</v>
      </c>
      <c r="G11" s="313"/>
      <c r="H11" s="314"/>
    </row>
    <row r="12" spans="1:8">
      <c r="A12" s="304">
        <f t="shared" si="0"/>
        <v>6</v>
      </c>
      <c r="B12" s="311" t="s">
        <v>298</v>
      </c>
      <c r="C12" s="312" t="s">
        <v>301</v>
      </c>
      <c r="D12" s="312" t="s">
        <v>301</v>
      </c>
      <c r="E12" s="312" t="s">
        <v>301</v>
      </c>
      <c r="F12" s="312" t="s">
        <v>301</v>
      </c>
      <c r="G12" s="312" t="s">
        <v>301</v>
      </c>
      <c r="H12" s="312" t="s">
        <v>301</v>
      </c>
    </row>
    <row r="13" spans="1:8">
      <c r="A13" s="304">
        <f t="shared" si="0"/>
        <v>7</v>
      </c>
      <c r="B13" s="311" t="s">
        <v>298</v>
      </c>
      <c r="C13" s="312" t="s">
        <v>301</v>
      </c>
      <c r="D13" s="312" t="s">
        <v>301</v>
      </c>
      <c r="E13" s="312" t="s">
        <v>301</v>
      </c>
      <c r="F13" s="312" t="s">
        <v>301</v>
      </c>
      <c r="G13" s="312" t="s">
        <v>301</v>
      </c>
      <c r="H13" s="312" t="s">
        <v>301</v>
      </c>
    </row>
    <row r="14" spans="1:8">
      <c r="A14" s="304">
        <f t="shared" si="0"/>
        <v>8</v>
      </c>
      <c r="B14" s="311" t="s">
        <v>298</v>
      </c>
      <c r="C14" s="312" t="s">
        <v>301</v>
      </c>
      <c r="D14" s="312" t="s">
        <v>301</v>
      </c>
      <c r="E14" s="312" t="s">
        <v>301</v>
      </c>
      <c r="F14" s="312" t="s">
        <v>301</v>
      </c>
      <c r="G14" s="312" t="s">
        <v>301</v>
      </c>
      <c r="H14" s="312" t="s">
        <v>301</v>
      </c>
    </row>
    <row r="15" spans="1:8" ht="30" customHeight="1">
      <c r="A15" s="304">
        <f t="shared" si="0"/>
        <v>9</v>
      </c>
      <c r="B15" s="311" t="s">
        <v>299</v>
      </c>
      <c r="C15" s="312"/>
      <c r="D15" s="312"/>
      <c r="E15" s="312" t="s">
        <v>301</v>
      </c>
      <c r="F15" s="312" t="s">
        <v>301</v>
      </c>
      <c r="G15" s="312" t="s">
        <v>301</v>
      </c>
      <c r="H15" s="312" t="s">
        <v>301</v>
      </c>
    </row>
    <row r="16" spans="1:8" ht="30" customHeight="1">
      <c r="A16" s="304">
        <f t="shared" si="0"/>
        <v>10</v>
      </c>
      <c r="B16" s="311" t="s">
        <v>299</v>
      </c>
      <c r="C16" s="312"/>
      <c r="D16" s="312"/>
      <c r="E16" s="312" t="s">
        <v>301</v>
      </c>
      <c r="F16" s="312" t="s">
        <v>301</v>
      </c>
      <c r="G16" s="312" t="s">
        <v>301</v>
      </c>
      <c r="H16" s="312" t="s">
        <v>301</v>
      </c>
    </row>
    <row r="17" spans="1:21" ht="30" customHeight="1">
      <c r="A17" s="304">
        <f t="shared" si="0"/>
        <v>11</v>
      </c>
      <c r="B17" s="311" t="s">
        <v>299</v>
      </c>
      <c r="C17" s="312"/>
      <c r="D17" s="312"/>
      <c r="E17" s="312" t="s">
        <v>301</v>
      </c>
      <c r="F17" s="312" t="s">
        <v>301</v>
      </c>
      <c r="G17" s="312" t="s">
        <v>301</v>
      </c>
      <c r="H17" s="312" t="s">
        <v>301</v>
      </c>
    </row>
    <row r="18" spans="1:21" ht="30" customHeight="1">
      <c r="A18" s="304">
        <f t="shared" si="0"/>
        <v>12</v>
      </c>
      <c r="B18" s="315" t="s">
        <v>300</v>
      </c>
      <c r="C18" s="312" t="s">
        <v>301</v>
      </c>
      <c r="D18" s="312" t="s">
        <v>301</v>
      </c>
      <c r="E18" s="312" t="s">
        <v>301</v>
      </c>
      <c r="F18" s="312" t="s">
        <v>301</v>
      </c>
      <c r="G18" s="312" t="s">
        <v>301</v>
      </c>
      <c r="H18" s="312" t="s">
        <v>301</v>
      </c>
    </row>
    <row r="19" spans="1:21" ht="30" customHeight="1">
      <c r="A19" s="304">
        <f t="shared" si="0"/>
        <v>13</v>
      </c>
      <c r="B19" s="315" t="s">
        <v>300</v>
      </c>
      <c r="C19" s="312" t="s">
        <v>301</v>
      </c>
      <c r="D19" s="312" t="s">
        <v>301</v>
      </c>
      <c r="E19" s="312" t="s">
        <v>301</v>
      </c>
      <c r="F19" s="312" t="s">
        <v>301</v>
      </c>
      <c r="G19" s="312" t="s">
        <v>301</v>
      </c>
      <c r="H19" s="312" t="s">
        <v>301</v>
      </c>
    </row>
    <row r="20" spans="1:21">
      <c r="A20" s="304">
        <f t="shared" si="0"/>
        <v>14</v>
      </c>
      <c r="B20" s="311" t="s">
        <v>305</v>
      </c>
      <c r="C20" s="312" t="s">
        <v>301</v>
      </c>
      <c r="D20" s="312" t="s">
        <v>301</v>
      </c>
      <c r="E20" s="312" t="s">
        <v>301</v>
      </c>
      <c r="F20" s="312" t="s">
        <v>301</v>
      </c>
      <c r="G20" s="312" t="s">
        <v>301</v>
      </c>
      <c r="H20" s="312" t="s">
        <v>301</v>
      </c>
    </row>
    <row r="21" spans="1:21">
      <c r="A21" s="304">
        <f t="shared" si="0"/>
        <v>15</v>
      </c>
      <c r="B21" s="311" t="s">
        <v>295</v>
      </c>
      <c r="C21" s="312"/>
      <c r="D21" s="312"/>
      <c r="E21" s="312">
        <v>35856764.880000003</v>
      </c>
      <c r="F21" s="312">
        <v>35856764.880000003</v>
      </c>
      <c r="G21" s="313">
        <v>24.839999999999996</v>
      </c>
      <c r="H21" s="314">
        <v>3.49E-2</v>
      </c>
    </row>
    <row r="22" spans="1:21">
      <c r="A22" s="304">
        <f t="shared" si="0"/>
        <v>16</v>
      </c>
      <c r="B22" s="311" t="s">
        <v>41</v>
      </c>
      <c r="C22" s="312"/>
      <c r="D22" s="312"/>
      <c r="E22" s="312">
        <v>24992021</v>
      </c>
      <c r="F22" s="312">
        <v>24992021</v>
      </c>
      <c r="G22" s="313">
        <v>17.330000000000013</v>
      </c>
      <c r="H22" s="314">
        <v>2.4400000000000002E-2</v>
      </c>
      <c r="U22" s="2"/>
    </row>
    <row r="23" spans="1:21">
      <c r="A23" s="304">
        <f t="shared" si="0"/>
        <v>17</v>
      </c>
      <c r="B23" s="311" t="s">
        <v>296</v>
      </c>
      <c r="C23" s="312"/>
      <c r="D23" s="312"/>
      <c r="E23" s="312">
        <v>38909365</v>
      </c>
      <c r="F23" s="312">
        <v>38909365</v>
      </c>
      <c r="G23" s="313">
        <v>26.960000000000004</v>
      </c>
      <c r="H23" s="314">
        <v>3.7900000000000003E-2</v>
      </c>
    </row>
    <row r="24" spans="1:21" ht="30" customHeight="1">
      <c r="A24" s="304">
        <f t="shared" si="0"/>
        <v>18</v>
      </c>
      <c r="B24" s="315" t="s">
        <v>302</v>
      </c>
      <c r="C24" s="312"/>
      <c r="D24" s="312"/>
      <c r="E24" s="312" t="s">
        <v>301</v>
      </c>
      <c r="F24" s="312" t="s">
        <v>301</v>
      </c>
      <c r="G24" s="312" t="s">
        <v>301</v>
      </c>
      <c r="H24" s="312" t="s">
        <v>301</v>
      </c>
    </row>
    <row r="25" spans="1:21" ht="30" customHeight="1">
      <c r="A25" s="304">
        <f t="shared" si="0"/>
        <v>19</v>
      </c>
      <c r="B25" s="315" t="s">
        <v>303</v>
      </c>
      <c r="C25" s="312"/>
      <c r="D25" s="312"/>
      <c r="E25" s="312" t="s">
        <v>301</v>
      </c>
      <c r="F25" s="312" t="s">
        <v>301</v>
      </c>
      <c r="G25" s="312" t="s">
        <v>301</v>
      </c>
      <c r="H25" s="312" t="s">
        <v>301</v>
      </c>
    </row>
    <row r="26" spans="1:21">
      <c r="A26" s="304">
        <f t="shared" si="0"/>
        <v>20</v>
      </c>
      <c r="B26" s="311" t="s">
        <v>304</v>
      </c>
      <c r="C26" s="312" t="s">
        <v>301</v>
      </c>
      <c r="D26" s="312" t="s">
        <v>301</v>
      </c>
      <c r="E26" s="312" t="s">
        <v>301</v>
      </c>
      <c r="F26" s="312" t="s">
        <v>301</v>
      </c>
      <c r="G26" s="312" t="s">
        <v>301</v>
      </c>
      <c r="H26" s="312" t="s">
        <v>301</v>
      </c>
    </row>
    <row r="27" spans="1:21">
      <c r="A27" s="304">
        <f t="shared" ref="A27" si="1">+A26+1</f>
        <v>21</v>
      </c>
      <c r="B27" s="316" t="s">
        <v>304</v>
      </c>
      <c r="C27" s="320" t="s">
        <v>301</v>
      </c>
      <c r="D27" s="320" t="s">
        <v>301</v>
      </c>
      <c r="E27" s="320" t="s">
        <v>301</v>
      </c>
      <c r="F27" s="320" t="s">
        <v>301</v>
      </c>
      <c r="G27" s="320" t="s">
        <v>301</v>
      </c>
      <c r="H27" s="320" t="s">
        <v>301</v>
      </c>
    </row>
    <row r="28" spans="1:21">
      <c r="B28" s="228"/>
      <c r="C28" s="317"/>
      <c r="D28" s="317"/>
      <c r="E28" s="317"/>
      <c r="F28" s="318"/>
      <c r="G28" s="318"/>
      <c r="H28" s="318"/>
    </row>
    <row r="29" spans="1:21">
      <c r="B29" s="228"/>
      <c r="C29" s="319"/>
      <c r="D29" s="319"/>
      <c r="E29" s="319"/>
      <c r="F29" s="228"/>
      <c r="G29" s="228"/>
      <c r="H29" s="228"/>
    </row>
    <row r="30" spans="1:21">
      <c r="B30" s="228"/>
      <c r="C30" s="319"/>
      <c r="D30" s="319"/>
      <c r="E30" s="319"/>
      <c r="F30" s="228"/>
      <c r="G30" s="228"/>
      <c r="H30" s="228"/>
    </row>
    <row r="31" spans="1:21">
      <c r="B31" s="228"/>
      <c r="C31" s="319"/>
      <c r="D31" s="319"/>
      <c r="E31" s="319"/>
      <c r="F31" s="228"/>
      <c r="G31" s="228"/>
      <c r="H31" s="228"/>
    </row>
    <row r="32" spans="1:21">
      <c r="B32" s="228"/>
      <c r="C32" s="319"/>
      <c r="D32" s="319"/>
      <c r="E32" s="319"/>
      <c r="F32" s="228"/>
      <c r="G32" s="228"/>
      <c r="H32" s="228"/>
    </row>
    <row r="33" spans="2:8">
      <c r="B33" s="228"/>
      <c r="C33" s="319"/>
      <c r="D33" s="319"/>
      <c r="E33" s="319"/>
      <c r="F33" s="228"/>
      <c r="G33" s="228"/>
      <c r="H33" s="228"/>
    </row>
    <row r="34" spans="2:8">
      <c r="B34" s="228"/>
      <c r="C34" s="319"/>
      <c r="D34" s="319"/>
      <c r="E34" s="319"/>
      <c r="F34" s="228"/>
      <c r="G34" s="228"/>
      <c r="H34" s="228"/>
    </row>
    <row r="35" spans="2:8">
      <c r="B35" s="228"/>
      <c r="C35" s="319"/>
      <c r="D35" s="319"/>
      <c r="E35" s="319"/>
      <c r="F35" s="228"/>
      <c r="G35" s="228"/>
      <c r="H35" s="228"/>
    </row>
    <row r="36" spans="2:8">
      <c r="B36" s="228"/>
      <c r="C36" s="319"/>
      <c r="D36" s="319"/>
      <c r="E36" s="319"/>
      <c r="F36" s="228"/>
      <c r="G36" s="228"/>
      <c r="H36" s="228"/>
    </row>
    <row r="48" spans="2:8">
      <c r="H48" s="359"/>
    </row>
  </sheetData>
  <mergeCells count="4">
    <mergeCell ref="C5:D5"/>
    <mergeCell ref="G5:H5"/>
    <mergeCell ref="B3:H3"/>
    <mergeCell ref="B2:H2"/>
  </mergeCells>
  <printOptions horizontalCentered="1" verticalCentered="1"/>
  <pageMargins left="0" right="0" top="0" bottom="0" header="0" footer="0"/>
  <pageSetup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30"/>
  <sheetViews>
    <sheetView workbookViewId="0">
      <selection activeCell="G20" sqref="G20"/>
    </sheetView>
  </sheetViews>
  <sheetFormatPr defaultRowHeight="15"/>
  <cols>
    <col min="1" max="1" width="22.28515625" bestFit="1" customWidth="1"/>
    <col min="2" max="3" width="12.7109375" customWidth="1"/>
    <col min="4" max="4" width="2.85546875" bestFit="1" customWidth="1"/>
    <col min="5" max="5" width="5.140625" bestFit="1" customWidth="1"/>
    <col min="6" max="6" width="14.85546875" customWidth="1"/>
    <col min="11" max="11" width="8.5703125" customWidth="1"/>
    <col min="12" max="12" width="7.28515625" bestFit="1" customWidth="1"/>
    <col min="13" max="13" width="4.7109375" bestFit="1" customWidth="1"/>
    <col min="14" max="14" width="4" bestFit="1" customWidth="1"/>
    <col min="16" max="16" width="11.7109375" bestFit="1" customWidth="1"/>
    <col min="17" max="17" width="10.140625" bestFit="1" customWidth="1"/>
    <col min="18" max="18" width="11.7109375" bestFit="1" customWidth="1"/>
    <col min="20" max="20" width="11.28515625" bestFit="1" customWidth="1"/>
    <col min="21" max="21" width="12" bestFit="1" customWidth="1"/>
    <col min="22" max="22" width="13.5703125" bestFit="1" customWidth="1"/>
    <col min="24" max="24" width="3" bestFit="1" customWidth="1"/>
    <col min="25" max="25" width="9.5703125" bestFit="1" customWidth="1"/>
    <col min="26" max="27" width="6.5703125" bestFit="1" customWidth="1"/>
    <col min="28" max="28" width="15.28515625" bestFit="1" customWidth="1"/>
    <col min="29" max="29" width="15" bestFit="1" customWidth="1"/>
    <col min="30" max="30" width="8" bestFit="1" customWidth="1"/>
    <col min="32" max="32" width="8.85546875" bestFit="1" customWidth="1"/>
    <col min="33" max="33" width="4.7109375" bestFit="1" customWidth="1"/>
    <col min="34" max="34" width="8" bestFit="1" customWidth="1"/>
    <col min="36" max="36" width="8.85546875" bestFit="1" customWidth="1"/>
    <col min="37" max="37" width="4.7109375" bestFit="1" customWidth="1"/>
  </cols>
  <sheetData>
    <row r="1" spans="1:37">
      <c r="A1" t="s">
        <v>259</v>
      </c>
      <c r="B1" s="13" t="s">
        <v>263</v>
      </c>
      <c r="C1" s="13" t="s">
        <v>1</v>
      </c>
      <c r="D1" s="13"/>
      <c r="E1" s="13" t="s">
        <v>260</v>
      </c>
      <c r="F1" t="s">
        <v>264</v>
      </c>
    </row>
    <row r="2" spans="1:37">
      <c r="A2" t="s">
        <v>262</v>
      </c>
      <c r="B2" s="223">
        <v>150000</v>
      </c>
      <c r="C2" s="103">
        <v>0.20930000000000001</v>
      </c>
      <c r="D2" t="s">
        <v>257</v>
      </c>
      <c r="E2">
        <v>365</v>
      </c>
      <c r="F2" s="224">
        <v>11459175.000000002</v>
      </c>
    </row>
    <row r="3" spans="1:37">
      <c r="A3" t="s">
        <v>261</v>
      </c>
      <c r="B3" s="223">
        <v>150000</v>
      </c>
      <c r="C3" s="103">
        <v>0.01</v>
      </c>
      <c r="E3">
        <v>90</v>
      </c>
      <c r="F3" s="224">
        <v>135000</v>
      </c>
    </row>
    <row r="4" spans="1:37">
      <c r="A4" t="s">
        <v>59</v>
      </c>
      <c r="B4" s="223">
        <v>150000</v>
      </c>
      <c r="C4" s="103">
        <v>5</v>
      </c>
      <c r="D4" t="s">
        <v>258</v>
      </c>
      <c r="E4">
        <v>1</v>
      </c>
      <c r="F4" s="224">
        <v>750000</v>
      </c>
    </row>
    <row r="5" spans="1:37">
      <c r="A5" t="s">
        <v>37</v>
      </c>
      <c r="F5" s="224">
        <v>12344175.000000002</v>
      </c>
    </row>
    <row r="7" spans="1:37">
      <c r="A7" s="228" t="s">
        <v>290</v>
      </c>
      <c r="B7" s="228"/>
      <c r="C7" s="228"/>
      <c r="D7" s="228"/>
      <c r="E7" s="228"/>
      <c r="F7" s="229"/>
      <c r="G7" s="229"/>
      <c r="H7" s="229"/>
    </row>
    <row r="8" spans="1:37">
      <c r="A8" t="s">
        <v>265</v>
      </c>
    </row>
    <row r="10" spans="1:37">
      <c r="K10" s="228" t="s">
        <v>50</v>
      </c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31"/>
      <c r="Y10" s="232" t="s">
        <v>1</v>
      </c>
      <c r="Z10" s="232"/>
      <c r="AA10" s="233" t="s">
        <v>60</v>
      </c>
      <c r="AB10" s="233" t="s">
        <v>267</v>
      </c>
      <c r="AC10" s="234" t="s">
        <v>268</v>
      </c>
      <c r="AD10" s="232"/>
      <c r="AE10" s="228"/>
      <c r="AF10" s="235"/>
      <c r="AG10" s="236"/>
      <c r="AH10" s="237" t="s">
        <v>55</v>
      </c>
      <c r="AI10" s="237" t="s">
        <v>56</v>
      </c>
      <c r="AJ10" s="228"/>
      <c r="AK10" s="228"/>
    </row>
    <row r="11" spans="1:37" ht="15.75" thickBot="1">
      <c r="K11" s="238" t="s">
        <v>269</v>
      </c>
      <c r="L11" s="239"/>
      <c r="M11" s="239"/>
      <c r="N11" s="240"/>
      <c r="O11" s="240"/>
      <c r="P11" s="363" t="s">
        <v>270</v>
      </c>
      <c r="Q11" s="363"/>
      <c r="R11" s="363"/>
      <c r="S11" s="239"/>
      <c r="T11" s="241"/>
      <c r="U11" s="242"/>
      <c r="V11" s="241"/>
      <c r="W11" s="228"/>
      <c r="X11" s="243"/>
      <c r="Y11" s="244" t="s">
        <v>271</v>
      </c>
      <c r="Z11" s="244" t="s">
        <v>61</v>
      </c>
      <c r="AA11" s="245" t="s">
        <v>62</v>
      </c>
      <c r="AB11" s="246">
        <v>43160</v>
      </c>
      <c r="AC11" s="245" t="s">
        <v>272</v>
      </c>
      <c r="AD11" s="244" t="s">
        <v>273</v>
      </c>
      <c r="AE11" s="228"/>
      <c r="AF11" s="236"/>
      <c r="AG11" s="247" t="s">
        <v>274</v>
      </c>
      <c r="AH11" s="248" t="s">
        <v>275</v>
      </c>
      <c r="AI11" s="248" t="s">
        <v>275</v>
      </c>
      <c r="AJ11" s="228"/>
      <c r="AK11" s="228"/>
    </row>
    <row r="12" spans="1:37">
      <c r="K12" s="238"/>
      <c r="L12" s="239"/>
      <c r="M12" s="239"/>
      <c r="N12" s="240"/>
      <c r="O12" s="240"/>
      <c r="P12" s="321"/>
      <c r="Q12" s="321" t="s">
        <v>57</v>
      </c>
      <c r="R12" s="321"/>
      <c r="S12" s="239"/>
      <c r="T12" s="241"/>
      <c r="U12" s="242" t="s">
        <v>276</v>
      </c>
      <c r="V12" s="241"/>
      <c r="W12" s="228"/>
      <c r="X12" s="249"/>
      <c r="Y12" s="249"/>
      <c r="Z12" s="250"/>
      <c r="AA12" s="249"/>
      <c r="AB12" s="249"/>
      <c r="AC12" s="249"/>
      <c r="AD12" s="249"/>
      <c r="AE12" s="228"/>
      <c r="AF12" s="236" t="s">
        <v>286</v>
      </c>
      <c r="AG12" s="251">
        <v>6.75</v>
      </c>
      <c r="AH12" s="252">
        <v>6.9353300000000004</v>
      </c>
      <c r="AI12" s="252">
        <v>8.2994599999999998</v>
      </c>
      <c r="AJ12" s="228"/>
      <c r="AK12" s="228"/>
    </row>
    <row r="13" spans="1:37" ht="15.75" thickBot="1">
      <c r="K13" s="253" t="s">
        <v>278</v>
      </c>
      <c r="L13" s="254"/>
      <c r="M13" s="254"/>
      <c r="N13" s="255" t="s">
        <v>279</v>
      </c>
      <c r="O13" s="255"/>
      <c r="P13" s="256" t="s">
        <v>279</v>
      </c>
      <c r="Q13" s="256" t="s">
        <v>280</v>
      </c>
      <c r="R13" s="257" t="s">
        <v>80</v>
      </c>
      <c r="S13" s="239"/>
      <c r="T13" s="256" t="s">
        <v>192</v>
      </c>
      <c r="U13" s="256" t="s">
        <v>281</v>
      </c>
      <c r="V13" s="256" t="s">
        <v>282</v>
      </c>
      <c r="W13" s="228"/>
      <c r="X13" s="250">
        <v>1</v>
      </c>
      <c r="Y13" s="250" t="s">
        <v>36</v>
      </c>
      <c r="Z13" s="250" t="s">
        <v>63</v>
      </c>
      <c r="AA13" s="258">
        <v>14.9</v>
      </c>
      <c r="AB13" s="259">
        <v>130.41</v>
      </c>
      <c r="AC13" s="259">
        <v>132.32</v>
      </c>
      <c r="AD13" s="259">
        <v>1.9099999999999966</v>
      </c>
      <c r="AE13" s="228"/>
      <c r="AF13" s="228"/>
      <c r="AG13" s="251"/>
      <c r="AH13" s="260"/>
      <c r="AI13" s="260"/>
      <c r="AJ13" s="228"/>
      <c r="AK13" s="228"/>
    </row>
    <row r="14" spans="1:37">
      <c r="K14" s="261" t="s">
        <v>56</v>
      </c>
      <c r="L14" s="261" t="s">
        <v>283</v>
      </c>
      <c r="M14" s="261" t="s">
        <v>284</v>
      </c>
      <c r="N14" s="262">
        <v>45</v>
      </c>
      <c r="O14" s="262"/>
      <c r="P14" s="303">
        <v>62287423</v>
      </c>
      <c r="Q14" s="264">
        <v>2.5762</v>
      </c>
      <c r="R14" s="265">
        <v>160464859</v>
      </c>
      <c r="S14" s="266"/>
      <c r="T14" s="263">
        <v>0</v>
      </c>
      <c r="U14" s="267">
        <v>0</v>
      </c>
      <c r="V14" s="268">
        <v>0</v>
      </c>
      <c r="W14" s="228"/>
      <c r="X14" s="250">
        <v>2</v>
      </c>
      <c r="Y14" s="249"/>
      <c r="Z14" s="250" t="s">
        <v>64</v>
      </c>
      <c r="AA14" s="258">
        <v>12.5</v>
      </c>
      <c r="AB14" s="259">
        <v>110.49</v>
      </c>
      <c r="AC14" s="259">
        <v>112.09</v>
      </c>
      <c r="AD14" s="269">
        <v>1.6000000000000085</v>
      </c>
      <c r="AE14" s="228"/>
      <c r="AF14" s="14" t="s">
        <v>277</v>
      </c>
      <c r="AG14" s="251">
        <v>6.75</v>
      </c>
      <c r="AH14" s="270">
        <v>6.9953422761245312</v>
      </c>
      <c r="AI14" s="270">
        <v>8.4272778699468454</v>
      </c>
      <c r="AJ14" s="228"/>
      <c r="AK14" s="228"/>
    </row>
    <row r="15" spans="1:37">
      <c r="K15" s="261"/>
      <c r="L15" s="261" t="s">
        <v>285</v>
      </c>
      <c r="M15" s="261" t="s">
        <v>289</v>
      </c>
      <c r="N15" s="262">
        <v>45</v>
      </c>
      <c r="O15" s="262"/>
      <c r="P15" s="303">
        <v>17131460</v>
      </c>
      <c r="Q15" s="264">
        <v>1.4797</v>
      </c>
      <c r="R15" s="265">
        <v>25349421</v>
      </c>
      <c r="S15" s="271"/>
      <c r="T15" s="263">
        <v>0</v>
      </c>
      <c r="U15" s="267">
        <v>0</v>
      </c>
      <c r="V15" s="268">
        <v>0</v>
      </c>
      <c r="W15" s="228"/>
      <c r="X15" s="250">
        <v>3</v>
      </c>
      <c r="Y15" s="249"/>
      <c r="Z15" s="250" t="s">
        <v>65</v>
      </c>
      <c r="AA15" s="258">
        <v>10.1</v>
      </c>
      <c r="AB15" s="259">
        <v>90.57</v>
      </c>
      <c r="AC15" s="259">
        <v>91.87</v>
      </c>
      <c r="AD15" s="269">
        <v>1.3000000000000114</v>
      </c>
      <c r="AE15" s="228"/>
      <c r="AF15" s="228"/>
      <c r="AG15" s="251"/>
      <c r="AH15" s="260"/>
      <c r="AI15" s="260"/>
      <c r="AJ15" s="228"/>
      <c r="AK15" s="228"/>
    </row>
    <row r="16" spans="1:37">
      <c r="K16" s="272"/>
      <c r="L16" s="261"/>
      <c r="M16" s="261"/>
      <c r="N16" s="273"/>
      <c r="O16" s="273"/>
      <c r="P16" s="303"/>
      <c r="Q16" s="264"/>
      <c r="R16" s="265"/>
      <c r="S16" s="271"/>
      <c r="T16" s="263"/>
      <c r="U16" s="264"/>
      <c r="V16" s="265"/>
      <c r="W16" s="228"/>
      <c r="X16" s="250">
        <v>4</v>
      </c>
      <c r="Y16" s="249"/>
      <c r="Z16" s="250" t="s">
        <v>66</v>
      </c>
      <c r="AA16" s="258">
        <v>8.3000000000000007</v>
      </c>
      <c r="AB16" s="259">
        <v>64.31</v>
      </c>
      <c r="AC16" s="259">
        <v>64.81</v>
      </c>
      <c r="AD16" s="269">
        <v>0.5</v>
      </c>
      <c r="AE16" s="228"/>
      <c r="AF16" s="228"/>
      <c r="AG16" s="228"/>
      <c r="AH16" s="228"/>
      <c r="AI16" s="228"/>
      <c r="AJ16" s="228"/>
      <c r="AK16" s="228"/>
    </row>
    <row r="17" spans="11:37">
      <c r="K17" s="274" t="s">
        <v>55</v>
      </c>
      <c r="L17" s="261" t="s">
        <v>283</v>
      </c>
      <c r="M17" s="261" t="s">
        <v>284</v>
      </c>
      <c r="N17" s="273">
        <v>45</v>
      </c>
      <c r="O17" s="273"/>
      <c r="P17" s="303">
        <v>25808736</v>
      </c>
      <c r="Q17" s="264">
        <v>1.8933099999999998</v>
      </c>
      <c r="R17" s="263">
        <v>48863938</v>
      </c>
      <c r="S17" s="271"/>
      <c r="T17" s="263">
        <v>0</v>
      </c>
      <c r="U17" s="267">
        <v>0</v>
      </c>
      <c r="V17" s="268">
        <v>0</v>
      </c>
      <c r="W17" s="228"/>
      <c r="X17" s="250">
        <v>5</v>
      </c>
      <c r="Y17" s="249"/>
      <c r="Z17" s="250" t="s">
        <v>67</v>
      </c>
      <c r="AA17" s="258">
        <v>4.4000000000000004</v>
      </c>
      <c r="AB17" s="259">
        <v>37.270000000000003</v>
      </c>
      <c r="AC17" s="259">
        <v>37.53</v>
      </c>
      <c r="AD17" s="269">
        <v>0.25999999999999801</v>
      </c>
      <c r="AE17" s="228"/>
      <c r="AF17" s="228"/>
      <c r="AG17" s="228"/>
      <c r="AH17" s="228"/>
      <c r="AI17" s="228"/>
      <c r="AJ17" s="228"/>
      <c r="AK17" s="228"/>
    </row>
    <row r="18" spans="11:37">
      <c r="K18" s="274"/>
      <c r="L18" s="261" t="s">
        <v>285</v>
      </c>
      <c r="M18" s="261" t="s">
        <v>289</v>
      </c>
      <c r="N18" s="273">
        <v>45</v>
      </c>
      <c r="O18" s="273"/>
      <c r="P18" s="303">
        <v>4737192</v>
      </c>
      <c r="Q18" s="264">
        <v>0.79681999999999997</v>
      </c>
      <c r="R18" s="263">
        <v>3774689</v>
      </c>
      <c r="S18" s="271"/>
      <c r="T18" s="263">
        <v>0</v>
      </c>
      <c r="U18" s="267">
        <v>0</v>
      </c>
      <c r="V18" s="268">
        <v>0</v>
      </c>
      <c r="W18" s="228"/>
      <c r="X18" s="250">
        <v>6</v>
      </c>
      <c r="Y18" s="249"/>
      <c r="Z18" s="250" t="s">
        <v>68</v>
      </c>
      <c r="AA18" s="258">
        <v>3.1</v>
      </c>
      <c r="AB18" s="259">
        <v>28.25</v>
      </c>
      <c r="AC18" s="259">
        <v>28.44</v>
      </c>
      <c r="AD18" s="269">
        <v>0.19000000000000128</v>
      </c>
      <c r="AE18" s="228"/>
      <c r="AF18" s="228"/>
      <c r="AG18" s="228"/>
      <c r="AH18" s="228"/>
      <c r="AI18" s="228"/>
      <c r="AJ18" s="228"/>
      <c r="AK18" s="228"/>
    </row>
    <row r="19" spans="11:37" ht="15.75" thickBot="1">
      <c r="K19" s="275" t="s">
        <v>287</v>
      </c>
      <c r="L19" s="276"/>
      <c r="M19" s="261"/>
      <c r="N19" s="273"/>
      <c r="O19" s="273"/>
      <c r="P19" s="277">
        <v>109964811</v>
      </c>
      <c r="Q19" s="278"/>
      <c r="R19" s="277">
        <v>238452907</v>
      </c>
      <c r="S19" s="279"/>
      <c r="T19" s="230">
        <v>0</v>
      </c>
      <c r="U19" s="280">
        <v>0</v>
      </c>
      <c r="V19" s="277"/>
      <c r="W19" s="228"/>
      <c r="X19" s="250">
        <v>7</v>
      </c>
      <c r="Y19" s="249"/>
      <c r="Z19" s="250" t="s">
        <v>69</v>
      </c>
      <c r="AA19" s="258">
        <v>2</v>
      </c>
      <c r="AB19" s="259">
        <v>20.62</v>
      </c>
      <c r="AC19" s="259">
        <v>20.74</v>
      </c>
      <c r="AD19" s="269">
        <v>0.11999999999999744</v>
      </c>
      <c r="AE19" s="228"/>
      <c r="AF19" s="228"/>
      <c r="AG19" s="228"/>
      <c r="AH19" s="228"/>
      <c r="AI19" s="228"/>
      <c r="AJ19" s="228"/>
      <c r="AK19" s="228"/>
    </row>
    <row r="20" spans="11:37" ht="15.75" thickTop="1"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50">
        <v>8</v>
      </c>
      <c r="Y20" s="249"/>
      <c r="Z20" s="250" t="s">
        <v>70</v>
      </c>
      <c r="AA20" s="258">
        <v>1.8</v>
      </c>
      <c r="AB20" s="259">
        <v>19.23</v>
      </c>
      <c r="AC20" s="259">
        <v>19.34</v>
      </c>
      <c r="AD20" s="269">
        <v>0.10999999999999943</v>
      </c>
      <c r="AE20" s="228"/>
      <c r="AF20" s="228"/>
      <c r="AG20" s="228"/>
      <c r="AH20" s="228"/>
      <c r="AI20" s="228"/>
      <c r="AJ20" s="228"/>
      <c r="AK20" s="228"/>
    </row>
    <row r="21" spans="11:37">
      <c r="K21" s="238"/>
      <c r="L21" s="239"/>
      <c r="M21" s="239"/>
      <c r="N21" s="240"/>
      <c r="O21" s="240"/>
      <c r="P21" s="363" t="s">
        <v>270</v>
      </c>
      <c r="Q21" s="363"/>
      <c r="R21" s="363"/>
      <c r="S21" s="239"/>
      <c r="T21" s="241"/>
      <c r="U21" s="242"/>
      <c r="V21" s="241"/>
      <c r="W21" s="228"/>
      <c r="X21" s="250">
        <v>9</v>
      </c>
      <c r="Y21" s="249"/>
      <c r="Z21" s="250" t="s">
        <v>71</v>
      </c>
      <c r="AA21" s="258">
        <v>2</v>
      </c>
      <c r="AB21" s="259">
        <v>20.62</v>
      </c>
      <c r="AC21" s="259">
        <v>20.74</v>
      </c>
      <c r="AD21" s="269">
        <v>0.11999999999999744</v>
      </c>
      <c r="AE21" s="228"/>
      <c r="AF21" s="228"/>
      <c r="AG21" s="228"/>
      <c r="AH21" s="228"/>
      <c r="AI21" s="228"/>
      <c r="AJ21" s="228"/>
      <c r="AK21" s="228"/>
    </row>
    <row r="22" spans="11:37">
      <c r="K22" s="238"/>
      <c r="L22" s="239"/>
      <c r="M22" s="239"/>
      <c r="N22" s="240"/>
      <c r="O22" s="240"/>
      <c r="P22" s="321"/>
      <c r="Q22" s="321" t="s">
        <v>58</v>
      </c>
      <c r="R22" s="321"/>
      <c r="S22" s="239"/>
      <c r="T22" s="241"/>
      <c r="U22" s="242" t="s">
        <v>276</v>
      </c>
      <c r="V22" s="241"/>
      <c r="W22" s="228"/>
      <c r="X22" s="250">
        <v>10</v>
      </c>
      <c r="Y22" s="249"/>
      <c r="Z22" s="250" t="s">
        <v>72</v>
      </c>
      <c r="AA22" s="258">
        <v>3.1</v>
      </c>
      <c r="AB22" s="259">
        <v>28.25</v>
      </c>
      <c r="AC22" s="259">
        <v>28.44</v>
      </c>
      <c r="AD22" s="269">
        <v>0.19000000000000128</v>
      </c>
      <c r="AE22" s="228"/>
      <c r="AF22" s="228"/>
      <c r="AG22" s="228"/>
      <c r="AH22" s="228"/>
      <c r="AI22" s="228"/>
      <c r="AJ22" s="228"/>
      <c r="AK22" s="228"/>
    </row>
    <row r="23" spans="11:37" ht="15.75" thickBot="1">
      <c r="K23" s="253" t="s">
        <v>278</v>
      </c>
      <c r="L23" s="254"/>
      <c r="M23" s="254"/>
      <c r="N23" s="255" t="s">
        <v>279</v>
      </c>
      <c r="O23" s="255"/>
      <c r="P23" s="256" t="s">
        <v>279</v>
      </c>
      <c r="Q23" s="256" t="s">
        <v>280</v>
      </c>
      <c r="R23" s="257" t="s">
        <v>80</v>
      </c>
      <c r="S23" s="239"/>
      <c r="T23" s="256" t="s">
        <v>192</v>
      </c>
      <c r="U23" s="256" t="s">
        <v>281</v>
      </c>
      <c r="V23" s="256" t="s">
        <v>282</v>
      </c>
      <c r="W23" s="228"/>
      <c r="X23" s="250">
        <v>11</v>
      </c>
      <c r="Y23" s="249"/>
      <c r="Z23" s="250" t="s">
        <v>73</v>
      </c>
      <c r="AA23" s="258">
        <v>6.3</v>
      </c>
      <c r="AB23" s="259">
        <v>59.04</v>
      </c>
      <c r="AC23" s="259">
        <v>59.84</v>
      </c>
      <c r="AD23" s="269">
        <v>0.80000000000000426</v>
      </c>
      <c r="AE23" s="228"/>
      <c r="AF23" s="228"/>
      <c r="AG23" s="228"/>
      <c r="AH23" s="228"/>
      <c r="AI23" s="228"/>
      <c r="AJ23" s="228"/>
      <c r="AK23" s="228"/>
    </row>
    <row r="24" spans="11:37">
      <c r="K24" s="228" t="s">
        <v>56</v>
      </c>
      <c r="L24" s="228"/>
      <c r="M24" s="228"/>
      <c r="N24" s="228" t="s">
        <v>288</v>
      </c>
      <c r="O24" s="228"/>
      <c r="P24" s="281">
        <v>79418883</v>
      </c>
      <c r="Q24" s="282">
        <v>1.2336800000000001</v>
      </c>
      <c r="R24" s="283">
        <v>97977487.579440013</v>
      </c>
      <c r="S24" s="283"/>
      <c r="T24" s="283">
        <v>10151152.45861767</v>
      </c>
      <c r="U24" s="284">
        <v>0.10360698880329147</v>
      </c>
      <c r="V24" s="285">
        <v>0.12781786994684463</v>
      </c>
      <c r="W24" s="282"/>
      <c r="X24" s="250">
        <v>12</v>
      </c>
      <c r="Y24" s="249"/>
      <c r="Z24" s="250" t="s">
        <v>74</v>
      </c>
      <c r="AA24" s="258">
        <v>11.5</v>
      </c>
      <c r="AB24" s="259">
        <v>102.19</v>
      </c>
      <c r="AC24" s="259">
        <v>103.66</v>
      </c>
      <c r="AD24" s="269">
        <v>1.4699999999999989</v>
      </c>
      <c r="AE24" s="228"/>
      <c r="AF24" s="228"/>
      <c r="AG24" s="228"/>
      <c r="AH24" s="228"/>
      <c r="AI24" s="228"/>
      <c r="AJ24" s="228"/>
      <c r="AK24" s="228"/>
    </row>
    <row r="25" spans="11:37" ht="15.75" thickBot="1">
      <c r="K25" s="228" t="s">
        <v>55</v>
      </c>
      <c r="L25" s="228"/>
      <c r="M25" s="228"/>
      <c r="N25" s="228" t="s">
        <v>288</v>
      </c>
      <c r="O25" s="228"/>
      <c r="P25" s="281">
        <v>30545928</v>
      </c>
      <c r="Q25" s="282">
        <v>0.57923000000000002</v>
      </c>
      <c r="R25" s="283">
        <v>17693117.875440001</v>
      </c>
      <c r="S25" s="282"/>
      <c r="T25" s="283">
        <v>1833130.6656160282</v>
      </c>
      <c r="U25" s="284">
        <v>0.10360698880329147</v>
      </c>
      <c r="V25" s="285">
        <v>6.0012276124530521E-2</v>
      </c>
      <c r="W25" s="282"/>
      <c r="X25" s="250"/>
      <c r="Y25" s="249"/>
      <c r="Z25" s="250"/>
      <c r="AA25" s="286"/>
      <c r="AB25" s="287"/>
      <c r="AC25" s="287"/>
      <c r="AD25" s="288"/>
      <c r="AE25" s="228"/>
      <c r="AF25" s="228"/>
      <c r="AG25" s="228"/>
      <c r="AH25" s="228"/>
      <c r="AI25" s="228"/>
      <c r="AJ25" s="228"/>
      <c r="AK25" s="228"/>
    </row>
    <row r="26" spans="11:37" ht="16.5" thickTop="1" thickBot="1">
      <c r="K26" s="228"/>
      <c r="L26" s="228"/>
      <c r="M26" s="228"/>
      <c r="N26" s="228"/>
      <c r="O26" s="228"/>
      <c r="P26" s="277">
        <v>109964811</v>
      </c>
      <c r="Q26" s="278"/>
      <c r="R26" s="277">
        <v>115670605.45488001</v>
      </c>
      <c r="S26" s="282"/>
      <c r="T26" s="296">
        <v>11984283.124233698</v>
      </c>
      <c r="U26" s="289">
        <v>0.10360698880329147</v>
      </c>
      <c r="V26" s="277"/>
      <c r="W26" s="282"/>
      <c r="X26" s="250"/>
      <c r="Y26" s="249"/>
      <c r="Z26" s="250"/>
      <c r="AA26" s="290"/>
      <c r="AB26" s="291"/>
      <c r="AC26" s="250"/>
      <c r="AD26" s="291" t="s">
        <v>266</v>
      </c>
      <c r="AE26" s="228"/>
      <c r="AF26" s="228"/>
      <c r="AG26" s="228"/>
      <c r="AH26" s="228"/>
      <c r="AI26" s="228"/>
      <c r="AJ26" s="228"/>
      <c r="AK26" s="228"/>
    </row>
    <row r="27" spans="11:37" ht="15.75" thickTop="1"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50">
        <v>13</v>
      </c>
      <c r="Y27" s="249"/>
      <c r="Z27" s="292" t="s">
        <v>37</v>
      </c>
      <c r="AA27" s="293">
        <v>80</v>
      </c>
      <c r="AB27" s="259">
        <v>711.25</v>
      </c>
      <c r="AC27" s="259">
        <v>719.82</v>
      </c>
      <c r="AD27" s="259">
        <v>8.5700000000000145</v>
      </c>
      <c r="AE27" s="228"/>
      <c r="AF27" s="228"/>
      <c r="AG27" s="228"/>
      <c r="AH27" s="228"/>
      <c r="AI27" s="299"/>
      <c r="AJ27" s="228"/>
      <c r="AK27" s="228"/>
    </row>
    <row r="28" spans="11:37"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49"/>
      <c r="Y28" s="249"/>
      <c r="Z28" s="250"/>
      <c r="AA28" s="249"/>
      <c r="AB28" s="294"/>
      <c r="AC28" s="249"/>
      <c r="AD28" s="249"/>
      <c r="AE28" s="228"/>
      <c r="AF28" s="228"/>
      <c r="AG28" s="228"/>
      <c r="AH28" s="228"/>
      <c r="AI28" s="228"/>
      <c r="AJ28" s="228"/>
      <c r="AK28" s="228"/>
    </row>
    <row r="29" spans="11:37"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49"/>
      <c r="Y29" s="249" t="s">
        <v>266</v>
      </c>
      <c r="Z29" s="250"/>
      <c r="AA29" s="249"/>
      <c r="AB29" s="249"/>
      <c r="AC29" s="295" t="s">
        <v>75</v>
      </c>
      <c r="AD29" s="297">
        <v>1.2E-2</v>
      </c>
      <c r="AE29" s="228"/>
      <c r="AF29" s="228"/>
      <c r="AG29" s="228"/>
      <c r="AH29" s="228"/>
      <c r="AI29" s="228"/>
      <c r="AJ29" s="228"/>
      <c r="AK29" s="228"/>
    </row>
    <row r="30" spans="11:37"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</row>
  </sheetData>
  <mergeCells count="2">
    <mergeCell ref="P11:R11"/>
    <mergeCell ref="P21:R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workbookViewId="0">
      <selection activeCell="D28" sqref="D28"/>
    </sheetView>
  </sheetViews>
  <sheetFormatPr defaultRowHeight="15"/>
  <cols>
    <col min="1" max="1" width="22.28515625" bestFit="1" customWidth="1"/>
    <col min="2" max="3" width="12.7109375" customWidth="1"/>
    <col min="4" max="4" width="2.85546875" bestFit="1" customWidth="1"/>
    <col min="5" max="5" width="5.140625" bestFit="1" customWidth="1"/>
    <col min="6" max="6" width="11.140625" bestFit="1" customWidth="1"/>
    <col min="9" max="9" width="8.5703125" customWidth="1"/>
    <col min="10" max="10" width="7.28515625" bestFit="1" customWidth="1"/>
    <col min="11" max="11" width="4.7109375" bestFit="1" customWidth="1"/>
    <col min="12" max="12" width="4" bestFit="1" customWidth="1"/>
    <col min="14" max="14" width="11.7109375" bestFit="1" customWidth="1"/>
    <col min="15" max="15" width="10.140625" bestFit="1" customWidth="1"/>
    <col min="16" max="16" width="11.7109375" bestFit="1" customWidth="1"/>
    <col min="18" max="18" width="11.28515625" bestFit="1" customWidth="1"/>
    <col min="19" max="19" width="12" bestFit="1" customWidth="1"/>
    <col min="20" max="20" width="13.5703125" bestFit="1" customWidth="1"/>
    <col min="22" max="22" width="3" bestFit="1" customWidth="1"/>
    <col min="23" max="23" width="9.5703125" bestFit="1" customWidth="1"/>
    <col min="24" max="25" width="6.5703125" bestFit="1" customWidth="1"/>
    <col min="26" max="26" width="15.28515625" bestFit="1" customWidth="1"/>
    <col min="27" max="27" width="15" bestFit="1" customWidth="1"/>
    <col min="28" max="28" width="8.5703125" bestFit="1" customWidth="1"/>
    <col min="29" max="29" width="2.140625" customWidth="1"/>
    <col min="30" max="30" width="8.85546875" bestFit="1" customWidth="1"/>
    <col min="31" max="31" width="4.7109375" bestFit="1" customWidth="1"/>
    <col min="32" max="34" width="8.85546875" bestFit="1" customWidth="1"/>
    <col min="35" max="35" width="4.7109375" bestFit="1" customWidth="1"/>
  </cols>
  <sheetData>
    <row r="1" spans="1:36">
      <c r="A1" t="s">
        <v>259</v>
      </c>
      <c r="B1" s="13" t="s">
        <v>263</v>
      </c>
      <c r="C1" s="13" t="s">
        <v>1</v>
      </c>
      <c r="D1" s="13"/>
      <c r="E1" s="13" t="s">
        <v>260</v>
      </c>
      <c r="F1" t="s">
        <v>264</v>
      </c>
    </row>
    <row r="2" spans="1:36">
      <c r="A2" t="s">
        <v>262</v>
      </c>
      <c r="B2" s="223">
        <v>150000</v>
      </c>
      <c r="C2" s="300">
        <v>0.20930000000000001</v>
      </c>
      <c r="D2" t="s">
        <v>257</v>
      </c>
      <c r="E2">
        <v>365</v>
      </c>
      <c r="F2" s="224">
        <v>11459175.000000002</v>
      </c>
    </row>
    <row r="3" spans="1:36">
      <c r="A3" t="s">
        <v>261</v>
      </c>
      <c r="B3" s="223">
        <v>150000</v>
      </c>
      <c r="C3" s="300">
        <v>0.01</v>
      </c>
      <c r="E3">
        <v>90</v>
      </c>
      <c r="F3" s="224">
        <v>135000</v>
      </c>
    </row>
    <row r="4" spans="1:36">
      <c r="A4" t="s">
        <v>59</v>
      </c>
      <c r="B4" s="223">
        <v>150000</v>
      </c>
      <c r="C4" s="300">
        <v>20</v>
      </c>
      <c r="D4" t="s">
        <v>258</v>
      </c>
      <c r="E4">
        <v>1</v>
      </c>
      <c r="F4" s="224">
        <v>3000000</v>
      </c>
    </row>
    <row r="5" spans="1:36">
      <c r="A5" t="s">
        <v>37</v>
      </c>
      <c r="F5" s="224">
        <v>14594175.000000002</v>
      </c>
      <c r="G5" s="224"/>
    </row>
    <row r="7" spans="1:36">
      <c r="A7" t="s">
        <v>290</v>
      </c>
    </row>
    <row r="8" spans="1:36">
      <c r="A8" t="s">
        <v>265</v>
      </c>
    </row>
    <row r="12" spans="1:36">
      <c r="I12" s="228" t="s">
        <v>51</v>
      </c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31"/>
      <c r="W12" s="232" t="s">
        <v>1</v>
      </c>
      <c r="X12" s="232"/>
      <c r="Y12" s="233" t="s">
        <v>60</v>
      </c>
      <c r="Z12" s="233" t="s">
        <v>267</v>
      </c>
      <c r="AA12" s="234" t="s">
        <v>268</v>
      </c>
      <c r="AB12" s="232"/>
      <c r="AC12" s="228"/>
      <c r="AD12" s="235"/>
      <c r="AE12" s="236"/>
      <c r="AF12" s="237" t="s">
        <v>55</v>
      </c>
      <c r="AG12" s="237" t="s">
        <v>56</v>
      </c>
      <c r="AH12" s="228"/>
      <c r="AI12" s="228"/>
      <c r="AJ12" s="228"/>
    </row>
    <row r="13" spans="1:36" ht="15.75" thickBot="1">
      <c r="I13" s="238" t="s">
        <v>269</v>
      </c>
      <c r="J13" s="239"/>
      <c r="K13" s="239"/>
      <c r="L13" s="240"/>
      <c r="M13" s="240"/>
      <c r="N13" s="363" t="s">
        <v>270</v>
      </c>
      <c r="O13" s="363"/>
      <c r="P13" s="363"/>
      <c r="Q13" s="239"/>
      <c r="R13" s="241"/>
      <c r="S13" s="242"/>
      <c r="T13" s="241"/>
      <c r="U13" s="228"/>
      <c r="V13" s="243"/>
      <c r="W13" s="244" t="s">
        <v>271</v>
      </c>
      <c r="X13" s="244" t="s">
        <v>61</v>
      </c>
      <c r="Y13" s="245" t="s">
        <v>62</v>
      </c>
      <c r="Z13" s="246">
        <v>43160</v>
      </c>
      <c r="AA13" s="245" t="s">
        <v>272</v>
      </c>
      <c r="AB13" s="244" t="s">
        <v>273</v>
      </c>
      <c r="AC13" s="228"/>
      <c r="AD13" s="236"/>
      <c r="AE13" s="247" t="s">
        <v>274</v>
      </c>
      <c r="AF13" s="248" t="s">
        <v>275</v>
      </c>
      <c r="AG13" s="248" t="s">
        <v>275</v>
      </c>
      <c r="AH13" s="228"/>
      <c r="AI13" s="228"/>
      <c r="AJ13" s="228"/>
    </row>
    <row r="14" spans="1:36">
      <c r="I14" s="238"/>
      <c r="J14" s="239"/>
      <c r="K14" s="239"/>
      <c r="L14" s="240"/>
      <c r="M14" s="240"/>
      <c r="N14" s="321"/>
      <c r="O14" s="321" t="s">
        <v>57</v>
      </c>
      <c r="P14" s="321"/>
      <c r="Q14" s="239"/>
      <c r="R14" s="241"/>
      <c r="S14" s="242" t="s">
        <v>276</v>
      </c>
      <c r="T14" s="241"/>
      <c r="U14" s="228"/>
      <c r="V14" s="249"/>
      <c r="W14" s="249"/>
      <c r="X14" s="250"/>
      <c r="Y14" s="249"/>
      <c r="Z14" s="249"/>
      <c r="AA14" s="249"/>
      <c r="AB14" s="249"/>
      <c r="AC14" s="228"/>
      <c r="AD14" s="236" t="s">
        <v>286</v>
      </c>
      <c r="AE14" s="251">
        <v>6.75</v>
      </c>
      <c r="AF14" s="252">
        <v>6.9353300000000004</v>
      </c>
      <c r="AG14" s="252">
        <v>8.2994599999999998</v>
      </c>
      <c r="AH14" s="228"/>
      <c r="AI14" s="228"/>
      <c r="AJ14" s="228"/>
    </row>
    <row r="15" spans="1:36" ht="15.75" thickBot="1">
      <c r="I15" s="253" t="s">
        <v>278</v>
      </c>
      <c r="J15" s="254"/>
      <c r="K15" s="254"/>
      <c r="L15" s="255" t="s">
        <v>279</v>
      </c>
      <c r="M15" s="255"/>
      <c r="N15" s="256" t="s">
        <v>279</v>
      </c>
      <c r="O15" s="256" t="s">
        <v>280</v>
      </c>
      <c r="P15" s="257" t="s">
        <v>80</v>
      </c>
      <c r="Q15" s="239"/>
      <c r="R15" s="256" t="s">
        <v>192</v>
      </c>
      <c r="S15" s="256" t="s">
        <v>281</v>
      </c>
      <c r="T15" s="256" t="s">
        <v>282</v>
      </c>
      <c r="U15" s="228"/>
      <c r="V15" s="250">
        <v>1</v>
      </c>
      <c r="W15" s="250" t="s">
        <v>36</v>
      </c>
      <c r="X15" s="250" t="s">
        <v>63</v>
      </c>
      <c r="Y15" s="258">
        <v>14.9</v>
      </c>
      <c r="Z15" s="259">
        <v>130.41</v>
      </c>
      <c r="AA15" s="259">
        <v>132.66</v>
      </c>
      <c r="AB15" s="259">
        <v>2.25</v>
      </c>
      <c r="AC15" s="228"/>
      <c r="AD15" s="228"/>
      <c r="AE15" s="251"/>
      <c r="AF15" s="260"/>
      <c r="AG15" s="260"/>
      <c r="AH15" s="228"/>
      <c r="AI15" s="228"/>
      <c r="AJ15" s="228"/>
    </row>
    <row r="16" spans="1:36">
      <c r="I16" s="261" t="s">
        <v>56</v>
      </c>
      <c r="J16" s="261" t="s">
        <v>283</v>
      </c>
      <c r="K16" s="261" t="s">
        <v>284</v>
      </c>
      <c r="L16" s="262">
        <v>45</v>
      </c>
      <c r="M16" s="262"/>
      <c r="N16" s="303">
        <v>62287423</v>
      </c>
      <c r="O16" s="264">
        <v>2.5762</v>
      </c>
      <c r="P16" s="265">
        <v>160464859</v>
      </c>
      <c r="Q16" s="266"/>
      <c r="R16" s="263">
        <v>0</v>
      </c>
      <c r="S16" s="267">
        <v>0</v>
      </c>
      <c r="T16" s="268">
        <v>0</v>
      </c>
      <c r="U16" s="228"/>
      <c r="V16" s="250">
        <v>2</v>
      </c>
      <c r="W16" s="249"/>
      <c r="X16" s="250" t="s">
        <v>64</v>
      </c>
      <c r="Y16" s="258">
        <v>12.5</v>
      </c>
      <c r="Z16" s="259">
        <v>110.49</v>
      </c>
      <c r="AA16" s="259">
        <v>112.38</v>
      </c>
      <c r="AB16" s="269">
        <v>1.8900000000000006</v>
      </c>
      <c r="AC16" s="228"/>
      <c r="AD16" s="14" t="s">
        <v>277</v>
      </c>
      <c r="AE16" s="251">
        <v>6.75</v>
      </c>
      <c r="AF16" s="270">
        <v>7.0062808460395063</v>
      </c>
      <c r="AG16" s="270">
        <v>8.4505755149802635</v>
      </c>
      <c r="AH16" s="228"/>
      <c r="AI16" s="228"/>
      <c r="AJ16" s="228"/>
    </row>
    <row r="17" spans="9:36">
      <c r="I17" s="261"/>
      <c r="J17" s="261" t="s">
        <v>285</v>
      </c>
      <c r="K17" s="261" t="s">
        <v>289</v>
      </c>
      <c r="L17" s="262">
        <v>45</v>
      </c>
      <c r="M17" s="262"/>
      <c r="N17" s="303">
        <v>17131460</v>
      </c>
      <c r="O17" s="264">
        <v>1.4797</v>
      </c>
      <c r="P17" s="265">
        <v>25349421</v>
      </c>
      <c r="Q17" s="271"/>
      <c r="R17" s="263">
        <v>0</v>
      </c>
      <c r="S17" s="267">
        <v>0</v>
      </c>
      <c r="T17" s="268">
        <v>0</v>
      </c>
      <c r="U17" s="228"/>
      <c r="V17" s="250">
        <v>3</v>
      </c>
      <c r="W17" s="249"/>
      <c r="X17" s="250" t="s">
        <v>65</v>
      </c>
      <c r="Y17" s="258">
        <v>10.1</v>
      </c>
      <c r="Z17" s="259">
        <v>90.57</v>
      </c>
      <c r="AA17" s="259">
        <v>92.1</v>
      </c>
      <c r="AB17" s="269">
        <v>1.5300000000000011</v>
      </c>
      <c r="AC17" s="228"/>
      <c r="AD17" s="228"/>
      <c r="AE17" s="251"/>
      <c r="AF17" s="260"/>
      <c r="AG17" s="260"/>
      <c r="AH17" s="228"/>
      <c r="AI17" s="228"/>
      <c r="AJ17" s="228"/>
    </row>
    <row r="18" spans="9:36">
      <c r="I18" s="272"/>
      <c r="J18" s="261"/>
      <c r="K18" s="261"/>
      <c r="L18" s="273"/>
      <c r="M18" s="273"/>
      <c r="N18" s="303"/>
      <c r="O18" s="264"/>
      <c r="P18" s="265"/>
      <c r="Q18" s="271"/>
      <c r="R18" s="263"/>
      <c r="S18" s="264"/>
      <c r="T18" s="265"/>
      <c r="U18" s="228"/>
      <c r="V18" s="250">
        <v>4</v>
      </c>
      <c r="W18" s="249"/>
      <c r="X18" s="250" t="s">
        <v>66</v>
      </c>
      <c r="Y18" s="258">
        <v>8.3000000000000007</v>
      </c>
      <c r="Z18" s="259">
        <v>64.31</v>
      </c>
      <c r="AA18" s="259">
        <v>64.900000000000006</v>
      </c>
      <c r="AB18" s="269">
        <v>0.59000000000000341</v>
      </c>
      <c r="AC18" s="228"/>
      <c r="AD18" s="228"/>
      <c r="AE18" s="228"/>
      <c r="AF18" s="228"/>
      <c r="AG18" s="228"/>
      <c r="AH18" s="228"/>
      <c r="AI18" s="228"/>
      <c r="AJ18" s="228"/>
    </row>
    <row r="19" spans="9:36">
      <c r="I19" s="274" t="s">
        <v>55</v>
      </c>
      <c r="J19" s="261" t="s">
        <v>283</v>
      </c>
      <c r="K19" s="261" t="s">
        <v>284</v>
      </c>
      <c r="L19" s="273">
        <v>45</v>
      </c>
      <c r="M19" s="273"/>
      <c r="N19" s="303">
        <v>25808736</v>
      </c>
      <c r="O19" s="264">
        <v>1.8933099999999998</v>
      </c>
      <c r="P19" s="263">
        <v>48863938</v>
      </c>
      <c r="Q19" s="271"/>
      <c r="R19" s="263">
        <v>0</v>
      </c>
      <c r="S19" s="267">
        <v>0</v>
      </c>
      <c r="T19" s="268">
        <v>0</v>
      </c>
      <c r="U19" s="228"/>
      <c r="V19" s="250">
        <v>5</v>
      </c>
      <c r="W19" s="249"/>
      <c r="X19" s="250" t="s">
        <v>67</v>
      </c>
      <c r="Y19" s="258">
        <v>4.4000000000000004</v>
      </c>
      <c r="Z19" s="259">
        <v>37.270000000000003</v>
      </c>
      <c r="AA19" s="259">
        <v>37.58</v>
      </c>
      <c r="AB19" s="269">
        <v>0.30999999999999517</v>
      </c>
      <c r="AC19" s="228"/>
      <c r="AD19" s="228"/>
      <c r="AE19" s="228"/>
      <c r="AF19" s="228"/>
      <c r="AG19" s="228"/>
      <c r="AH19" s="228"/>
      <c r="AI19" s="228"/>
      <c r="AJ19" s="228"/>
    </row>
    <row r="20" spans="9:36">
      <c r="I20" s="274"/>
      <c r="J20" s="261" t="s">
        <v>285</v>
      </c>
      <c r="K20" s="261" t="s">
        <v>289</v>
      </c>
      <c r="L20" s="273">
        <v>45</v>
      </c>
      <c r="M20" s="273"/>
      <c r="N20" s="303">
        <v>4737192</v>
      </c>
      <c r="O20" s="264">
        <v>0.79681999999999997</v>
      </c>
      <c r="P20" s="263">
        <v>3774689</v>
      </c>
      <c r="Q20" s="271"/>
      <c r="R20" s="263">
        <v>0</v>
      </c>
      <c r="S20" s="267">
        <v>0</v>
      </c>
      <c r="T20" s="268">
        <v>0</v>
      </c>
      <c r="U20" s="228"/>
      <c r="V20" s="250">
        <v>6</v>
      </c>
      <c r="W20" s="249"/>
      <c r="X20" s="250" t="s">
        <v>68</v>
      </c>
      <c r="Y20" s="258">
        <v>3.1</v>
      </c>
      <c r="Z20" s="259">
        <v>28.25</v>
      </c>
      <c r="AA20" s="259">
        <v>28.47</v>
      </c>
      <c r="AB20" s="269">
        <v>0.21999999999999886</v>
      </c>
      <c r="AC20" s="228"/>
      <c r="AD20" s="228"/>
      <c r="AE20" s="228"/>
      <c r="AF20" s="228"/>
      <c r="AG20" s="228"/>
      <c r="AH20" s="228"/>
      <c r="AI20" s="228"/>
      <c r="AJ20" s="228"/>
    </row>
    <row r="21" spans="9:36" ht="15.75" thickBot="1">
      <c r="I21" s="275" t="s">
        <v>287</v>
      </c>
      <c r="J21" s="276"/>
      <c r="K21" s="261"/>
      <c r="L21" s="273"/>
      <c r="M21" s="273"/>
      <c r="N21" s="277">
        <v>109964811</v>
      </c>
      <c r="O21" s="278"/>
      <c r="P21" s="277">
        <v>238452907</v>
      </c>
      <c r="Q21" s="279"/>
      <c r="R21" s="230">
        <v>0</v>
      </c>
      <c r="S21" s="280">
        <v>0</v>
      </c>
      <c r="T21" s="277"/>
      <c r="U21" s="228"/>
      <c r="V21" s="250">
        <v>7</v>
      </c>
      <c r="W21" s="249"/>
      <c r="X21" s="250" t="s">
        <v>69</v>
      </c>
      <c r="Y21" s="258">
        <v>2</v>
      </c>
      <c r="Z21" s="259">
        <v>20.62</v>
      </c>
      <c r="AA21" s="259">
        <v>20.76</v>
      </c>
      <c r="AB21" s="269">
        <v>0.14000000000000057</v>
      </c>
      <c r="AC21" s="228"/>
      <c r="AD21" s="228"/>
      <c r="AE21" s="228"/>
      <c r="AF21" s="228"/>
      <c r="AG21" s="228"/>
      <c r="AH21" s="228"/>
      <c r="AI21" s="228"/>
      <c r="AJ21" s="228"/>
    </row>
    <row r="22" spans="9:36" ht="15.75" thickTop="1"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50">
        <v>8</v>
      </c>
      <c r="W22" s="249"/>
      <c r="X22" s="250" t="s">
        <v>70</v>
      </c>
      <c r="Y22" s="258">
        <v>1.8</v>
      </c>
      <c r="Z22" s="259">
        <v>19.23</v>
      </c>
      <c r="AA22" s="259">
        <v>19.36</v>
      </c>
      <c r="AB22" s="269">
        <v>0.12999999999999901</v>
      </c>
      <c r="AC22" s="228"/>
      <c r="AD22" s="228"/>
      <c r="AE22" s="228"/>
      <c r="AF22" s="228"/>
      <c r="AG22" s="228"/>
      <c r="AH22" s="228"/>
      <c r="AI22" s="228"/>
      <c r="AJ22" s="228"/>
    </row>
    <row r="23" spans="9:36">
      <c r="I23" s="238"/>
      <c r="J23" s="239"/>
      <c r="K23" s="239"/>
      <c r="L23" s="240"/>
      <c r="M23" s="240"/>
      <c r="N23" s="363" t="s">
        <v>270</v>
      </c>
      <c r="O23" s="363"/>
      <c r="P23" s="363"/>
      <c r="Q23" s="239"/>
      <c r="R23" s="241"/>
      <c r="S23" s="242"/>
      <c r="T23" s="241"/>
      <c r="U23" s="228"/>
      <c r="V23" s="250">
        <v>9</v>
      </c>
      <c r="W23" s="249"/>
      <c r="X23" s="250" t="s">
        <v>71</v>
      </c>
      <c r="Y23" s="258">
        <v>2</v>
      </c>
      <c r="Z23" s="259">
        <v>20.62</v>
      </c>
      <c r="AA23" s="259">
        <v>20.76</v>
      </c>
      <c r="AB23" s="269">
        <v>0.14000000000000057</v>
      </c>
      <c r="AC23" s="228"/>
      <c r="AD23" s="228"/>
      <c r="AE23" s="228"/>
      <c r="AF23" s="228"/>
      <c r="AG23" s="228"/>
      <c r="AH23" s="228"/>
      <c r="AI23" s="228"/>
      <c r="AJ23" s="228"/>
    </row>
    <row r="24" spans="9:36">
      <c r="I24" s="238"/>
      <c r="J24" s="239"/>
      <c r="K24" s="239"/>
      <c r="L24" s="240"/>
      <c r="M24" s="240"/>
      <c r="N24" s="321"/>
      <c r="O24" s="321" t="s">
        <v>58</v>
      </c>
      <c r="P24" s="321"/>
      <c r="Q24" s="239"/>
      <c r="R24" s="241"/>
      <c r="S24" s="242" t="s">
        <v>276</v>
      </c>
      <c r="T24" s="241"/>
      <c r="U24" s="228"/>
      <c r="V24" s="250">
        <v>10</v>
      </c>
      <c r="W24" s="249"/>
      <c r="X24" s="250" t="s">
        <v>72</v>
      </c>
      <c r="Y24" s="258">
        <v>3.1</v>
      </c>
      <c r="Z24" s="259">
        <v>28.25</v>
      </c>
      <c r="AA24" s="259">
        <v>28.47</v>
      </c>
      <c r="AB24" s="269">
        <v>0.21999999999999886</v>
      </c>
      <c r="AC24" s="228"/>
      <c r="AD24" s="228"/>
      <c r="AE24" s="228"/>
      <c r="AF24" s="228"/>
      <c r="AG24" s="228"/>
      <c r="AH24" s="228"/>
      <c r="AI24" s="228"/>
      <c r="AJ24" s="228"/>
    </row>
    <row r="25" spans="9:36" ht="15.75" thickBot="1">
      <c r="I25" s="253" t="s">
        <v>278</v>
      </c>
      <c r="J25" s="254"/>
      <c r="K25" s="254"/>
      <c r="L25" s="255" t="s">
        <v>279</v>
      </c>
      <c r="M25" s="255"/>
      <c r="N25" s="256" t="s">
        <v>279</v>
      </c>
      <c r="O25" s="256" t="s">
        <v>280</v>
      </c>
      <c r="P25" s="257" t="s">
        <v>80</v>
      </c>
      <c r="Q25" s="239"/>
      <c r="R25" s="256" t="s">
        <v>192</v>
      </c>
      <c r="S25" s="256" t="s">
        <v>281</v>
      </c>
      <c r="T25" s="256" t="s">
        <v>282</v>
      </c>
      <c r="U25" s="228"/>
      <c r="V25" s="250">
        <v>11</v>
      </c>
      <c r="W25" s="249"/>
      <c r="X25" s="250" t="s">
        <v>73</v>
      </c>
      <c r="Y25" s="258">
        <v>6.3</v>
      </c>
      <c r="Z25" s="259">
        <v>59.04</v>
      </c>
      <c r="AA25" s="259">
        <v>59.99</v>
      </c>
      <c r="AB25" s="269">
        <v>0.95000000000000284</v>
      </c>
      <c r="AC25" s="228"/>
      <c r="AD25" s="228"/>
      <c r="AE25" s="228"/>
      <c r="AF25" s="228"/>
      <c r="AG25" s="228"/>
      <c r="AH25" s="228"/>
      <c r="AI25" s="228"/>
      <c r="AJ25" s="228"/>
    </row>
    <row r="26" spans="9:36">
      <c r="I26" s="228" t="s">
        <v>56</v>
      </c>
      <c r="J26" s="228"/>
      <c r="K26" s="228"/>
      <c r="L26" s="228" t="s">
        <v>288</v>
      </c>
      <c r="M26" s="228"/>
      <c r="N26" s="281">
        <v>79418883</v>
      </c>
      <c r="O26" s="282">
        <v>1.2336800000000001</v>
      </c>
      <c r="P26" s="283">
        <v>97977487.579440013</v>
      </c>
      <c r="Q26" s="283"/>
      <c r="R26" s="283">
        <v>12001425.403702276</v>
      </c>
      <c r="S26" s="284">
        <v>0.12249166313814219</v>
      </c>
      <c r="T26" s="285">
        <v>0.15111551498026327</v>
      </c>
      <c r="U26" s="282"/>
      <c r="V26" s="250">
        <v>12</v>
      </c>
      <c r="W26" s="249"/>
      <c r="X26" s="250" t="s">
        <v>74</v>
      </c>
      <c r="Y26" s="258">
        <v>11.5</v>
      </c>
      <c r="Z26" s="259">
        <v>102.19</v>
      </c>
      <c r="AA26" s="259">
        <v>103.93</v>
      </c>
      <c r="AB26" s="269">
        <v>1.7400000000000091</v>
      </c>
      <c r="AC26" s="228"/>
      <c r="AD26" s="228"/>
      <c r="AE26" s="228"/>
      <c r="AF26" s="228"/>
      <c r="AG26" s="228"/>
      <c r="AH26" s="228"/>
      <c r="AI26" s="228"/>
      <c r="AJ26" s="228"/>
    </row>
    <row r="27" spans="9:36" ht="15.75" thickBot="1">
      <c r="I27" s="228" t="s">
        <v>55</v>
      </c>
      <c r="J27" s="228"/>
      <c r="K27" s="228"/>
      <c r="L27" s="228" t="s">
        <v>288</v>
      </c>
      <c r="M27" s="228"/>
      <c r="N27" s="281">
        <v>30545928</v>
      </c>
      <c r="O27" s="282">
        <v>0.57923000000000002</v>
      </c>
      <c r="P27" s="283">
        <v>17693117.875440001</v>
      </c>
      <c r="Q27" s="282"/>
      <c r="R27" s="283">
        <v>2167259.4346618387</v>
      </c>
      <c r="S27" s="284">
        <v>0.12249166313814219</v>
      </c>
      <c r="T27" s="285">
        <v>7.0950846039506105E-2</v>
      </c>
      <c r="U27" s="282"/>
      <c r="V27" s="250"/>
      <c r="W27" s="249"/>
      <c r="X27" s="250"/>
      <c r="Y27" s="286"/>
      <c r="Z27" s="287"/>
      <c r="AA27" s="287"/>
      <c r="AB27" s="288"/>
      <c r="AC27" s="228"/>
      <c r="AD27" s="228"/>
      <c r="AE27" s="228"/>
      <c r="AF27" s="228"/>
      <c r="AG27" s="228"/>
      <c r="AH27" s="228"/>
      <c r="AI27" s="228"/>
      <c r="AJ27" s="228"/>
    </row>
    <row r="28" spans="9:36" ht="16.5" thickTop="1" thickBot="1">
      <c r="I28" s="228"/>
      <c r="J28" s="228"/>
      <c r="K28" s="228"/>
      <c r="L28" s="228"/>
      <c r="M28" s="228"/>
      <c r="N28" s="277">
        <v>109964811</v>
      </c>
      <c r="O28" s="278"/>
      <c r="P28" s="277">
        <v>115670605.45488001</v>
      </c>
      <c r="Q28" s="282"/>
      <c r="R28" s="296">
        <v>14168684.838364115</v>
      </c>
      <c r="S28" s="289">
        <v>0.12249166313814219</v>
      </c>
      <c r="T28" s="277"/>
      <c r="U28" s="282"/>
      <c r="V28" s="250"/>
      <c r="W28" s="249"/>
      <c r="X28" s="250"/>
      <c r="Y28" s="290"/>
      <c r="Z28" s="291"/>
      <c r="AA28" s="250"/>
      <c r="AB28" s="291" t="s">
        <v>266</v>
      </c>
      <c r="AC28" s="228"/>
      <c r="AD28" s="228"/>
      <c r="AE28" s="228"/>
      <c r="AF28" s="228"/>
      <c r="AG28" s="228"/>
      <c r="AH28" s="228"/>
      <c r="AI28" s="228"/>
      <c r="AJ28" s="228"/>
    </row>
    <row r="29" spans="9:36" ht="15.75" thickTop="1"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50">
        <v>13</v>
      </c>
      <c r="W29" s="249"/>
      <c r="X29" s="292" t="s">
        <v>37</v>
      </c>
      <c r="Y29" s="293">
        <v>80</v>
      </c>
      <c r="Z29" s="259">
        <v>711.25</v>
      </c>
      <c r="AA29" s="259">
        <v>721.3599999999999</v>
      </c>
      <c r="AB29" s="259">
        <v>10.11000000000001</v>
      </c>
      <c r="AC29" s="228"/>
      <c r="AD29" s="228"/>
      <c r="AE29" s="228"/>
      <c r="AF29" s="228"/>
      <c r="AG29" s="228"/>
      <c r="AH29" s="228"/>
      <c r="AI29" s="228"/>
      <c r="AJ29" s="228"/>
    </row>
    <row r="30" spans="9:36"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49"/>
      <c r="W30" s="249"/>
      <c r="X30" s="250"/>
      <c r="Y30" s="249"/>
      <c r="Z30" s="294"/>
      <c r="AA30" s="249"/>
      <c r="AB30" s="249"/>
      <c r="AC30" s="228"/>
      <c r="AD30" s="228"/>
      <c r="AE30" s="228"/>
      <c r="AF30" s="228"/>
      <c r="AG30" s="228"/>
      <c r="AH30" s="228"/>
      <c r="AI30" s="228"/>
      <c r="AJ30" s="228"/>
    </row>
    <row r="31" spans="9:36"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49"/>
      <c r="W31" s="249" t="s">
        <v>266</v>
      </c>
      <c r="X31" s="250"/>
      <c r="Y31" s="249"/>
      <c r="Z31" s="249"/>
      <c r="AA31" s="295" t="s">
        <v>75</v>
      </c>
      <c r="AB31" s="297">
        <v>1.4200000000000001E-2</v>
      </c>
      <c r="AC31" s="228"/>
      <c r="AD31" s="228"/>
      <c r="AE31" s="228"/>
      <c r="AF31" s="228"/>
      <c r="AG31" s="228"/>
      <c r="AH31" s="228"/>
      <c r="AI31" s="228"/>
      <c r="AJ31" s="228"/>
    </row>
    <row r="32" spans="9:36"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</row>
  </sheetData>
  <mergeCells count="2">
    <mergeCell ref="N13:P13"/>
    <mergeCell ref="N23:P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3"/>
  <sheetViews>
    <sheetView workbookViewId="0">
      <selection activeCell="C27" sqref="C27"/>
    </sheetView>
  </sheetViews>
  <sheetFormatPr defaultColWidth="9.28515625" defaultRowHeight="11.25"/>
  <cols>
    <col min="1" max="1" width="4.140625" style="15" customWidth="1"/>
    <col min="2" max="2" width="23.28515625" style="18" customWidth="1"/>
    <col min="3" max="3" width="12.5703125" style="18" customWidth="1"/>
    <col min="4" max="4" width="13" style="18" customWidth="1"/>
    <col min="5" max="10" width="11" style="18" customWidth="1"/>
    <col min="11" max="11" width="11.5703125" style="18" customWidth="1"/>
    <col min="12" max="13" width="11" style="18" customWidth="1"/>
    <col min="14" max="14" width="10.7109375" style="18" customWidth="1"/>
    <col min="15" max="15" width="10.42578125" style="18" customWidth="1"/>
    <col min="16" max="16" width="10.5703125" style="18" customWidth="1"/>
    <col min="17" max="18" width="10.42578125" style="18" customWidth="1"/>
    <col min="19" max="19" width="10.5703125" style="18" customWidth="1"/>
    <col min="20" max="24" width="9.85546875" style="18" customWidth="1"/>
    <col min="25" max="25" width="10" style="18" customWidth="1"/>
    <col min="26" max="30" width="9.85546875" style="18" customWidth="1"/>
    <col min="31" max="32" width="9.7109375" style="18" customWidth="1"/>
    <col min="33" max="33" width="10" style="18" customWidth="1"/>
    <col min="34" max="47" width="9.28515625" style="18" customWidth="1"/>
    <col min="48" max="48" width="10" style="18" customWidth="1"/>
    <col min="49" max="49" width="10.5703125" style="18" customWidth="1"/>
    <col min="50" max="50" width="11.140625" style="18" customWidth="1"/>
    <col min="51" max="55" width="9.28515625" style="18"/>
    <col min="56" max="56" width="7.28515625" style="18" bestFit="1" customWidth="1"/>
    <col min="57" max="57" width="4.7109375" style="18" bestFit="1" customWidth="1"/>
    <col min="58" max="58" width="4" style="18" bestFit="1" customWidth="1"/>
    <col min="59" max="59" width="9.28515625" style="18"/>
    <col min="60" max="60" width="11.7109375" style="18" bestFit="1" customWidth="1"/>
    <col min="61" max="61" width="10.140625" style="18" bestFit="1" customWidth="1"/>
    <col min="62" max="62" width="11.7109375" style="18" bestFit="1" customWidth="1"/>
    <col min="63" max="63" width="9.28515625" style="18"/>
    <col min="64" max="64" width="9.7109375" style="18" bestFit="1" customWidth="1"/>
    <col min="65" max="65" width="12" style="18" bestFit="1" customWidth="1"/>
    <col min="66" max="66" width="13.5703125" style="18" bestFit="1" customWidth="1"/>
    <col min="67" max="67" width="9.28515625" style="18"/>
    <col min="68" max="68" width="3" style="18" bestFit="1" customWidth="1"/>
    <col min="69" max="69" width="9.5703125" style="18" bestFit="1" customWidth="1"/>
    <col min="70" max="71" width="6.5703125" style="18" bestFit="1" customWidth="1"/>
    <col min="72" max="72" width="15.28515625" style="18" bestFit="1" customWidth="1"/>
    <col min="73" max="73" width="15" style="18" bestFit="1" customWidth="1"/>
    <col min="74" max="74" width="8" style="18" bestFit="1" customWidth="1"/>
    <col min="75" max="75" width="9.28515625" style="18"/>
    <col min="76" max="76" width="8.85546875" style="18" bestFit="1" customWidth="1"/>
    <col min="77" max="77" width="4.7109375" style="18" bestFit="1" customWidth="1"/>
    <col min="78" max="79" width="8.85546875" style="18" bestFit="1" customWidth="1"/>
    <col min="80" max="16384" width="9.28515625" style="18"/>
  </cols>
  <sheetData>
    <row r="1" spans="2:81" s="18" customFormat="1" ht="15.75">
      <c r="B1" s="323" t="s">
        <v>136</v>
      </c>
      <c r="C1" s="16"/>
      <c r="D1" s="17"/>
      <c r="G1" s="19"/>
      <c r="H1" s="20"/>
      <c r="J1" s="21"/>
      <c r="K1" s="22"/>
      <c r="L1" s="23"/>
      <c r="M1" s="24"/>
      <c r="W1" s="104"/>
      <c r="BC1" t="s">
        <v>40</v>
      </c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31"/>
      <c r="BQ1" s="232" t="s">
        <v>1</v>
      </c>
      <c r="BR1" s="232"/>
      <c r="BS1" s="233" t="s">
        <v>60</v>
      </c>
      <c r="BT1" s="233" t="s">
        <v>267</v>
      </c>
      <c r="BU1" s="234" t="s">
        <v>268</v>
      </c>
      <c r="BV1" s="232"/>
      <c r="BW1" s="228"/>
      <c r="BX1" s="235"/>
      <c r="BY1" s="236"/>
      <c r="BZ1" s="237" t="s">
        <v>55</v>
      </c>
      <c r="CA1" s="237" t="s">
        <v>56</v>
      </c>
      <c r="CB1" s="228"/>
      <c r="CC1" s="228"/>
    </row>
    <row r="2" spans="2:81" s="18" customFormat="1" ht="12.75" customHeight="1" thickBot="1">
      <c r="B2" s="324"/>
      <c r="D2" s="25"/>
      <c r="G2" s="26"/>
      <c r="H2" s="20"/>
      <c r="J2" s="24"/>
      <c r="M2" s="27"/>
      <c r="N2" s="364"/>
      <c r="O2" s="364"/>
      <c r="W2" s="104"/>
      <c r="BC2" s="238" t="s">
        <v>269</v>
      </c>
      <c r="BD2" s="239"/>
      <c r="BE2" s="239"/>
      <c r="BF2" s="240"/>
      <c r="BG2" s="240"/>
      <c r="BH2" s="363" t="s">
        <v>270</v>
      </c>
      <c r="BI2" s="363"/>
      <c r="BJ2" s="363"/>
      <c r="BK2" s="239"/>
      <c r="BL2" s="241"/>
      <c r="BM2" s="242"/>
      <c r="BN2" s="241"/>
      <c r="BO2" s="228"/>
      <c r="BP2" s="243"/>
      <c r="BQ2" s="244" t="s">
        <v>271</v>
      </c>
      <c r="BR2" s="244" t="s">
        <v>61</v>
      </c>
      <c r="BS2" s="245" t="s">
        <v>62</v>
      </c>
      <c r="BT2" s="246">
        <v>43160</v>
      </c>
      <c r="BU2" s="245" t="s">
        <v>272</v>
      </c>
      <c r="BV2" s="244" t="s">
        <v>273</v>
      </c>
      <c r="BW2" s="228"/>
      <c r="BX2" s="236"/>
      <c r="BY2" s="247" t="s">
        <v>274</v>
      </c>
      <c r="BZ2" s="248" t="s">
        <v>275</v>
      </c>
      <c r="CA2" s="248" t="s">
        <v>275</v>
      </c>
      <c r="CB2" s="228"/>
      <c r="CC2" s="228"/>
    </row>
    <row r="3" spans="2:81" s="18" customFormat="1" ht="15">
      <c r="B3" s="325"/>
      <c r="C3" s="28"/>
      <c r="G3" s="29"/>
      <c r="H3" s="20"/>
      <c r="J3" s="24"/>
      <c r="K3" s="24"/>
      <c r="L3" s="30"/>
      <c r="M3" s="20"/>
      <c r="N3" s="365"/>
      <c r="O3" s="365"/>
      <c r="W3" s="26"/>
      <c r="BC3" s="238"/>
      <c r="BD3" s="239"/>
      <c r="BE3" s="239"/>
      <c r="BF3" s="240"/>
      <c r="BG3" s="240"/>
      <c r="BH3" s="321"/>
      <c r="BI3" s="321" t="s">
        <v>57</v>
      </c>
      <c r="BJ3" s="321"/>
      <c r="BK3" s="239"/>
      <c r="BL3" s="241"/>
      <c r="BM3" s="242" t="s">
        <v>276</v>
      </c>
      <c r="BN3" s="241"/>
      <c r="BO3" s="228"/>
      <c r="BP3" s="249"/>
      <c r="BQ3" s="249"/>
      <c r="BR3" s="250"/>
      <c r="BS3" s="249"/>
      <c r="BT3" s="249"/>
      <c r="BU3" s="249"/>
      <c r="BV3" s="249"/>
      <c r="BW3" s="228"/>
      <c r="BX3" s="236" t="s">
        <v>286</v>
      </c>
      <c r="BY3" s="251">
        <v>6.75</v>
      </c>
      <c r="BZ3" s="252">
        <v>6.9353300000000004</v>
      </c>
      <c r="CA3" s="252">
        <v>8.2994599999999998</v>
      </c>
      <c r="CB3" s="228"/>
      <c r="CC3" s="228"/>
    </row>
    <row r="4" spans="2:81" s="18" customFormat="1" ht="15.75" thickBot="1">
      <c r="B4" s="326" t="s">
        <v>76</v>
      </c>
      <c r="C4" s="31" t="s">
        <v>77</v>
      </c>
      <c r="D4" s="326" t="s">
        <v>78</v>
      </c>
      <c r="E4" s="322"/>
      <c r="F4" s="32" t="s">
        <v>79</v>
      </c>
      <c r="G4" s="327"/>
      <c r="H4" s="33"/>
      <c r="J4" s="32" t="s">
        <v>80</v>
      </c>
      <c r="K4" s="327"/>
      <c r="L4" s="328"/>
      <c r="M4" s="329"/>
      <c r="N4" s="366"/>
      <c r="O4" s="366"/>
      <c r="W4" s="26"/>
      <c r="BC4" s="253" t="s">
        <v>278</v>
      </c>
      <c r="BD4" s="254"/>
      <c r="BE4" s="254"/>
      <c r="BF4" s="255" t="s">
        <v>279</v>
      </c>
      <c r="BG4" s="255"/>
      <c r="BH4" s="256" t="s">
        <v>279</v>
      </c>
      <c r="BI4" s="256" t="s">
        <v>280</v>
      </c>
      <c r="BJ4" s="257" t="s">
        <v>80</v>
      </c>
      <c r="BK4" s="239"/>
      <c r="BL4" s="256" t="s">
        <v>192</v>
      </c>
      <c r="BM4" s="256" t="s">
        <v>281</v>
      </c>
      <c r="BN4" s="256" t="s">
        <v>282</v>
      </c>
      <c r="BO4" s="228"/>
      <c r="BP4" s="250">
        <v>1</v>
      </c>
      <c r="BQ4" s="250" t="s">
        <v>36</v>
      </c>
      <c r="BR4" s="250" t="s">
        <v>63</v>
      </c>
      <c r="BS4" s="258">
        <v>14.9</v>
      </c>
      <c r="BT4" s="259">
        <v>130.41</v>
      </c>
      <c r="BU4" s="259">
        <v>130.83000000000001</v>
      </c>
      <c r="BV4" s="259">
        <v>0.42000000000001592</v>
      </c>
      <c r="BW4" s="228"/>
      <c r="BX4" s="228"/>
      <c r="BY4" s="251"/>
      <c r="BZ4" s="260"/>
      <c r="CA4" s="260"/>
      <c r="CB4" s="228"/>
      <c r="CC4" s="228"/>
    </row>
    <row r="5" spans="2:81" s="18" customFormat="1" ht="15">
      <c r="B5" s="330" t="s">
        <v>81</v>
      </c>
      <c r="C5" s="95">
        <v>0</v>
      </c>
      <c r="D5" s="105">
        <v>27500000</v>
      </c>
      <c r="E5" s="322"/>
      <c r="F5" s="34" t="s">
        <v>82</v>
      </c>
      <c r="G5" s="331"/>
      <c r="H5" s="106">
        <v>0.21</v>
      </c>
      <c r="J5" s="35" t="s">
        <v>83</v>
      </c>
      <c r="L5" s="227">
        <v>2698757.1881210757</v>
      </c>
      <c r="M5" s="36"/>
      <c r="O5" s="94"/>
      <c r="W5" s="29"/>
      <c r="BC5" s="261" t="s">
        <v>56</v>
      </c>
      <c r="BD5" s="261" t="s">
        <v>283</v>
      </c>
      <c r="BE5" s="261" t="s">
        <v>284</v>
      </c>
      <c r="BF5" s="262">
        <v>45</v>
      </c>
      <c r="BG5" s="262"/>
      <c r="BH5" s="303">
        <v>62287423</v>
      </c>
      <c r="BI5" s="264">
        <v>2.5762</v>
      </c>
      <c r="BJ5" s="265">
        <v>160464859</v>
      </c>
      <c r="BK5" s="266"/>
      <c r="BL5" s="263">
        <v>1763157.5473087484</v>
      </c>
      <c r="BM5" s="267">
        <v>1.0987811018808576E-2</v>
      </c>
      <c r="BN5" s="268">
        <v>2.8306798746654656E-2</v>
      </c>
      <c r="BO5" s="228"/>
      <c r="BP5" s="250">
        <v>2</v>
      </c>
      <c r="BQ5" s="249"/>
      <c r="BR5" s="250" t="s">
        <v>64</v>
      </c>
      <c r="BS5" s="258">
        <v>12.5</v>
      </c>
      <c r="BT5" s="259">
        <v>110.49</v>
      </c>
      <c r="BU5" s="259">
        <v>110.85</v>
      </c>
      <c r="BV5" s="269">
        <v>0.35999999999999943</v>
      </c>
      <c r="BW5" s="228"/>
      <c r="BX5" s="14" t="s">
        <v>277</v>
      </c>
      <c r="BY5" s="251">
        <v>6.75</v>
      </c>
      <c r="BZ5" s="270">
        <v>6.9561333324800207</v>
      </c>
      <c r="CA5" s="270">
        <v>8.327766798746655</v>
      </c>
      <c r="CB5" s="228"/>
      <c r="CC5" s="228"/>
    </row>
    <row r="6" spans="2:81" s="18" customFormat="1" ht="15">
      <c r="B6" s="37" t="s">
        <v>84</v>
      </c>
      <c r="C6" s="96">
        <v>0</v>
      </c>
      <c r="D6" s="96"/>
      <c r="E6" s="38"/>
      <c r="F6" s="34" t="s">
        <v>85</v>
      </c>
      <c r="G6" s="331"/>
      <c r="H6" s="107">
        <v>4.7100000000000003E-2</v>
      </c>
      <c r="I6" s="39"/>
      <c r="J6" s="40" t="s">
        <v>86</v>
      </c>
      <c r="L6" s="41"/>
      <c r="M6" s="42"/>
      <c r="N6" s="108"/>
      <c r="BC6" s="261"/>
      <c r="BD6" s="261" t="s">
        <v>285</v>
      </c>
      <c r="BE6" s="261" t="s">
        <v>289</v>
      </c>
      <c r="BF6" s="262">
        <v>45</v>
      </c>
      <c r="BG6" s="262"/>
      <c r="BH6" s="303">
        <v>17131460</v>
      </c>
      <c r="BI6" s="264">
        <v>1.4797</v>
      </c>
      <c r="BJ6" s="265">
        <v>25349421</v>
      </c>
      <c r="BK6" s="271"/>
      <c r="BL6" s="263">
        <v>278534.65136180515</v>
      </c>
      <c r="BM6" s="267">
        <v>1.0987811018808576E-2</v>
      </c>
      <c r="BN6" s="268">
        <v>1.6258663964531052E-2</v>
      </c>
      <c r="BO6" s="228"/>
      <c r="BP6" s="250">
        <v>3</v>
      </c>
      <c r="BQ6" s="249"/>
      <c r="BR6" s="250" t="s">
        <v>65</v>
      </c>
      <c r="BS6" s="258">
        <v>10.1</v>
      </c>
      <c r="BT6" s="259">
        <v>90.57</v>
      </c>
      <c r="BU6" s="259">
        <v>90.86</v>
      </c>
      <c r="BV6" s="269">
        <v>0.29000000000000625</v>
      </c>
      <c r="BW6" s="228"/>
      <c r="BX6" s="228"/>
      <c r="BY6" s="251"/>
      <c r="BZ6" s="260"/>
      <c r="CA6" s="260"/>
      <c r="CB6" s="228"/>
      <c r="CC6" s="228"/>
    </row>
    <row r="7" spans="2:81" s="18" customFormat="1" ht="15">
      <c r="B7" s="332" t="s">
        <v>87</v>
      </c>
      <c r="C7" s="97"/>
      <c r="D7" s="109"/>
      <c r="E7" s="17"/>
      <c r="F7" s="333" t="s">
        <v>88</v>
      </c>
      <c r="G7" s="331"/>
      <c r="H7" s="43">
        <v>0.2472</v>
      </c>
      <c r="I7" s="44"/>
      <c r="J7" s="40" t="s">
        <v>89</v>
      </c>
      <c r="L7" s="41">
        <v>0</v>
      </c>
      <c r="M7" s="42"/>
      <c r="BC7" s="272"/>
      <c r="BD7" s="261"/>
      <c r="BE7" s="261"/>
      <c r="BF7" s="273"/>
      <c r="BG7" s="273"/>
      <c r="BH7" s="303"/>
      <c r="BI7" s="264"/>
      <c r="BJ7" s="265"/>
      <c r="BK7" s="271"/>
      <c r="BL7" s="263"/>
      <c r="BM7" s="264"/>
      <c r="BN7" s="265"/>
      <c r="BO7" s="228"/>
      <c r="BP7" s="250">
        <v>4</v>
      </c>
      <c r="BQ7" s="249"/>
      <c r="BR7" s="250" t="s">
        <v>66</v>
      </c>
      <c r="BS7" s="258">
        <v>8.3000000000000007</v>
      </c>
      <c r="BT7" s="259">
        <v>64.31</v>
      </c>
      <c r="BU7" s="259">
        <v>64.489999999999995</v>
      </c>
      <c r="BV7" s="269">
        <v>0.17999999999999261</v>
      </c>
      <c r="BW7" s="228"/>
      <c r="BX7" s="228"/>
      <c r="BY7" s="228"/>
      <c r="BZ7" s="228"/>
      <c r="CA7" s="228"/>
      <c r="CB7" s="228"/>
      <c r="CC7" s="228"/>
    </row>
    <row r="8" spans="2:81" s="18" customFormat="1" ht="15">
      <c r="B8" s="45" t="s">
        <v>90</v>
      </c>
      <c r="C8" s="46"/>
      <c r="D8" s="47"/>
      <c r="F8" s="334" t="s">
        <v>91</v>
      </c>
      <c r="G8" s="335"/>
      <c r="H8" s="48">
        <v>0.32839171614925811</v>
      </c>
      <c r="I8" s="44"/>
      <c r="J8" s="34" t="s">
        <v>92</v>
      </c>
      <c r="K8" s="49"/>
      <c r="L8" s="50">
        <v>350</v>
      </c>
      <c r="M8" s="42"/>
      <c r="BC8" s="274" t="s">
        <v>55</v>
      </c>
      <c r="BD8" s="261" t="s">
        <v>283</v>
      </c>
      <c r="BE8" s="261" t="s">
        <v>284</v>
      </c>
      <c r="BF8" s="273">
        <v>45</v>
      </c>
      <c r="BG8" s="273"/>
      <c r="BH8" s="303">
        <v>25808736</v>
      </c>
      <c r="BI8" s="264">
        <v>1.8933099999999998</v>
      </c>
      <c r="BJ8" s="263">
        <v>48863938</v>
      </c>
      <c r="BK8" s="271"/>
      <c r="BL8" s="263">
        <v>536907.7158970735</v>
      </c>
      <c r="BM8" s="267">
        <v>1.0987811018808576E-2</v>
      </c>
      <c r="BN8" s="268">
        <v>2.0803332480020465E-2</v>
      </c>
      <c r="BO8" s="228"/>
      <c r="BP8" s="250">
        <v>5</v>
      </c>
      <c r="BQ8" s="249"/>
      <c r="BR8" s="250" t="s">
        <v>67</v>
      </c>
      <c r="BS8" s="258">
        <v>4.4000000000000004</v>
      </c>
      <c r="BT8" s="259">
        <v>37.270000000000003</v>
      </c>
      <c r="BU8" s="259">
        <v>37.36</v>
      </c>
      <c r="BV8" s="269">
        <v>8.9999999999996305E-2</v>
      </c>
      <c r="BW8" s="228"/>
      <c r="BX8" s="228"/>
      <c r="BY8" s="228"/>
      <c r="BZ8" s="228"/>
      <c r="CA8" s="228"/>
      <c r="CB8" s="228"/>
      <c r="CC8" s="228"/>
    </row>
    <row r="9" spans="2:81" s="18" customFormat="1" ht="15">
      <c r="B9" s="51" t="s">
        <v>93</v>
      </c>
      <c r="C9" s="110"/>
      <c r="D9" s="52">
        <v>27500000</v>
      </c>
      <c r="F9" s="53" t="s">
        <v>94</v>
      </c>
      <c r="G9" s="54"/>
      <c r="H9" s="55">
        <v>20</v>
      </c>
      <c r="J9" s="56" t="s">
        <v>95</v>
      </c>
      <c r="K9" s="49"/>
      <c r="L9" s="57">
        <v>12</v>
      </c>
      <c r="M9" s="58"/>
      <c r="BC9" s="274"/>
      <c r="BD9" s="261" t="s">
        <v>285</v>
      </c>
      <c r="BE9" s="261" t="s">
        <v>289</v>
      </c>
      <c r="BF9" s="273">
        <v>45</v>
      </c>
      <c r="BG9" s="273"/>
      <c r="BH9" s="303">
        <v>4737192</v>
      </c>
      <c r="BI9" s="264">
        <v>0.79681999999999997</v>
      </c>
      <c r="BJ9" s="263">
        <v>3774689</v>
      </c>
      <c r="BK9" s="271"/>
      <c r="BL9" s="263">
        <v>41475.573006599989</v>
      </c>
      <c r="BM9" s="267">
        <v>1.0987811018808576E-2</v>
      </c>
      <c r="BN9" s="268">
        <v>8.7553075760070497E-3</v>
      </c>
      <c r="BO9" s="228"/>
      <c r="BP9" s="250">
        <v>6</v>
      </c>
      <c r="BQ9" s="249"/>
      <c r="BR9" s="250" t="s">
        <v>68</v>
      </c>
      <c r="BS9" s="258">
        <v>3.1</v>
      </c>
      <c r="BT9" s="259">
        <v>28.25</v>
      </c>
      <c r="BU9" s="259">
        <v>28.31</v>
      </c>
      <c r="BV9" s="269">
        <v>5.9999999999998721E-2</v>
      </c>
      <c r="BW9" s="228"/>
      <c r="BX9" s="228"/>
      <c r="BY9" s="228"/>
      <c r="BZ9" s="228"/>
      <c r="CA9" s="228"/>
      <c r="CB9" s="228"/>
      <c r="CC9" s="228"/>
    </row>
    <row r="10" spans="2:81" s="18" customFormat="1" ht="15.75" thickBot="1">
      <c r="B10" s="59" t="s">
        <v>96</v>
      </c>
      <c r="C10" s="42"/>
      <c r="D10" s="111">
        <v>2.5000000000000001E-2</v>
      </c>
      <c r="E10" s="60"/>
      <c r="F10" s="61" t="s">
        <v>97</v>
      </c>
      <c r="G10" s="98" t="s">
        <v>98</v>
      </c>
      <c r="H10" s="62">
        <v>0.5</v>
      </c>
      <c r="J10" s="63" t="s">
        <v>99</v>
      </c>
      <c r="K10" s="336" t="s">
        <v>100</v>
      </c>
      <c r="L10" s="64" t="s">
        <v>101</v>
      </c>
      <c r="M10" s="49"/>
      <c r="O10" s="60"/>
      <c r="BC10" s="275" t="s">
        <v>287</v>
      </c>
      <c r="BD10" s="276"/>
      <c r="BE10" s="261"/>
      <c r="BF10" s="273"/>
      <c r="BG10" s="273"/>
      <c r="BH10" s="277">
        <v>109964811</v>
      </c>
      <c r="BI10" s="278"/>
      <c r="BJ10" s="277">
        <v>238452907</v>
      </c>
      <c r="BK10" s="279"/>
      <c r="BL10" s="230">
        <v>2620075.4790015365</v>
      </c>
      <c r="BM10" s="280">
        <v>1.0987811018808576E-2</v>
      </c>
      <c r="BN10" s="277"/>
      <c r="BO10" s="228"/>
      <c r="BP10" s="250">
        <v>7</v>
      </c>
      <c r="BQ10" s="249"/>
      <c r="BR10" s="250" t="s">
        <v>69</v>
      </c>
      <c r="BS10" s="258">
        <v>2</v>
      </c>
      <c r="BT10" s="259">
        <v>20.62</v>
      </c>
      <c r="BU10" s="259">
        <v>20.66</v>
      </c>
      <c r="BV10" s="269">
        <v>3.9999999999999147E-2</v>
      </c>
      <c r="BW10" s="228"/>
      <c r="BX10" s="228"/>
      <c r="BY10" s="228"/>
      <c r="BZ10" s="228"/>
      <c r="CA10" s="228"/>
      <c r="CB10" s="228"/>
      <c r="CC10" s="228"/>
    </row>
    <row r="11" spans="2:81" s="18" customFormat="1" ht="15.75" thickTop="1">
      <c r="B11" s="65" t="s">
        <v>102</v>
      </c>
      <c r="C11" s="112"/>
      <c r="D11" s="66">
        <v>40</v>
      </c>
      <c r="F11" s="337" t="s">
        <v>103</v>
      </c>
      <c r="G11" s="338"/>
      <c r="H11" s="31"/>
      <c r="J11" s="339" t="s">
        <v>104</v>
      </c>
      <c r="K11" s="100">
        <v>0</v>
      </c>
      <c r="L11" s="101">
        <v>0</v>
      </c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50">
        <v>8</v>
      </c>
      <c r="BQ11" s="249"/>
      <c r="BR11" s="250" t="s">
        <v>70</v>
      </c>
      <c r="BS11" s="258">
        <v>1.8</v>
      </c>
      <c r="BT11" s="259">
        <v>19.23</v>
      </c>
      <c r="BU11" s="259">
        <v>19.27</v>
      </c>
      <c r="BV11" s="269">
        <v>3.9999999999999147E-2</v>
      </c>
      <c r="BW11" s="228"/>
      <c r="BX11" s="228"/>
      <c r="BY11" s="228"/>
      <c r="BZ11" s="228"/>
      <c r="CA11" s="228"/>
      <c r="CB11" s="228"/>
      <c r="CC11" s="228"/>
    </row>
    <row r="12" spans="2:81" s="18" customFormat="1" ht="15">
      <c r="B12" s="67" t="s">
        <v>137</v>
      </c>
      <c r="C12" s="113"/>
      <c r="D12" s="220">
        <v>0</v>
      </c>
      <c r="E12" s="68"/>
      <c r="F12" s="34" t="s">
        <v>105</v>
      </c>
      <c r="G12" s="57"/>
      <c r="H12" s="106">
        <v>1</v>
      </c>
      <c r="J12" s="56"/>
      <c r="K12" s="114"/>
      <c r="L12" s="115"/>
      <c r="N12" s="68"/>
      <c r="O12" s="116"/>
      <c r="BC12" s="238"/>
      <c r="BD12" s="239"/>
      <c r="BE12" s="239"/>
      <c r="BF12" s="240"/>
      <c r="BG12" s="240"/>
      <c r="BH12" s="363" t="s">
        <v>270</v>
      </c>
      <c r="BI12" s="363"/>
      <c r="BJ12" s="363"/>
      <c r="BK12" s="239"/>
      <c r="BL12" s="241"/>
      <c r="BM12" s="242"/>
      <c r="BN12" s="241"/>
      <c r="BO12" s="228"/>
      <c r="BP12" s="250">
        <v>9</v>
      </c>
      <c r="BQ12" s="249"/>
      <c r="BR12" s="250" t="s">
        <v>71</v>
      </c>
      <c r="BS12" s="258">
        <v>2</v>
      </c>
      <c r="BT12" s="259">
        <v>20.62</v>
      </c>
      <c r="BU12" s="259">
        <v>20.66</v>
      </c>
      <c r="BV12" s="269">
        <v>3.9999999999999147E-2</v>
      </c>
      <c r="BW12" s="228"/>
      <c r="BX12" s="228"/>
      <c r="BY12" s="228"/>
      <c r="BZ12" s="228"/>
      <c r="CA12" s="228"/>
      <c r="CB12" s="228"/>
      <c r="CC12" s="228"/>
    </row>
    <row r="13" spans="2:81" s="18" customFormat="1" ht="15">
      <c r="B13" s="65" t="s">
        <v>138</v>
      </c>
      <c r="C13" s="117">
        <v>3</v>
      </c>
      <c r="D13" s="118"/>
      <c r="E13" s="69"/>
      <c r="F13" s="34" t="s">
        <v>106</v>
      </c>
      <c r="G13" s="57"/>
      <c r="H13" s="107">
        <v>1.2E-2</v>
      </c>
      <c r="J13" s="340" t="s">
        <v>107</v>
      </c>
      <c r="K13" s="340" t="s">
        <v>108</v>
      </c>
      <c r="L13" s="340" t="s">
        <v>109</v>
      </c>
      <c r="M13" s="340" t="s">
        <v>110</v>
      </c>
      <c r="O13" s="119"/>
      <c r="BC13" s="238"/>
      <c r="BD13" s="239"/>
      <c r="BE13" s="239"/>
      <c r="BF13" s="240"/>
      <c r="BG13" s="240"/>
      <c r="BH13" s="321"/>
      <c r="BI13" s="321" t="s">
        <v>58</v>
      </c>
      <c r="BJ13" s="321"/>
      <c r="BK13" s="239"/>
      <c r="BL13" s="241"/>
      <c r="BM13" s="242" t="s">
        <v>276</v>
      </c>
      <c r="BN13" s="241"/>
      <c r="BO13" s="228"/>
      <c r="BP13" s="250">
        <v>10</v>
      </c>
      <c r="BQ13" s="249"/>
      <c r="BR13" s="250" t="s">
        <v>72</v>
      </c>
      <c r="BS13" s="258">
        <v>3.1</v>
      </c>
      <c r="BT13" s="259">
        <v>28.25</v>
      </c>
      <c r="BU13" s="259">
        <v>28.31</v>
      </c>
      <c r="BV13" s="269">
        <v>5.9999999999998721E-2</v>
      </c>
      <c r="BW13" s="228"/>
      <c r="BX13" s="228"/>
      <c r="BY13" s="228"/>
      <c r="BZ13" s="228"/>
      <c r="CA13" s="228"/>
      <c r="CB13" s="228"/>
      <c r="CC13" s="228"/>
    </row>
    <row r="14" spans="2:81" s="18" customFormat="1" ht="15.75" thickBot="1">
      <c r="B14" s="341" t="s">
        <v>111</v>
      </c>
      <c r="C14" s="70">
        <v>0</v>
      </c>
      <c r="D14" s="70">
        <v>0</v>
      </c>
      <c r="F14" s="334" t="s">
        <v>112</v>
      </c>
      <c r="G14" s="335"/>
      <c r="H14" s="120">
        <v>0</v>
      </c>
      <c r="J14" s="342" t="s">
        <v>113</v>
      </c>
      <c r="K14" s="342" t="s">
        <v>109</v>
      </c>
      <c r="L14" s="342" t="s">
        <v>114</v>
      </c>
      <c r="M14" s="342" t="s">
        <v>109</v>
      </c>
      <c r="N14" s="68"/>
      <c r="O14" s="119"/>
      <c r="BC14" s="253" t="s">
        <v>278</v>
      </c>
      <c r="BD14" s="254"/>
      <c r="BE14" s="254"/>
      <c r="BF14" s="255" t="s">
        <v>279</v>
      </c>
      <c r="BG14" s="255"/>
      <c r="BH14" s="256" t="s">
        <v>279</v>
      </c>
      <c r="BI14" s="256" t="s">
        <v>280</v>
      </c>
      <c r="BJ14" s="257" t="s">
        <v>80</v>
      </c>
      <c r="BK14" s="239"/>
      <c r="BL14" s="256" t="s">
        <v>192</v>
      </c>
      <c r="BM14" s="256" t="s">
        <v>281</v>
      </c>
      <c r="BN14" s="256" t="s">
        <v>282</v>
      </c>
      <c r="BO14" s="228"/>
      <c r="BP14" s="250">
        <v>11</v>
      </c>
      <c r="BQ14" s="249"/>
      <c r="BR14" s="250" t="s">
        <v>73</v>
      </c>
      <c r="BS14" s="258">
        <v>6.3</v>
      </c>
      <c r="BT14" s="259">
        <v>59.04</v>
      </c>
      <c r="BU14" s="259">
        <v>59.21</v>
      </c>
      <c r="BV14" s="269">
        <v>0.17000000000000171</v>
      </c>
      <c r="BW14" s="228"/>
      <c r="BX14" s="228"/>
      <c r="BY14" s="228"/>
      <c r="BZ14" s="228"/>
      <c r="CA14" s="228"/>
      <c r="CB14" s="228"/>
      <c r="CC14" s="228"/>
    </row>
    <row r="15" spans="2:81" s="18" customFormat="1" ht="15">
      <c r="B15" s="32" t="s">
        <v>115</v>
      </c>
      <c r="C15" s="32"/>
      <c r="D15" s="225"/>
      <c r="E15" s="20"/>
      <c r="F15" s="71" t="s">
        <v>116</v>
      </c>
      <c r="G15" s="72"/>
      <c r="H15" s="73">
        <v>30</v>
      </c>
      <c r="J15" s="67" t="s">
        <v>117</v>
      </c>
      <c r="K15" s="121">
        <v>9.8500000000000004E-2</v>
      </c>
      <c r="L15" s="121">
        <v>0.52066570799982248</v>
      </c>
      <c r="M15" s="74">
        <v>5.1285572237982517E-2</v>
      </c>
      <c r="N15" s="122"/>
      <c r="O15" s="68"/>
      <c r="BC15" s="228" t="s">
        <v>56</v>
      </c>
      <c r="BD15" s="228"/>
      <c r="BE15" s="228"/>
      <c r="BF15" s="228" t="s">
        <v>288</v>
      </c>
      <c r="BG15" s="228"/>
      <c r="BH15" s="281">
        <v>79418883</v>
      </c>
      <c r="BI15" s="282">
        <v>1.2336800000000001</v>
      </c>
      <c r="BJ15" s="283">
        <v>97977487.579440013</v>
      </c>
      <c r="BK15" s="283"/>
      <c r="BL15" s="283">
        <v>0</v>
      </c>
      <c r="BM15" s="284">
        <v>0</v>
      </c>
      <c r="BN15" s="285">
        <v>0</v>
      </c>
      <c r="BO15" s="282"/>
      <c r="BP15" s="250">
        <v>12</v>
      </c>
      <c r="BQ15" s="249"/>
      <c r="BR15" s="250" t="s">
        <v>74</v>
      </c>
      <c r="BS15" s="258">
        <v>11.5</v>
      </c>
      <c r="BT15" s="259">
        <v>102.19</v>
      </c>
      <c r="BU15" s="259">
        <v>102.52</v>
      </c>
      <c r="BV15" s="269">
        <v>0.32999999999999829</v>
      </c>
      <c r="BW15" s="228"/>
      <c r="BX15" s="228"/>
      <c r="BY15" s="228"/>
      <c r="BZ15" s="228"/>
      <c r="CA15" s="228"/>
      <c r="CB15" s="228"/>
      <c r="CC15" s="228"/>
    </row>
    <row r="16" spans="2:81" s="18" customFormat="1" ht="15.75" thickBot="1">
      <c r="B16" s="333" t="s">
        <v>118</v>
      </c>
      <c r="C16" s="75"/>
      <c r="D16" s="76">
        <v>0</v>
      </c>
      <c r="E16" s="20"/>
      <c r="F16" s="343" t="s">
        <v>119</v>
      </c>
      <c r="G16" s="344"/>
      <c r="H16" s="99">
        <v>30</v>
      </c>
      <c r="J16" s="65" t="s">
        <v>120</v>
      </c>
      <c r="K16" s="120">
        <v>5.2455893909448444E-2</v>
      </c>
      <c r="L16" s="120">
        <v>0.47933429200017752</v>
      </c>
      <c r="M16" s="77">
        <v>2.5143908768321895E-2</v>
      </c>
      <c r="N16" s="119"/>
      <c r="BC16" s="228" t="s">
        <v>55</v>
      </c>
      <c r="BD16" s="228"/>
      <c r="BE16" s="228"/>
      <c r="BF16" s="228" t="s">
        <v>288</v>
      </c>
      <c r="BG16" s="228"/>
      <c r="BH16" s="281">
        <v>30545928</v>
      </c>
      <c r="BI16" s="282">
        <v>0.57923000000000002</v>
      </c>
      <c r="BJ16" s="283">
        <v>17693117.875440001</v>
      </c>
      <c r="BK16" s="282"/>
      <c r="BL16" s="283">
        <v>0</v>
      </c>
      <c r="BM16" s="284">
        <v>0</v>
      </c>
      <c r="BN16" s="285">
        <v>0</v>
      </c>
      <c r="BO16" s="282"/>
      <c r="BP16" s="250"/>
      <c r="BQ16" s="249"/>
      <c r="BR16" s="250"/>
      <c r="BS16" s="286"/>
      <c r="BT16" s="287"/>
      <c r="BU16" s="287"/>
      <c r="BV16" s="288"/>
      <c r="BW16" s="228"/>
      <c r="BX16" s="228"/>
      <c r="BY16" s="228"/>
      <c r="BZ16" s="228"/>
      <c r="CA16" s="228"/>
      <c r="CB16" s="228"/>
      <c r="CC16" s="228"/>
    </row>
    <row r="17" spans="1:81" ht="16.5" thickTop="1" thickBot="1">
      <c r="B17" s="34" t="s">
        <v>121</v>
      </c>
      <c r="C17" s="42"/>
      <c r="D17" s="111">
        <v>0.02</v>
      </c>
      <c r="E17" s="20"/>
      <c r="F17" s="78" t="s">
        <v>122</v>
      </c>
      <c r="G17" s="72"/>
      <c r="H17" s="79" t="s">
        <v>123</v>
      </c>
      <c r="I17" s="39"/>
      <c r="J17" s="345" t="s">
        <v>124</v>
      </c>
      <c r="K17" s="346"/>
      <c r="L17" s="347"/>
      <c r="M17" s="74">
        <v>7.6429481006304409E-2</v>
      </c>
      <c r="N17" s="123"/>
      <c r="BC17" s="228"/>
      <c r="BD17" s="228"/>
      <c r="BE17" s="228"/>
      <c r="BF17" s="228"/>
      <c r="BG17" s="228"/>
      <c r="BH17" s="277">
        <v>109964811</v>
      </c>
      <c r="BI17" s="278"/>
      <c r="BJ17" s="277">
        <v>115670605.45488001</v>
      </c>
      <c r="BK17" s="282"/>
      <c r="BL17" s="296">
        <v>0</v>
      </c>
      <c r="BM17" s="289">
        <v>0</v>
      </c>
      <c r="BN17" s="277"/>
      <c r="BO17" s="282"/>
      <c r="BP17" s="250"/>
      <c r="BQ17" s="249"/>
      <c r="BR17" s="250"/>
      <c r="BS17" s="290"/>
      <c r="BT17" s="291"/>
      <c r="BU17" s="250"/>
      <c r="BV17" s="291" t="s">
        <v>266</v>
      </c>
      <c r="BW17" s="228"/>
      <c r="BX17" s="228"/>
      <c r="BY17" s="228"/>
      <c r="BZ17" s="228"/>
      <c r="CA17" s="228"/>
      <c r="CB17" s="228"/>
      <c r="CC17" s="228"/>
    </row>
    <row r="18" spans="1:81" ht="15.75" thickTop="1">
      <c r="B18" s="80" t="s">
        <v>125</v>
      </c>
      <c r="C18" s="124"/>
      <c r="D18" s="118">
        <v>0.40552587865912637</v>
      </c>
      <c r="E18" s="20"/>
      <c r="F18" s="81" t="s">
        <v>126</v>
      </c>
      <c r="G18" s="72"/>
      <c r="H18" s="82">
        <v>3541799.3475781688</v>
      </c>
      <c r="I18" s="60"/>
      <c r="J18" s="348" t="s">
        <v>127</v>
      </c>
      <c r="K18" s="349"/>
      <c r="L18" s="350"/>
      <c r="M18" s="77">
        <v>9.3271238087232242E-2</v>
      </c>
      <c r="N18" s="125"/>
      <c r="O18" s="126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50">
        <v>13</v>
      </c>
      <c r="BQ18" s="249"/>
      <c r="BR18" s="292" t="s">
        <v>37</v>
      </c>
      <c r="BS18" s="293">
        <v>80</v>
      </c>
      <c r="BT18" s="259">
        <v>711.25</v>
      </c>
      <c r="BU18" s="259">
        <v>713.33</v>
      </c>
      <c r="BV18" s="259">
        <v>2.0800000000000054</v>
      </c>
      <c r="BW18" s="228"/>
      <c r="BX18" s="228"/>
      <c r="BY18" s="228"/>
      <c r="BZ18" s="228"/>
      <c r="CA18" s="228"/>
      <c r="CB18" s="228"/>
      <c r="CC18" s="228"/>
    </row>
    <row r="19" spans="1:81" ht="15">
      <c r="B19" s="351" t="s">
        <v>128</v>
      </c>
      <c r="C19" s="127"/>
      <c r="D19" s="226">
        <v>1097.5666064516129</v>
      </c>
      <c r="E19" s="20"/>
      <c r="F19" s="83" t="s">
        <v>129</v>
      </c>
      <c r="G19" s="72"/>
      <c r="H19" s="84" t="s">
        <v>123</v>
      </c>
      <c r="I19" s="85"/>
      <c r="J19" s="86" t="s">
        <v>130</v>
      </c>
      <c r="K19" s="87"/>
      <c r="L19" s="72"/>
      <c r="M19" s="77">
        <v>7.6429481006304409E-2</v>
      </c>
      <c r="N19" s="125"/>
      <c r="O19" s="126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49"/>
      <c r="BQ19" s="249"/>
      <c r="BR19" s="250"/>
      <c r="BS19" s="249"/>
      <c r="BT19" s="294"/>
      <c r="BU19" s="249"/>
      <c r="BV19" s="249"/>
      <c r="BW19" s="228"/>
      <c r="BX19" s="228"/>
      <c r="BY19" s="228"/>
      <c r="BZ19" s="228"/>
      <c r="CA19" s="228"/>
      <c r="CB19" s="228"/>
      <c r="CC19" s="228"/>
    </row>
    <row r="20" spans="1:81" ht="15">
      <c r="B20" s="351" t="s">
        <v>131</v>
      </c>
      <c r="C20" s="351">
        <v>0</v>
      </c>
      <c r="D20" s="88"/>
      <c r="E20" s="20"/>
      <c r="F20" s="53" t="s">
        <v>132</v>
      </c>
      <c r="G20" s="89"/>
      <c r="H20" s="90">
        <v>420.25</v>
      </c>
      <c r="I20" s="20"/>
      <c r="J20"/>
      <c r="K20"/>
      <c r="L20"/>
      <c r="M20"/>
      <c r="N20" s="128"/>
      <c r="O20" s="20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49"/>
      <c r="BQ20" s="249" t="s">
        <v>266</v>
      </c>
      <c r="BR20" s="250"/>
      <c r="BS20" s="249"/>
      <c r="BT20" s="249"/>
      <c r="BU20" s="295" t="s">
        <v>75</v>
      </c>
      <c r="BV20" s="297">
        <v>2.8999999999999998E-3</v>
      </c>
      <c r="BW20" s="228"/>
      <c r="BX20" s="228"/>
      <c r="BY20" s="228"/>
      <c r="BZ20" s="228"/>
      <c r="CA20" s="228"/>
      <c r="CB20" s="228"/>
      <c r="CC20" s="228"/>
    </row>
    <row r="21" spans="1:81" ht="15">
      <c r="B21" s="351"/>
      <c r="C21" s="352"/>
      <c r="D21" s="351"/>
      <c r="E21" s="20"/>
      <c r="F21" s="53" t="s">
        <v>133</v>
      </c>
      <c r="G21" s="89"/>
      <c r="H21" s="90">
        <v>0</v>
      </c>
      <c r="I21" s="20"/>
      <c r="J21"/>
      <c r="K21"/>
      <c r="L21"/>
      <c r="M21"/>
      <c r="N21" s="128"/>
      <c r="O21" s="20"/>
    </row>
    <row r="22" spans="1:81" ht="15">
      <c r="B22" s="45" t="s">
        <v>134</v>
      </c>
      <c r="C22" s="353"/>
      <c r="D22" s="91"/>
      <c r="E22" s="20"/>
      <c r="F22" s="49"/>
      <c r="G22" s="49"/>
      <c r="H22" s="92"/>
      <c r="I22" s="20"/>
      <c r="J22"/>
      <c r="K22"/>
      <c r="L22"/>
      <c r="M22"/>
      <c r="N22" s="128"/>
      <c r="O22" s="20"/>
    </row>
    <row r="23" spans="1:81" ht="15">
      <c r="E23" s="20"/>
      <c r="F23" s="49"/>
      <c r="G23" s="49"/>
      <c r="H23" s="92"/>
      <c r="I23" s="20"/>
      <c r="J23"/>
      <c r="K23"/>
      <c r="L23"/>
      <c r="M23"/>
      <c r="N23" s="128"/>
      <c r="O23" s="20"/>
    </row>
    <row r="24" spans="1:81" ht="15">
      <c r="C24" s="94"/>
      <c r="D24" s="221"/>
      <c r="E24" s="20"/>
      <c r="F24" s="49"/>
      <c r="G24" s="49"/>
      <c r="H24" s="92"/>
      <c r="I24" s="20"/>
      <c r="J24"/>
      <c r="K24"/>
      <c r="L24"/>
      <c r="M24"/>
      <c r="N24" s="128"/>
      <c r="O24" s="20"/>
    </row>
    <row r="25" spans="1:81">
      <c r="B25" s="354"/>
      <c r="C25" s="129"/>
      <c r="D25" s="222"/>
      <c r="E25" s="20"/>
      <c r="F25" s="49"/>
      <c r="G25" s="49"/>
      <c r="H25" s="92"/>
      <c r="I25" s="20"/>
      <c r="J25" s="130"/>
      <c r="K25" s="130"/>
      <c r="L25" s="130"/>
      <c r="M25" s="131"/>
      <c r="N25" s="128"/>
      <c r="O25" s="20"/>
    </row>
    <row r="26" spans="1:81">
      <c r="D26" s="69"/>
      <c r="H26" s="26"/>
      <c r="W26" s="26"/>
    </row>
    <row r="27" spans="1:81">
      <c r="H27" s="322"/>
      <c r="W27" s="29"/>
    </row>
    <row r="28" spans="1:81">
      <c r="B28" s="49"/>
      <c r="C28" s="49"/>
      <c r="H28" s="29"/>
    </row>
    <row r="29" spans="1:81">
      <c r="B29" s="24" t="s">
        <v>142</v>
      </c>
      <c r="C29" s="24"/>
      <c r="P29" s="24" t="s">
        <v>143</v>
      </c>
      <c r="AY29" s="18" t="s">
        <v>144</v>
      </c>
      <c r="AZ29" s="18" t="s">
        <v>145</v>
      </c>
      <c r="BA29" s="18" t="s">
        <v>146</v>
      </c>
    </row>
    <row r="30" spans="1:81" s="139" customFormat="1">
      <c r="A30" s="138" t="s">
        <v>139</v>
      </c>
      <c r="B30" s="133" t="s">
        <v>140</v>
      </c>
      <c r="C30" s="133"/>
      <c r="D30" s="133">
        <v>1</v>
      </c>
      <c r="E30" s="133">
        <v>2</v>
      </c>
      <c r="F30" s="133">
        <v>3</v>
      </c>
      <c r="G30" s="133">
        <v>4</v>
      </c>
      <c r="H30" s="133">
        <v>5</v>
      </c>
      <c r="I30" s="133">
        <v>6</v>
      </c>
      <c r="J30" s="133">
        <v>7</v>
      </c>
      <c r="K30" s="133">
        <v>8</v>
      </c>
      <c r="L30" s="133">
        <v>9</v>
      </c>
      <c r="M30" s="133">
        <v>10</v>
      </c>
      <c r="N30" s="133">
        <v>11</v>
      </c>
      <c r="O30" s="133">
        <v>12</v>
      </c>
      <c r="P30" s="133">
        <v>13</v>
      </c>
      <c r="Q30" s="133">
        <v>14</v>
      </c>
      <c r="R30" s="133">
        <v>15</v>
      </c>
      <c r="S30" s="133">
        <v>16</v>
      </c>
      <c r="T30" s="133">
        <v>17</v>
      </c>
      <c r="U30" s="133">
        <v>18</v>
      </c>
      <c r="V30" s="133">
        <v>19</v>
      </c>
      <c r="W30" s="133">
        <v>20</v>
      </c>
      <c r="X30" s="133">
        <v>21</v>
      </c>
      <c r="Y30" s="133">
        <v>22</v>
      </c>
      <c r="Z30" s="133">
        <v>23</v>
      </c>
      <c r="AA30" s="133">
        <v>24</v>
      </c>
      <c r="AB30" s="133">
        <v>25</v>
      </c>
      <c r="AC30" s="133">
        <v>26</v>
      </c>
      <c r="AD30" s="133">
        <v>27</v>
      </c>
      <c r="AE30" s="133">
        <v>28</v>
      </c>
      <c r="AF30" s="133">
        <v>29</v>
      </c>
      <c r="AG30" s="133">
        <v>30</v>
      </c>
      <c r="AH30" s="133">
        <v>31</v>
      </c>
      <c r="AI30" s="133">
        <v>32</v>
      </c>
      <c r="AJ30" s="133">
        <v>33</v>
      </c>
      <c r="AK30" s="133">
        <v>34</v>
      </c>
      <c r="AL30" s="133">
        <v>35</v>
      </c>
      <c r="AM30" s="133">
        <v>36</v>
      </c>
      <c r="AN30" s="133">
        <v>37</v>
      </c>
      <c r="AO30" s="133">
        <v>38</v>
      </c>
      <c r="AP30" s="133">
        <v>39</v>
      </c>
      <c r="AQ30" s="133">
        <v>40</v>
      </c>
      <c r="AR30" s="133">
        <v>41</v>
      </c>
      <c r="AS30" s="133">
        <v>42</v>
      </c>
      <c r="AT30" s="133">
        <v>43</v>
      </c>
      <c r="AU30" s="133">
        <v>44</v>
      </c>
      <c r="AY30" s="18" t="s">
        <v>141</v>
      </c>
      <c r="BA30" s="139" t="s">
        <v>141</v>
      </c>
    </row>
    <row r="31" spans="1:81" s="114" customFormat="1">
      <c r="A31" s="140">
        <v>1</v>
      </c>
      <c r="B31" s="141" t="s">
        <v>147</v>
      </c>
      <c r="C31" s="141"/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2">
        <v>0</v>
      </c>
      <c r="AN31" s="142">
        <v>0</v>
      </c>
      <c r="AO31" s="142">
        <v>0</v>
      </c>
      <c r="AP31" s="142">
        <v>0</v>
      </c>
      <c r="AQ31" s="142">
        <v>0</v>
      </c>
      <c r="AR31" s="142">
        <v>0</v>
      </c>
      <c r="AS31" s="142">
        <v>0</v>
      </c>
      <c r="AT31" s="142">
        <v>0</v>
      </c>
      <c r="AU31" s="142">
        <v>0</v>
      </c>
      <c r="AY31" s="114">
        <v>0</v>
      </c>
      <c r="BA31" s="114">
        <v>0</v>
      </c>
    </row>
    <row r="32" spans="1:81" s="114" customFormat="1">
      <c r="A32" s="143">
        <v>2</v>
      </c>
      <c r="B32" s="144" t="s">
        <v>148</v>
      </c>
      <c r="C32" s="145"/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142">
        <v>0</v>
      </c>
      <c r="AK32" s="146">
        <v>0</v>
      </c>
      <c r="AL32" s="146">
        <v>0</v>
      </c>
      <c r="AM32" s="146">
        <v>0</v>
      </c>
      <c r="AN32" s="146">
        <v>0</v>
      </c>
      <c r="AO32" s="146">
        <v>0</v>
      </c>
      <c r="AP32" s="146">
        <v>0</v>
      </c>
      <c r="AQ32" s="146">
        <v>0</v>
      </c>
      <c r="AR32" s="146">
        <v>0</v>
      </c>
      <c r="AS32" s="146">
        <v>0</v>
      </c>
      <c r="AT32" s="146">
        <v>0</v>
      </c>
      <c r="AU32" s="146">
        <v>0</v>
      </c>
      <c r="AY32" s="114">
        <v>0</v>
      </c>
      <c r="BA32" s="114">
        <v>0</v>
      </c>
    </row>
    <row r="33" spans="1:53" s="114" customFormat="1">
      <c r="A33" s="140"/>
      <c r="B33" s="141"/>
      <c r="C33" s="141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</row>
    <row r="34" spans="1:53" s="114" customFormat="1">
      <c r="A34" s="140">
        <v>3</v>
      </c>
      <c r="B34" s="147" t="s">
        <v>149</v>
      </c>
      <c r="C34" s="147"/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8">
        <v>0</v>
      </c>
      <c r="AB34" s="148">
        <v>0</v>
      </c>
      <c r="AC34" s="148">
        <v>0</v>
      </c>
      <c r="AD34" s="148">
        <v>0</v>
      </c>
      <c r="AE34" s="148">
        <v>0</v>
      </c>
      <c r="AF34" s="148">
        <v>0</v>
      </c>
      <c r="AG34" s="148">
        <v>0</v>
      </c>
      <c r="AH34" s="148">
        <v>0</v>
      </c>
      <c r="AI34" s="148">
        <v>0</v>
      </c>
      <c r="AJ34" s="148">
        <v>0</v>
      </c>
      <c r="AK34" s="148">
        <v>0</v>
      </c>
      <c r="AL34" s="148">
        <v>0</v>
      </c>
      <c r="AM34" s="148">
        <v>0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Y34" s="114">
        <v>0</v>
      </c>
      <c r="BA34" s="114">
        <v>0</v>
      </c>
    </row>
    <row r="35" spans="1:53" s="114" customFormat="1">
      <c r="A35" s="140">
        <v>4</v>
      </c>
      <c r="B35" s="141" t="s">
        <v>150</v>
      </c>
      <c r="C35" s="141"/>
      <c r="D35" s="142">
        <v>687500</v>
      </c>
      <c r="E35" s="142">
        <v>687500</v>
      </c>
      <c r="F35" s="142">
        <v>687500</v>
      </c>
      <c r="G35" s="142">
        <v>687500</v>
      </c>
      <c r="H35" s="142">
        <v>687500</v>
      </c>
      <c r="I35" s="142">
        <v>687500</v>
      </c>
      <c r="J35" s="142">
        <v>687500</v>
      </c>
      <c r="K35" s="142">
        <v>687500</v>
      </c>
      <c r="L35" s="142">
        <v>687500</v>
      </c>
      <c r="M35" s="142">
        <v>687500</v>
      </c>
      <c r="N35" s="142">
        <v>687500</v>
      </c>
      <c r="O35" s="142">
        <v>687500</v>
      </c>
      <c r="P35" s="142">
        <v>687500</v>
      </c>
      <c r="Q35" s="142">
        <v>687500</v>
      </c>
      <c r="R35" s="142">
        <v>687500</v>
      </c>
      <c r="S35" s="142">
        <v>687500</v>
      </c>
      <c r="T35" s="142">
        <v>687500</v>
      </c>
      <c r="U35" s="142">
        <v>687500</v>
      </c>
      <c r="V35" s="142">
        <v>687500</v>
      </c>
      <c r="W35" s="142">
        <v>687500</v>
      </c>
      <c r="X35" s="142">
        <v>687500</v>
      </c>
      <c r="Y35" s="142">
        <v>687500</v>
      </c>
      <c r="Z35" s="142">
        <v>687500</v>
      </c>
      <c r="AA35" s="142">
        <v>687500</v>
      </c>
      <c r="AB35" s="142">
        <v>687500</v>
      </c>
      <c r="AC35" s="142">
        <v>687500</v>
      </c>
      <c r="AD35" s="142">
        <v>687500</v>
      </c>
      <c r="AE35" s="142">
        <v>687500</v>
      </c>
      <c r="AF35" s="142">
        <v>687500</v>
      </c>
      <c r="AG35" s="142">
        <v>687500</v>
      </c>
      <c r="AH35" s="142">
        <v>687500</v>
      </c>
      <c r="AI35" s="142">
        <v>687500</v>
      </c>
      <c r="AJ35" s="142">
        <v>687500</v>
      </c>
      <c r="AK35" s="142">
        <v>687500</v>
      </c>
      <c r="AL35" s="142">
        <v>687500</v>
      </c>
      <c r="AM35" s="142">
        <v>687500</v>
      </c>
      <c r="AN35" s="142">
        <v>687500</v>
      </c>
      <c r="AO35" s="142">
        <v>687500</v>
      </c>
      <c r="AP35" s="142">
        <v>687500</v>
      </c>
      <c r="AQ35" s="142">
        <v>687500</v>
      </c>
      <c r="AR35" s="142">
        <v>0</v>
      </c>
      <c r="AS35" s="142">
        <v>0</v>
      </c>
      <c r="AT35" s="142">
        <v>0</v>
      </c>
      <c r="AU35" s="142">
        <v>0</v>
      </c>
      <c r="AY35" s="114">
        <v>687500</v>
      </c>
      <c r="BA35" s="114">
        <v>687500</v>
      </c>
    </row>
    <row r="36" spans="1:53" s="114" customFormat="1">
      <c r="A36" s="140">
        <v>5</v>
      </c>
      <c r="B36" s="141" t="s">
        <v>103</v>
      </c>
      <c r="C36" s="141"/>
      <c r="D36" s="142">
        <v>325365.15000000002</v>
      </c>
      <c r="E36" s="142">
        <v>314680.51428</v>
      </c>
      <c r="F36" s="142">
        <v>302802.01380000002</v>
      </c>
      <c r="G36" s="142">
        <v>291348.52428000001</v>
      </c>
      <c r="H36" s="142">
        <v>280288.23108</v>
      </c>
      <c r="I36" s="142">
        <v>269591.76684</v>
      </c>
      <c r="J36" s="142">
        <v>259231.80360000001</v>
      </c>
      <c r="K36" s="142">
        <v>249183.05279999998</v>
      </c>
      <c r="L36" s="142">
        <v>239308.05888</v>
      </c>
      <c r="M36" s="142">
        <v>229457.94563999999</v>
      </c>
      <c r="N36" s="142">
        <v>219607.83239999998</v>
      </c>
      <c r="O36" s="142">
        <v>209757.71916000001</v>
      </c>
      <c r="P36" s="142">
        <v>199907.60592</v>
      </c>
      <c r="Q36" s="142">
        <v>190057.49268000002</v>
      </c>
      <c r="R36" s="142">
        <v>180207.37944000002</v>
      </c>
      <c r="S36" s="142">
        <v>170357.26620000001</v>
      </c>
      <c r="T36" s="142">
        <v>160507.15296000001</v>
      </c>
      <c r="U36" s="142">
        <v>150657.03972</v>
      </c>
      <c r="V36" s="142">
        <v>140806.92647999999</v>
      </c>
      <c r="W36" s="142">
        <v>130956.81324</v>
      </c>
      <c r="X36" s="142">
        <v>122016.68028000002</v>
      </c>
      <c r="Y36" s="142">
        <v>114896.1</v>
      </c>
      <c r="Z36" s="142">
        <v>108685.5</v>
      </c>
      <c r="AA36" s="142">
        <v>102474.90000000001</v>
      </c>
      <c r="AB36" s="142">
        <v>96264.3</v>
      </c>
      <c r="AC36" s="142">
        <v>90053.7</v>
      </c>
      <c r="AD36" s="142">
        <v>83843.100000000006</v>
      </c>
      <c r="AE36" s="142">
        <v>77632.5</v>
      </c>
      <c r="AF36" s="142">
        <v>71421.900000000009</v>
      </c>
      <c r="AG36" s="142">
        <v>65211.3</v>
      </c>
      <c r="AH36" s="142">
        <v>59000.700000000004</v>
      </c>
      <c r="AI36" s="142">
        <v>52790.1</v>
      </c>
      <c r="AJ36" s="142">
        <v>46579.500000000007</v>
      </c>
      <c r="AK36" s="142">
        <v>40368.900000000009</v>
      </c>
      <c r="AL36" s="142">
        <v>34158.300000000003</v>
      </c>
      <c r="AM36" s="142">
        <v>27947.700000000004</v>
      </c>
      <c r="AN36" s="142">
        <v>21737.100000000006</v>
      </c>
      <c r="AO36" s="142">
        <v>15526.500000000005</v>
      </c>
      <c r="AP36" s="142">
        <v>9315.9000000000051</v>
      </c>
      <c r="AQ36" s="142">
        <v>3105.3000000000056</v>
      </c>
      <c r="AR36" s="142">
        <v>5.5879354476928712E-12</v>
      </c>
      <c r="AS36" s="142">
        <v>5.5879354476928712E-12</v>
      </c>
      <c r="AT36" s="142">
        <v>5.5879354476928712E-12</v>
      </c>
      <c r="AU36" s="142">
        <v>5.5879354476928712E-12</v>
      </c>
      <c r="AY36" s="114">
        <v>276125.70611999999</v>
      </c>
      <c r="BA36" s="114">
        <v>169846.98695999998</v>
      </c>
    </row>
    <row r="37" spans="1:53" s="114" customFormat="1">
      <c r="A37" s="140">
        <v>6</v>
      </c>
      <c r="B37" s="355" t="s">
        <v>151</v>
      </c>
      <c r="C37" s="355"/>
      <c r="D37" s="142">
        <v>2072290.7960031987</v>
      </c>
      <c r="E37" s="142">
        <v>2004239.0324347804</v>
      </c>
      <c r="F37" s="142">
        <v>1928583.3968664855</v>
      </c>
      <c r="G37" s="142">
        <v>1855634.70855609</v>
      </c>
      <c r="H37" s="142">
        <v>1785190.3361349602</v>
      </c>
      <c r="I37" s="142">
        <v>1717063.2352628191</v>
      </c>
      <c r="J37" s="142">
        <v>1651079.3507896862</v>
      </c>
      <c r="K37" s="142">
        <v>1587077.616755879</v>
      </c>
      <c r="L37" s="142">
        <v>1524182.5617353781</v>
      </c>
      <c r="M37" s="142">
        <v>1461445.9748365008</v>
      </c>
      <c r="N37" s="142">
        <v>1398709.3879376235</v>
      </c>
      <c r="O37" s="142">
        <v>1335972.8010387463</v>
      </c>
      <c r="P37" s="142">
        <v>1273236.214139869</v>
      </c>
      <c r="Q37" s="142">
        <v>1210499.6272409917</v>
      </c>
      <c r="R37" s="142">
        <v>1147763.0403421144</v>
      </c>
      <c r="S37" s="142">
        <v>1085026.4534432371</v>
      </c>
      <c r="T37" s="142">
        <v>1022289.8665443598</v>
      </c>
      <c r="U37" s="142">
        <v>959553.27964548254</v>
      </c>
      <c r="V37" s="142">
        <v>896816.69274660514</v>
      </c>
      <c r="W37" s="142">
        <v>834080.10584772786</v>
      </c>
      <c r="X37" s="142">
        <v>777139.29565938166</v>
      </c>
      <c r="Y37" s="142">
        <v>731787.44105403766</v>
      </c>
      <c r="Z37" s="142">
        <v>692231.36315922486</v>
      </c>
      <c r="AA37" s="142">
        <v>652675.28526441194</v>
      </c>
      <c r="AB37" s="142">
        <v>613119.20736959914</v>
      </c>
      <c r="AC37" s="142">
        <v>573563.12947478634</v>
      </c>
      <c r="AD37" s="142">
        <v>534007.05157997343</v>
      </c>
      <c r="AE37" s="142">
        <v>494450.97368516063</v>
      </c>
      <c r="AF37" s="142">
        <v>454894.89579034777</v>
      </c>
      <c r="AG37" s="142">
        <v>415338.81789553491</v>
      </c>
      <c r="AH37" s="142">
        <v>375782.74000072206</v>
      </c>
      <c r="AI37" s="142">
        <v>336226.6621059092</v>
      </c>
      <c r="AJ37" s="142">
        <v>296670.5842110964</v>
      </c>
      <c r="AK37" s="142">
        <v>257114.50631628354</v>
      </c>
      <c r="AL37" s="142">
        <v>217558.42842147071</v>
      </c>
      <c r="AM37" s="142">
        <v>178002.35052665786</v>
      </c>
      <c r="AN37" s="142">
        <v>138446.272631845</v>
      </c>
      <c r="AO37" s="142">
        <v>98890.194737032158</v>
      </c>
      <c r="AP37" s="142">
        <v>59334.1168422193</v>
      </c>
      <c r="AQ37" s="142">
        <v>19778.038947406458</v>
      </c>
      <c r="AR37" s="142">
        <v>3.5590250513658118E-11</v>
      </c>
      <c r="AS37" s="142">
        <v>3.5590250513658118E-11</v>
      </c>
      <c r="AT37" s="142">
        <v>3.5590250513658118E-11</v>
      </c>
      <c r="AU37" s="142">
        <v>3.5590250513658118E-11</v>
      </c>
      <c r="AY37" s="114">
        <v>1758678.700937578</v>
      </c>
      <c r="BA37" s="114">
        <v>1081776.4219864463</v>
      </c>
    </row>
    <row r="38" spans="1:53" s="114" customFormat="1">
      <c r="A38" s="140">
        <v>7</v>
      </c>
      <c r="B38" s="356" t="s">
        <v>79</v>
      </c>
      <c r="C38" s="356"/>
      <c r="D38" s="149">
        <v>456643.40157497034</v>
      </c>
      <c r="E38" s="149">
        <v>441647.73163376667</v>
      </c>
      <c r="F38" s="149">
        <v>424976.49666961294</v>
      </c>
      <c r="G38" s="149">
        <v>408901.75598421355</v>
      </c>
      <c r="H38" s="149">
        <v>393378.85837436042</v>
      </c>
      <c r="I38" s="149">
        <v>378366.58734478452</v>
      </c>
      <c r="J38" s="149">
        <v>363826.58865683264</v>
      </c>
      <c r="K38" s="149">
        <v>349723.37032846763</v>
      </c>
      <c r="L38" s="149">
        <v>335864.01626377774</v>
      </c>
      <c r="M38" s="149">
        <v>322039.58172980184</v>
      </c>
      <c r="N38" s="149">
        <v>308215.14719582594</v>
      </c>
      <c r="O38" s="149">
        <v>294390.71266185003</v>
      </c>
      <c r="P38" s="149">
        <v>280566.27812787413</v>
      </c>
      <c r="Q38" s="149">
        <v>266741.84359389823</v>
      </c>
      <c r="R38" s="149">
        <v>252917.40905992233</v>
      </c>
      <c r="S38" s="149">
        <v>239092.97452594643</v>
      </c>
      <c r="T38" s="149">
        <v>225268.53999197047</v>
      </c>
      <c r="U38" s="149">
        <v>211444.10545799456</v>
      </c>
      <c r="V38" s="149">
        <v>197619.67092401866</v>
      </c>
      <c r="W38" s="149">
        <v>183795.23639004276</v>
      </c>
      <c r="X38" s="149">
        <v>171247.94075808307</v>
      </c>
      <c r="Y38" s="149">
        <v>161254.35047883264</v>
      </c>
      <c r="Z38" s="149">
        <v>152537.89910159845</v>
      </c>
      <c r="AA38" s="149">
        <v>143821.44772436423</v>
      </c>
      <c r="AB38" s="149">
        <v>135104.99634713004</v>
      </c>
      <c r="AC38" s="149">
        <v>126388.54496989584</v>
      </c>
      <c r="AD38" s="149">
        <v>117672.09359266165</v>
      </c>
      <c r="AE38" s="149">
        <v>108955.64221542746</v>
      </c>
      <c r="AF38" s="149">
        <v>100239.19083819327</v>
      </c>
      <c r="AG38" s="149">
        <v>91522.739460959056</v>
      </c>
      <c r="AH38" s="149">
        <v>82806.288083724867</v>
      </c>
      <c r="AI38" s="149">
        <v>74089.836706490678</v>
      </c>
      <c r="AJ38" s="149">
        <v>65373.385329256482</v>
      </c>
      <c r="AK38" s="149">
        <v>56656.933952022286</v>
      </c>
      <c r="AL38" s="149">
        <v>47940.48257478809</v>
      </c>
      <c r="AM38" s="149">
        <v>39224.031197553893</v>
      </c>
      <c r="AN38" s="149">
        <v>30507.579820319694</v>
      </c>
      <c r="AO38" s="149">
        <v>21791.128443085498</v>
      </c>
      <c r="AP38" s="149">
        <v>13074.677065851301</v>
      </c>
      <c r="AQ38" s="149">
        <v>4358.2256886171062</v>
      </c>
      <c r="AR38" s="149">
        <v>7.8425542828290843E-12</v>
      </c>
      <c r="AS38" s="149">
        <v>7.8425542828290843E-12</v>
      </c>
      <c r="AT38" s="149">
        <v>7.8425542828290843E-12</v>
      </c>
      <c r="AU38" s="149">
        <v>7.8425542828290843E-12</v>
      </c>
      <c r="AV38" s="114" t="s">
        <v>152</v>
      </c>
      <c r="AW38" s="114" t="s">
        <v>152</v>
      </c>
      <c r="AX38" s="114" t="s">
        <v>153</v>
      </c>
      <c r="AY38" s="114">
        <v>387536.83885605889</v>
      </c>
      <c r="BA38" s="114">
        <v>238376.80794231969</v>
      </c>
    </row>
    <row r="39" spans="1:53" s="114" customFormat="1">
      <c r="A39" s="140">
        <v>8</v>
      </c>
      <c r="B39" s="356" t="s">
        <v>154</v>
      </c>
      <c r="C39" s="356"/>
      <c r="D39" s="149">
        <v>3541799.3475781688</v>
      </c>
      <c r="E39" s="149">
        <v>3448067.2783485469</v>
      </c>
      <c r="F39" s="149">
        <v>3343861.9073360981</v>
      </c>
      <c r="G39" s="149">
        <v>3243384.9888203037</v>
      </c>
      <c r="H39" s="149">
        <v>3146357.4255893207</v>
      </c>
      <c r="I39" s="149">
        <v>3052521.5894476036</v>
      </c>
      <c r="J39" s="149">
        <v>2961637.7430465184</v>
      </c>
      <c r="K39" s="149">
        <v>2873484.039884347</v>
      </c>
      <c r="L39" s="149">
        <v>2786854.6368791559</v>
      </c>
      <c r="M39" s="149">
        <v>2700443.5022063027</v>
      </c>
      <c r="N39" s="149">
        <v>2614032.3675334495</v>
      </c>
      <c r="O39" s="149">
        <v>2527621.2328605959</v>
      </c>
      <c r="P39" s="149">
        <v>2441210.0981877432</v>
      </c>
      <c r="Q39" s="149">
        <v>2354798.9635148901</v>
      </c>
      <c r="R39" s="149">
        <v>2268387.8288420369</v>
      </c>
      <c r="S39" s="149">
        <v>2181976.6941691833</v>
      </c>
      <c r="T39" s="149">
        <v>2095565.5594963303</v>
      </c>
      <c r="U39" s="149">
        <v>2009154.4248234772</v>
      </c>
      <c r="V39" s="149">
        <v>1922743.2901506238</v>
      </c>
      <c r="W39" s="149">
        <v>1836332.1554777708</v>
      </c>
      <c r="X39" s="149">
        <v>1757903.9166974647</v>
      </c>
      <c r="Y39" s="149">
        <v>1695437.8915328702</v>
      </c>
      <c r="Z39" s="149">
        <v>1640954.7622608233</v>
      </c>
      <c r="AA39" s="149">
        <v>1586471.6329887761</v>
      </c>
      <c r="AB39" s="149">
        <v>1531988.5037167293</v>
      </c>
      <c r="AC39" s="149">
        <v>1477505.3744446822</v>
      </c>
      <c r="AD39" s="149">
        <v>1423022.245172635</v>
      </c>
      <c r="AE39" s="149">
        <v>1368539.1159005882</v>
      </c>
      <c r="AF39" s="149">
        <v>1314055.986628541</v>
      </c>
      <c r="AG39" s="149">
        <v>1259572.8573564941</v>
      </c>
      <c r="AH39" s="149">
        <v>1205089.7280844469</v>
      </c>
      <c r="AI39" s="149">
        <v>1150606.5988123999</v>
      </c>
      <c r="AJ39" s="149">
        <v>1096123.4695403529</v>
      </c>
      <c r="AK39" s="149">
        <v>1041640.340268306</v>
      </c>
      <c r="AL39" s="149">
        <v>987157.21099625877</v>
      </c>
      <c r="AM39" s="149">
        <v>932674.08172421169</v>
      </c>
      <c r="AN39" s="149">
        <v>878190.95245216461</v>
      </c>
      <c r="AO39" s="149">
        <v>823707.82318011764</v>
      </c>
      <c r="AP39" s="149">
        <v>769224.69390807056</v>
      </c>
      <c r="AQ39" s="149">
        <v>714741.5646360236</v>
      </c>
      <c r="AR39" s="149">
        <v>4.9020740244180075E-11</v>
      </c>
      <c r="AS39" s="149">
        <v>4.9020740244180075E-11</v>
      </c>
      <c r="AT39" s="149">
        <v>4.9020740244180075E-11</v>
      </c>
      <c r="AU39" s="149">
        <v>4.9020740244180075E-11</v>
      </c>
      <c r="AV39" s="114" t="s">
        <v>155</v>
      </c>
      <c r="AW39" s="150" t="s">
        <v>156</v>
      </c>
      <c r="AX39" s="114">
        <v>2144092.5734587521</v>
      </c>
      <c r="AY39" s="151">
        <v>3109841.2459136369</v>
      </c>
      <c r="AZ39" s="114">
        <v>3109841.2459136369</v>
      </c>
      <c r="BA39" s="114">
        <v>2177500.2168887658</v>
      </c>
    </row>
    <row r="40" spans="1:53" s="114" customFormat="1">
      <c r="A40" s="140">
        <v>9</v>
      </c>
      <c r="B40" s="356" t="s">
        <v>157</v>
      </c>
      <c r="C40" s="356"/>
      <c r="D40" s="149">
        <v>2698757.1881210757</v>
      </c>
      <c r="E40" s="149">
        <v>2698757.1881210757</v>
      </c>
      <c r="F40" s="149">
        <v>2698757.1881210757</v>
      </c>
      <c r="G40" s="149">
        <v>2698757.1881210757</v>
      </c>
      <c r="H40" s="149">
        <v>2698757.1881210757</v>
      </c>
      <c r="I40" s="149">
        <v>2698757.1881210757</v>
      </c>
      <c r="J40" s="149">
        <v>2698757.1881210757</v>
      </c>
      <c r="K40" s="149">
        <v>2698757.1881210757</v>
      </c>
      <c r="L40" s="149">
        <v>2698757.1881210757</v>
      </c>
      <c r="M40" s="149">
        <v>2698757.1881210757</v>
      </c>
      <c r="N40" s="149">
        <v>2698757.1881210757</v>
      </c>
      <c r="O40" s="149">
        <v>2698757.1881210757</v>
      </c>
      <c r="P40" s="149">
        <v>2698757.1881210757</v>
      </c>
      <c r="Q40" s="149">
        <v>2698757.1881210757</v>
      </c>
      <c r="R40" s="149">
        <v>2698757.1881210757</v>
      </c>
      <c r="S40" s="149">
        <v>2698757.1881210757</v>
      </c>
      <c r="T40" s="149">
        <v>2698757.1881210757</v>
      </c>
      <c r="U40" s="149">
        <v>2698757.1881210757</v>
      </c>
      <c r="V40" s="149">
        <v>2698757.1881210757</v>
      </c>
      <c r="W40" s="149">
        <v>2698757.1881210757</v>
      </c>
      <c r="X40" s="149">
        <v>2698757.1881210757</v>
      </c>
      <c r="Y40" s="149">
        <v>2698757.1881210757</v>
      </c>
      <c r="Z40" s="149">
        <v>2698757.1881210757</v>
      </c>
      <c r="AA40" s="149">
        <v>2698757.1881210757</v>
      </c>
      <c r="AB40" s="149">
        <v>2698757.1881210757</v>
      </c>
      <c r="AC40" s="149">
        <v>2698757.1881210757</v>
      </c>
      <c r="AD40" s="149">
        <v>2698757.1881210757</v>
      </c>
      <c r="AE40" s="149">
        <v>2698757.1881210757</v>
      </c>
      <c r="AF40" s="149">
        <v>2698757.1881210757</v>
      </c>
      <c r="AG40" s="149">
        <v>2698757.1881210757</v>
      </c>
      <c r="AH40" s="149">
        <v>2698757.1881210757</v>
      </c>
      <c r="AI40" s="149">
        <v>2698757.1881210757</v>
      </c>
      <c r="AJ40" s="149">
        <v>2698757.1881210757</v>
      </c>
      <c r="AK40" s="149">
        <v>2698757.1881210757</v>
      </c>
      <c r="AL40" s="149">
        <v>2698757.1881210757</v>
      </c>
      <c r="AM40" s="149">
        <v>2698757.1881210757</v>
      </c>
      <c r="AN40" s="149">
        <v>2698757.1881210757</v>
      </c>
      <c r="AO40" s="149">
        <v>2698757.1881210757</v>
      </c>
      <c r="AP40" s="149">
        <v>2698757.1881210757</v>
      </c>
      <c r="AQ40" s="149">
        <v>2698757.1881210757</v>
      </c>
      <c r="AR40" s="149">
        <v>2698757.1881210757</v>
      </c>
      <c r="AS40" s="149">
        <v>2698757.1881210757</v>
      </c>
      <c r="AT40" s="149">
        <v>2698757.1881210757</v>
      </c>
      <c r="AU40" s="149">
        <v>2698757.1881210757</v>
      </c>
      <c r="AW40" s="150"/>
    </row>
    <row r="41" spans="1:53" s="156" customFormat="1">
      <c r="A41" s="152">
        <v>10</v>
      </c>
      <c r="B41" s="153" t="s">
        <v>158</v>
      </c>
      <c r="C41" s="154"/>
      <c r="D41" s="154">
        <v>-843042.1594570931</v>
      </c>
      <c r="E41" s="154">
        <v>-749310.0902274712</v>
      </c>
      <c r="F41" s="154">
        <v>-645104.7192150224</v>
      </c>
      <c r="G41" s="154">
        <v>-544627.80069922796</v>
      </c>
      <c r="H41" s="154">
        <v>-447600.23746824497</v>
      </c>
      <c r="I41" s="154">
        <v>-353764.40132652782</v>
      </c>
      <c r="J41" s="154">
        <v>-262880.55492544267</v>
      </c>
      <c r="K41" s="154">
        <v>-174726.85176327126</v>
      </c>
      <c r="L41" s="154">
        <v>-88097.448758080136</v>
      </c>
      <c r="M41" s="154">
        <v>-1686.3140852269717</v>
      </c>
      <c r="N41" s="154">
        <v>84724.820587626193</v>
      </c>
      <c r="O41" s="154">
        <v>171135.95526047982</v>
      </c>
      <c r="P41" s="154">
        <v>257547.08993333252</v>
      </c>
      <c r="Q41" s="154">
        <v>343958.22460618569</v>
      </c>
      <c r="R41" s="154">
        <v>430369.35927903885</v>
      </c>
      <c r="S41" s="154">
        <v>516780.49395189248</v>
      </c>
      <c r="T41" s="154">
        <v>603191.62862474541</v>
      </c>
      <c r="U41" s="154">
        <v>689602.76329759858</v>
      </c>
      <c r="V41" s="154">
        <v>776013.89797045197</v>
      </c>
      <c r="W41" s="154">
        <v>862425.0326433049</v>
      </c>
      <c r="X41" s="154">
        <v>940853.27142361109</v>
      </c>
      <c r="Y41" s="154">
        <v>1003319.2965882055</v>
      </c>
      <c r="Z41" s="154">
        <v>1057802.4258602525</v>
      </c>
      <c r="AA41" s="154">
        <v>1112285.5551322997</v>
      </c>
      <c r="AB41" s="154">
        <v>1166768.6844043464</v>
      </c>
      <c r="AC41" s="154">
        <v>1221251.8136763936</v>
      </c>
      <c r="AD41" s="154">
        <v>1275734.9429484408</v>
      </c>
      <c r="AE41" s="154">
        <v>1330218.0722204875</v>
      </c>
      <c r="AF41" s="154">
        <v>1384701.2014925347</v>
      </c>
      <c r="AG41" s="154">
        <v>1439184.3307645817</v>
      </c>
      <c r="AH41" s="154">
        <v>1493667.4600366289</v>
      </c>
      <c r="AI41" s="154">
        <v>1548150.5893086758</v>
      </c>
      <c r="AJ41" s="154">
        <v>1602633.7185807228</v>
      </c>
      <c r="AK41" s="154">
        <v>1657116.8478527698</v>
      </c>
      <c r="AL41" s="154">
        <v>1711599.977124817</v>
      </c>
      <c r="AM41" s="154">
        <v>1766083.1063968642</v>
      </c>
      <c r="AN41" s="154">
        <v>1820566.2356689111</v>
      </c>
      <c r="AO41" s="154">
        <v>1875049.3649409581</v>
      </c>
      <c r="AP41" s="154">
        <v>1929532.4942130051</v>
      </c>
      <c r="AQ41" s="154">
        <v>1984015.623485052</v>
      </c>
      <c r="AR41" s="154">
        <v>2698757.1881210757</v>
      </c>
      <c r="AS41" s="154">
        <v>2698757.1881210757</v>
      </c>
      <c r="AT41" s="154">
        <v>2698757.1881210757</v>
      </c>
      <c r="AU41" s="154">
        <v>2698757.1881210757</v>
      </c>
      <c r="AV41" s="155">
        <v>18858596.898518998</v>
      </c>
    </row>
    <row r="42" spans="1:53" s="156" customFormat="1">
      <c r="A42" s="152">
        <v>11</v>
      </c>
      <c r="B42" s="153" t="s">
        <v>159</v>
      </c>
      <c r="C42" s="157">
        <v>-2.2170649722647149E-9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</row>
    <row r="43" spans="1:53">
      <c r="A43" s="152">
        <v>12</v>
      </c>
      <c r="B43" s="134" t="s">
        <v>160</v>
      </c>
      <c r="C43" s="134">
        <v>2698757.1881210757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93">
        <v>2698757.1881210757</v>
      </c>
    </row>
    <row r="44" spans="1:53">
      <c r="A44" s="152">
        <v>13</v>
      </c>
      <c r="B44" s="136" t="s">
        <v>161</v>
      </c>
      <c r="C44" s="134"/>
      <c r="D44" s="159">
        <v>3541799.3475781688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W44" s="82">
        <v>2144092.5734587521</v>
      </c>
    </row>
    <row r="45" spans="1:53">
      <c r="A45" s="152">
        <v>14</v>
      </c>
      <c r="B45" s="324" t="s">
        <v>162</v>
      </c>
      <c r="C45" s="324"/>
      <c r="D45" s="160"/>
      <c r="E45" s="132"/>
    </row>
    <row r="46" spans="1:53">
      <c r="A46" s="152">
        <v>15</v>
      </c>
      <c r="B46" s="161" t="s">
        <v>163</v>
      </c>
      <c r="C46" s="161"/>
      <c r="D46" s="134">
        <v>27500000</v>
      </c>
      <c r="E46" s="134">
        <v>27500000</v>
      </c>
      <c r="F46" s="134">
        <v>27500000</v>
      </c>
      <c r="G46" s="134">
        <v>27500000</v>
      </c>
      <c r="H46" s="134">
        <v>27500000</v>
      </c>
      <c r="I46" s="134">
        <v>27500000</v>
      </c>
      <c r="J46" s="134">
        <v>27500000</v>
      </c>
      <c r="K46" s="134">
        <v>27500000</v>
      </c>
      <c r="L46" s="134">
        <v>27500000</v>
      </c>
      <c r="M46" s="134">
        <v>27500000</v>
      </c>
      <c r="N46" s="134">
        <v>27500000</v>
      </c>
      <c r="O46" s="134">
        <v>27500000</v>
      </c>
      <c r="P46" s="134">
        <v>27500000</v>
      </c>
      <c r="Q46" s="134">
        <v>27500000</v>
      </c>
      <c r="R46" s="134">
        <v>27500000</v>
      </c>
      <c r="S46" s="134">
        <v>27500000</v>
      </c>
      <c r="T46" s="134">
        <v>27500000</v>
      </c>
      <c r="U46" s="134">
        <v>27500000</v>
      </c>
      <c r="V46" s="134">
        <v>27500000</v>
      </c>
      <c r="W46" s="134">
        <v>27500000</v>
      </c>
      <c r="X46" s="134">
        <v>27500000</v>
      </c>
      <c r="Y46" s="134">
        <v>27500000</v>
      </c>
      <c r="Z46" s="134">
        <v>27500000</v>
      </c>
      <c r="AA46" s="134">
        <v>27500000</v>
      </c>
      <c r="AB46" s="134">
        <v>27500000</v>
      </c>
      <c r="AC46" s="134">
        <v>27500000</v>
      </c>
      <c r="AD46" s="134">
        <v>27500000</v>
      </c>
      <c r="AE46" s="134">
        <v>27500000</v>
      </c>
      <c r="AF46" s="134">
        <v>27500000</v>
      </c>
      <c r="AG46" s="134">
        <v>27500000</v>
      </c>
      <c r="AH46" s="134">
        <v>27500000</v>
      </c>
      <c r="AI46" s="134">
        <v>27500000</v>
      </c>
      <c r="AJ46" s="134">
        <v>27500000</v>
      </c>
      <c r="AK46" s="134">
        <v>27500000</v>
      </c>
      <c r="AL46" s="134">
        <v>27500000</v>
      </c>
      <c r="AM46" s="134">
        <v>27500000</v>
      </c>
      <c r="AN46" s="134">
        <v>27500000</v>
      </c>
      <c r="AO46" s="134">
        <v>27500000</v>
      </c>
      <c r="AP46" s="134">
        <v>27500000</v>
      </c>
      <c r="AQ46" s="134">
        <v>27500000</v>
      </c>
      <c r="AR46" s="134">
        <v>27500000</v>
      </c>
      <c r="AS46" s="134">
        <v>27500000</v>
      </c>
      <c r="AT46" s="134">
        <v>27500000</v>
      </c>
      <c r="AU46" s="134">
        <v>27500000</v>
      </c>
      <c r="AY46" s="18">
        <v>27500000</v>
      </c>
    </row>
    <row r="47" spans="1:53">
      <c r="A47" s="152">
        <v>16</v>
      </c>
      <c r="B47" s="357" t="s">
        <v>164</v>
      </c>
      <c r="C47" s="357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</row>
    <row r="48" spans="1:53">
      <c r="A48" s="152">
        <v>17</v>
      </c>
      <c r="B48" s="163" t="s">
        <v>165</v>
      </c>
      <c r="C48" s="163"/>
      <c r="D48" s="59">
        <v>0</v>
      </c>
      <c r="E48" s="59">
        <v>687500</v>
      </c>
      <c r="F48" s="59">
        <v>1375000</v>
      </c>
      <c r="G48" s="59">
        <v>2062500</v>
      </c>
      <c r="H48" s="59">
        <v>2750000</v>
      </c>
      <c r="I48" s="59">
        <v>3437500</v>
      </c>
      <c r="J48" s="59">
        <v>4125000</v>
      </c>
      <c r="K48" s="59">
        <v>4812500</v>
      </c>
      <c r="L48" s="59">
        <v>5500000</v>
      </c>
      <c r="M48" s="59">
        <v>6187500</v>
      </c>
      <c r="N48" s="59">
        <v>6875000</v>
      </c>
      <c r="O48" s="59">
        <v>7562500</v>
      </c>
      <c r="P48" s="59">
        <v>8250000</v>
      </c>
      <c r="Q48" s="59">
        <v>8937500</v>
      </c>
      <c r="R48" s="59">
        <v>9625000</v>
      </c>
      <c r="S48" s="59">
        <v>10312500</v>
      </c>
      <c r="T48" s="59">
        <v>11000000</v>
      </c>
      <c r="U48" s="59">
        <v>11687500</v>
      </c>
      <c r="V48" s="59">
        <v>12375000</v>
      </c>
      <c r="W48" s="59">
        <v>13062500</v>
      </c>
      <c r="X48" s="59">
        <v>13750000</v>
      </c>
      <c r="Y48" s="59">
        <v>14437500</v>
      </c>
      <c r="Z48" s="59">
        <v>15125000</v>
      </c>
      <c r="AA48" s="59">
        <v>15812500</v>
      </c>
      <c r="AB48" s="59">
        <v>16500000</v>
      </c>
      <c r="AC48" s="59">
        <v>17187500</v>
      </c>
      <c r="AD48" s="59">
        <v>17875000</v>
      </c>
      <c r="AE48" s="59">
        <v>18562500</v>
      </c>
      <c r="AF48" s="59">
        <v>19250000</v>
      </c>
      <c r="AG48" s="59">
        <v>19937500</v>
      </c>
      <c r="AH48" s="59">
        <v>20625000</v>
      </c>
      <c r="AI48" s="59">
        <v>21312500</v>
      </c>
      <c r="AJ48" s="59">
        <v>22000000</v>
      </c>
      <c r="AK48" s="59">
        <v>22687500</v>
      </c>
      <c r="AL48" s="59">
        <v>23375000</v>
      </c>
      <c r="AM48" s="59">
        <v>24062500</v>
      </c>
      <c r="AN48" s="59">
        <v>24750000</v>
      </c>
      <c r="AO48" s="59">
        <v>25437500</v>
      </c>
      <c r="AP48" s="59">
        <v>26125000</v>
      </c>
      <c r="AQ48" s="59">
        <v>26812500</v>
      </c>
      <c r="AR48" s="59">
        <v>27500000</v>
      </c>
      <c r="AS48" s="59">
        <v>27500000</v>
      </c>
      <c r="AT48" s="59">
        <v>27500000</v>
      </c>
      <c r="AU48" s="59">
        <v>27500000</v>
      </c>
      <c r="AY48" s="18">
        <v>3093750</v>
      </c>
    </row>
    <row r="49" spans="1:51">
      <c r="A49" s="152">
        <v>18</v>
      </c>
      <c r="B49" s="164" t="s">
        <v>166</v>
      </c>
      <c r="C49" s="164"/>
      <c r="D49" s="149">
        <v>687500</v>
      </c>
      <c r="E49" s="65">
        <v>1375000</v>
      </c>
      <c r="F49" s="65">
        <v>2062500</v>
      </c>
      <c r="G49" s="65">
        <v>2750000</v>
      </c>
      <c r="H49" s="65">
        <v>3437500</v>
      </c>
      <c r="I49" s="65">
        <v>4125000</v>
      </c>
      <c r="J49" s="65">
        <v>4812500</v>
      </c>
      <c r="K49" s="65">
        <v>5500000</v>
      </c>
      <c r="L49" s="65">
        <v>6187500</v>
      </c>
      <c r="M49" s="65">
        <v>6875000</v>
      </c>
      <c r="N49" s="65">
        <v>7562500</v>
      </c>
      <c r="O49" s="65">
        <v>8250000</v>
      </c>
      <c r="P49" s="65">
        <v>8937500</v>
      </c>
      <c r="Q49" s="65">
        <v>9625000</v>
      </c>
      <c r="R49" s="65">
        <v>10312500</v>
      </c>
      <c r="S49" s="65">
        <v>11000000</v>
      </c>
      <c r="T49" s="65">
        <v>11687500</v>
      </c>
      <c r="U49" s="65">
        <v>12375000</v>
      </c>
      <c r="V49" s="65">
        <v>13062500</v>
      </c>
      <c r="W49" s="65">
        <v>13750000</v>
      </c>
      <c r="X49" s="65">
        <v>14437500</v>
      </c>
      <c r="Y49" s="65">
        <v>15125000</v>
      </c>
      <c r="Z49" s="65">
        <v>15812500</v>
      </c>
      <c r="AA49" s="65">
        <v>16500000</v>
      </c>
      <c r="AB49" s="65">
        <v>17187500</v>
      </c>
      <c r="AC49" s="65">
        <v>17875000</v>
      </c>
      <c r="AD49" s="65">
        <v>18562500</v>
      </c>
      <c r="AE49" s="65">
        <v>19250000</v>
      </c>
      <c r="AF49" s="65">
        <v>19937500</v>
      </c>
      <c r="AG49" s="65">
        <v>20625000</v>
      </c>
      <c r="AH49" s="65">
        <v>21312500</v>
      </c>
      <c r="AI49" s="65">
        <v>22000000</v>
      </c>
      <c r="AJ49" s="65">
        <v>22687500</v>
      </c>
      <c r="AK49" s="65">
        <v>23375000</v>
      </c>
      <c r="AL49" s="65">
        <v>24062500</v>
      </c>
      <c r="AM49" s="65">
        <v>24750000</v>
      </c>
      <c r="AN49" s="65">
        <v>25437500</v>
      </c>
      <c r="AO49" s="65">
        <v>26125000</v>
      </c>
      <c r="AP49" s="65">
        <v>26812500</v>
      </c>
      <c r="AQ49" s="65">
        <v>27500000</v>
      </c>
      <c r="AR49" s="65">
        <v>27500000</v>
      </c>
      <c r="AS49" s="65">
        <v>27500000</v>
      </c>
      <c r="AT49" s="65">
        <v>27500000</v>
      </c>
      <c r="AU49" s="65">
        <v>27500000</v>
      </c>
      <c r="AY49" s="18">
        <v>3781250</v>
      </c>
    </row>
    <row r="50" spans="1:51">
      <c r="A50" s="152">
        <v>19</v>
      </c>
      <c r="B50" s="136" t="s">
        <v>167</v>
      </c>
      <c r="C50" s="136"/>
      <c r="D50" s="91">
        <v>343750</v>
      </c>
      <c r="E50" s="134">
        <v>1031250</v>
      </c>
      <c r="F50" s="134">
        <v>1718750</v>
      </c>
      <c r="G50" s="134">
        <v>2406250</v>
      </c>
      <c r="H50" s="134">
        <v>3093750</v>
      </c>
      <c r="I50" s="134">
        <v>3781250</v>
      </c>
      <c r="J50" s="134">
        <v>4468750</v>
      </c>
      <c r="K50" s="134">
        <v>5156250</v>
      </c>
      <c r="L50" s="134">
        <v>5843750</v>
      </c>
      <c r="M50" s="134">
        <v>6531250</v>
      </c>
      <c r="N50" s="134">
        <v>7218750</v>
      </c>
      <c r="O50" s="134">
        <v>7906250</v>
      </c>
      <c r="P50" s="134">
        <v>8593750</v>
      </c>
      <c r="Q50" s="134">
        <v>9281250</v>
      </c>
      <c r="R50" s="134">
        <v>9968750</v>
      </c>
      <c r="S50" s="134">
        <v>10656250</v>
      </c>
      <c r="T50" s="134">
        <v>11343750</v>
      </c>
      <c r="U50" s="134">
        <v>12031250</v>
      </c>
      <c r="V50" s="134">
        <v>12718750</v>
      </c>
      <c r="W50" s="134">
        <v>13406250</v>
      </c>
      <c r="X50" s="134">
        <v>14093750</v>
      </c>
      <c r="Y50" s="134">
        <v>14781250</v>
      </c>
      <c r="Z50" s="134">
        <v>15468750</v>
      </c>
      <c r="AA50" s="134">
        <v>16156250</v>
      </c>
      <c r="AB50" s="134">
        <v>16843750</v>
      </c>
      <c r="AC50" s="134">
        <v>17531250</v>
      </c>
      <c r="AD50" s="134">
        <v>18218750</v>
      </c>
      <c r="AE50" s="134">
        <v>18906250</v>
      </c>
      <c r="AF50" s="134">
        <v>19593750</v>
      </c>
      <c r="AG50" s="134">
        <v>20281250</v>
      </c>
      <c r="AH50" s="134">
        <v>20968750</v>
      </c>
      <c r="AI50" s="134">
        <v>21656250</v>
      </c>
      <c r="AJ50" s="134">
        <v>22343750</v>
      </c>
      <c r="AK50" s="134">
        <v>23031250</v>
      </c>
      <c r="AL50" s="134">
        <v>23718750</v>
      </c>
      <c r="AM50" s="134">
        <v>24406250</v>
      </c>
      <c r="AN50" s="134">
        <v>25093750</v>
      </c>
      <c r="AO50" s="134">
        <v>25781250</v>
      </c>
      <c r="AP50" s="134">
        <v>26468750</v>
      </c>
      <c r="AQ50" s="134">
        <v>27156250</v>
      </c>
      <c r="AR50" s="134">
        <v>27500000</v>
      </c>
      <c r="AS50" s="134">
        <v>27500000</v>
      </c>
      <c r="AT50" s="134">
        <v>27500000</v>
      </c>
      <c r="AU50" s="134">
        <v>27500000</v>
      </c>
      <c r="AY50" s="18">
        <v>3437500</v>
      </c>
    </row>
    <row r="51" spans="1:51">
      <c r="A51" s="152">
        <v>20</v>
      </c>
      <c r="B51" s="165" t="s">
        <v>168</v>
      </c>
      <c r="C51" s="165"/>
      <c r="D51" s="148">
        <v>27156250</v>
      </c>
      <c r="E51" s="67">
        <v>26468750</v>
      </c>
      <c r="F51" s="67">
        <v>25781250</v>
      </c>
      <c r="G51" s="67">
        <v>25093750</v>
      </c>
      <c r="H51" s="67">
        <v>24406250</v>
      </c>
      <c r="I51" s="67">
        <v>23718750</v>
      </c>
      <c r="J51" s="67">
        <v>23031250</v>
      </c>
      <c r="K51" s="67">
        <v>22343750</v>
      </c>
      <c r="L51" s="67">
        <v>21656250</v>
      </c>
      <c r="M51" s="67">
        <v>20968750</v>
      </c>
      <c r="N51" s="67">
        <v>20281250</v>
      </c>
      <c r="O51" s="67">
        <v>19593750</v>
      </c>
      <c r="P51" s="67">
        <v>18906250</v>
      </c>
      <c r="Q51" s="67">
        <v>18218750</v>
      </c>
      <c r="R51" s="67">
        <v>17531250</v>
      </c>
      <c r="S51" s="67">
        <v>16843750</v>
      </c>
      <c r="T51" s="67">
        <v>16156250</v>
      </c>
      <c r="U51" s="67">
        <v>15468750</v>
      </c>
      <c r="V51" s="67">
        <v>14781250</v>
      </c>
      <c r="W51" s="67">
        <v>14093750</v>
      </c>
      <c r="X51" s="67">
        <v>13406250</v>
      </c>
      <c r="Y51" s="67">
        <v>12718750</v>
      </c>
      <c r="Z51" s="67">
        <v>12031250</v>
      </c>
      <c r="AA51" s="67">
        <v>11343750</v>
      </c>
      <c r="AB51" s="67">
        <v>10656250</v>
      </c>
      <c r="AC51" s="67">
        <v>9968750</v>
      </c>
      <c r="AD51" s="67">
        <v>9281250</v>
      </c>
      <c r="AE51" s="67">
        <v>8593750</v>
      </c>
      <c r="AF51" s="67">
        <v>7906250</v>
      </c>
      <c r="AG51" s="67">
        <v>7218750</v>
      </c>
      <c r="AH51" s="67">
        <v>6531250</v>
      </c>
      <c r="AI51" s="67">
        <v>5843750</v>
      </c>
      <c r="AJ51" s="67">
        <v>5156250</v>
      </c>
      <c r="AK51" s="67">
        <v>4468750</v>
      </c>
      <c r="AL51" s="67">
        <v>3781250</v>
      </c>
      <c r="AM51" s="67">
        <v>3093750</v>
      </c>
      <c r="AN51" s="67">
        <v>2406250</v>
      </c>
      <c r="AO51" s="67">
        <v>1718750</v>
      </c>
      <c r="AP51" s="67">
        <v>1031250</v>
      </c>
      <c r="AQ51" s="67">
        <v>343750</v>
      </c>
      <c r="AR51" s="67">
        <v>0</v>
      </c>
      <c r="AS51" s="67">
        <v>0</v>
      </c>
      <c r="AT51" s="67">
        <v>0</v>
      </c>
      <c r="AU51" s="67">
        <v>0</v>
      </c>
      <c r="AY51" s="18">
        <v>24062500</v>
      </c>
    </row>
    <row r="52" spans="1:51">
      <c r="A52" s="152">
        <v>21</v>
      </c>
      <c r="B52" s="164" t="s">
        <v>169</v>
      </c>
      <c r="C52" s="164"/>
      <c r="D52" s="149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0</v>
      </c>
      <c r="AU52" s="65">
        <v>0</v>
      </c>
      <c r="AY52" s="18">
        <v>0</v>
      </c>
    </row>
    <row r="53" spans="1:51">
      <c r="A53" s="152">
        <v>22</v>
      </c>
      <c r="B53" s="166" t="s">
        <v>170</v>
      </c>
      <c r="C53" s="166"/>
      <c r="D53" s="148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</row>
    <row r="54" spans="1:51">
      <c r="A54" s="152">
        <v>23</v>
      </c>
      <c r="B54" s="163" t="s">
        <v>165</v>
      </c>
      <c r="C54" s="163"/>
      <c r="D54" s="142">
        <v>0</v>
      </c>
      <c r="E54" s="59">
        <v>84975</v>
      </c>
      <c r="F54" s="59">
        <v>405772.62</v>
      </c>
      <c r="G54" s="59">
        <v>689725.08000000007</v>
      </c>
      <c r="H54" s="59">
        <v>939687.54</v>
      </c>
      <c r="I54" s="59">
        <v>1158107.28</v>
      </c>
      <c r="J54" s="59">
        <v>1347431.58</v>
      </c>
      <c r="K54" s="59">
        <v>1509767.82</v>
      </c>
      <c r="L54" s="59">
        <v>1647223.3800000001</v>
      </c>
      <c r="M54" s="59">
        <v>1780600.1400000001</v>
      </c>
      <c r="N54" s="59">
        <v>1913908.9200000002</v>
      </c>
      <c r="O54" s="59">
        <v>2047285.6800000002</v>
      </c>
      <c r="P54" s="59">
        <v>2180594.46</v>
      </c>
      <c r="Q54" s="59">
        <v>2313971.2199999997</v>
      </c>
      <c r="R54" s="59">
        <v>2447279.9999999995</v>
      </c>
      <c r="S54" s="59">
        <v>2580656.7599999998</v>
      </c>
      <c r="T54" s="59">
        <v>2713965.5399999996</v>
      </c>
      <c r="U54" s="59">
        <v>2847342.3</v>
      </c>
      <c r="V54" s="59">
        <v>2980651.0799999996</v>
      </c>
      <c r="W54" s="59">
        <v>3114027.84</v>
      </c>
      <c r="X54" s="59">
        <v>3247336.6199999996</v>
      </c>
      <c r="Y54" s="59">
        <v>3229049.9999999995</v>
      </c>
      <c r="Z54" s="59">
        <v>3059099.9999999995</v>
      </c>
      <c r="AA54" s="59">
        <v>2889149.9999999995</v>
      </c>
      <c r="AB54" s="59">
        <v>2719199.9999999995</v>
      </c>
      <c r="AC54" s="59">
        <v>2549249.9999999995</v>
      </c>
      <c r="AD54" s="59">
        <v>2379299.9999999995</v>
      </c>
      <c r="AE54" s="59">
        <v>2209349.9999999995</v>
      </c>
      <c r="AF54" s="59">
        <v>2039399.9999999995</v>
      </c>
      <c r="AG54" s="59">
        <v>1869449.9999999995</v>
      </c>
      <c r="AH54" s="59">
        <v>1699499.9999999995</v>
      </c>
      <c r="AI54" s="59">
        <v>1529549.9999999995</v>
      </c>
      <c r="AJ54" s="59">
        <v>1359599.9999999995</v>
      </c>
      <c r="AK54" s="59">
        <v>1189649.9999999995</v>
      </c>
      <c r="AL54" s="59">
        <v>1019699.9999999995</v>
      </c>
      <c r="AM54" s="59">
        <v>849749.99999999953</v>
      </c>
      <c r="AN54" s="59">
        <v>679799.99999999953</v>
      </c>
      <c r="AO54" s="59">
        <v>509849.99999999953</v>
      </c>
      <c r="AP54" s="59">
        <v>339899.99999999953</v>
      </c>
      <c r="AQ54" s="59">
        <v>169949.99999999953</v>
      </c>
      <c r="AR54" s="59">
        <v>-4.6566128730773926E-10</v>
      </c>
      <c r="AS54" s="59">
        <v>-4.6566128730773926E-10</v>
      </c>
      <c r="AT54" s="59">
        <v>-4.6566128730773926E-10</v>
      </c>
      <c r="AU54" s="59">
        <v>-4.6566128730773926E-10</v>
      </c>
      <c r="AY54" s="18">
        <v>956329.04400000011</v>
      </c>
    </row>
    <row r="55" spans="1:51">
      <c r="A55" s="152">
        <v>24</v>
      </c>
      <c r="B55" s="164" t="s">
        <v>166</v>
      </c>
      <c r="C55" s="164"/>
      <c r="D55" s="149">
        <v>84975</v>
      </c>
      <c r="E55" s="65">
        <v>405772.62</v>
      </c>
      <c r="F55" s="65">
        <v>689725.08000000007</v>
      </c>
      <c r="G55" s="65">
        <v>939687.54</v>
      </c>
      <c r="H55" s="65">
        <v>1158107.28</v>
      </c>
      <c r="I55" s="65">
        <v>1347431.58</v>
      </c>
      <c r="J55" s="65">
        <v>1509767.82</v>
      </c>
      <c r="K55" s="65">
        <v>1647223.3800000001</v>
      </c>
      <c r="L55" s="65">
        <v>1780600.1400000001</v>
      </c>
      <c r="M55" s="65">
        <v>1913908.9200000002</v>
      </c>
      <c r="N55" s="65">
        <v>2047285.6800000002</v>
      </c>
      <c r="O55" s="65">
        <v>2180594.46</v>
      </c>
      <c r="P55" s="65">
        <v>2313971.2199999997</v>
      </c>
      <c r="Q55" s="65">
        <v>2447279.9999999995</v>
      </c>
      <c r="R55" s="65">
        <v>2580656.7599999998</v>
      </c>
      <c r="S55" s="65">
        <v>2713965.5399999996</v>
      </c>
      <c r="T55" s="65">
        <v>2847342.3</v>
      </c>
      <c r="U55" s="65">
        <v>2980651.0799999996</v>
      </c>
      <c r="V55" s="65">
        <v>3114027.84</v>
      </c>
      <c r="W55" s="65">
        <v>3247336.6199999996</v>
      </c>
      <c r="X55" s="65">
        <v>3229049.9999999995</v>
      </c>
      <c r="Y55" s="65">
        <v>3059099.9999999995</v>
      </c>
      <c r="Z55" s="65">
        <v>2889149.9999999995</v>
      </c>
      <c r="AA55" s="65">
        <v>2719199.9999999995</v>
      </c>
      <c r="AB55" s="65">
        <v>2549249.9999999995</v>
      </c>
      <c r="AC55" s="65">
        <v>2379299.9999999995</v>
      </c>
      <c r="AD55" s="65">
        <v>2209349.9999999995</v>
      </c>
      <c r="AE55" s="65">
        <v>2039399.9999999995</v>
      </c>
      <c r="AF55" s="65">
        <v>1869449.9999999995</v>
      </c>
      <c r="AG55" s="65">
        <v>1699499.9999999995</v>
      </c>
      <c r="AH55" s="65">
        <v>1529549.9999999995</v>
      </c>
      <c r="AI55" s="65">
        <v>1359599.9999999995</v>
      </c>
      <c r="AJ55" s="65">
        <v>1189649.9999999995</v>
      </c>
      <c r="AK55" s="65">
        <v>1019699.9999999995</v>
      </c>
      <c r="AL55" s="65">
        <v>849749.99999999953</v>
      </c>
      <c r="AM55" s="65">
        <v>679799.99999999953</v>
      </c>
      <c r="AN55" s="65">
        <v>509849.99999999953</v>
      </c>
      <c r="AO55" s="65">
        <v>339899.99999999953</v>
      </c>
      <c r="AP55" s="65">
        <v>169949.99999999953</v>
      </c>
      <c r="AQ55" s="65">
        <v>-4.6566128730773926E-10</v>
      </c>
      <c r="AR55" s="65">
        <v>-4.6566128730773926E-10</v>
      </c>
      <c r="AS55" s="65">
        <v>-4.6566128730773926E-10</v>
      </c>
      <c r="AT55" s="65">
        <v>-4.6566128730773926E-10</v>
      </c>
      <c r="AU55" s="65">
        <v>-4.6566128730773926E-10</v>
      </c>
      <c r="AY55" s="18">
        <v>1147719.9360000002</v>
      </c>
    </row>
    <row r="56" spans="1:51">
      <c r="A56" s="152">
        <v>25</v>
      </c>
      <c r="B56" s="136" t="s">
        <v>171</v>
      </c>
      <c r="C56" s="136"/>
      <c r="D56" s="91">
        <v>42487.5</v>
      </c>
      <c r="E56" s="134">
        <v>245373.81</v>
      </c>
      <c r="F56" s="134">
        <v>547748.85000000009</v>
      </c>
      <c r="G56" s="134">
        <v>814706.31</v>
      </c>
      <c r="H56" s="134">
        <v>1048897.4100000001</v>
      </c>
      <c r="I56" s="134">
        <v>1252769.4300000002</v>
      </c>
      <c r="J56" s="134">
        <v>1428599.7000000002</v>
      </c>
      <c r="K56" s="134">
        <v>1578495.6</v>
      </c>
      <c r="L56" s="134">
        <v>1713911.7600000002</v>
      </c>
      <c r="M56" s="134">
        <v>1847254.5300000003</v>
      </c>
      <c r="N56" s="134">
        <v>1980597.3000000003</v>
      </c>
      <c r="O56" s="134">
        <v>2113940.0700000003</v>
      </c>
      <c r="P56" s="134">
        <v>2247282.84</v>
      </c>
      <c r="Q56" s="134">
        <v>2380625.6099999994</v>
      </c>
      <c r="R56" s="134">
        <v>2513968.38</v>
      </c>
      <c r="S56" s="134">
        <v>2647311.1499999994</v>
      </c>
      <c r="T56" s="134">
        <v>2780653.92</v>
      </c>
      <c r="U56" s="134">
        <v>2913996.6899999995</v>
      </c>
      <c r="V56" s="134">
        <v>3047339.46</v>
      </c>
      <c r="W56" s="134">
        <v>3180682.2299999995</v>
      </c>
      <c r="X56" s="134">
        <v>3238193.3099999996</v>
      </c>
      <c r="Y56" s="134">
        <v>3144074.9999999995</v>
      </c>
      <c r="Z56" s="134">
        <v>2974124.9999999995</v>
      </c>
      <c r="AA56" s="134">
        <v>2804174.9999999995</v>
      </c>
      <c r="AB56" s="134">
        <v>2634224.9999999995</v>
      </c>
      <c r="AC56" s="134">
        <v>2464274.9999999995</v>
      </c>
      <c r="AD56" s="134">
        <v>2294324.9999999995</v>
      </c>
      <c r="AE56" s="134">
        <v>2124374.9999999995</v>
      </c>
      <c r="AF56" s="134">
        <v>1954424.9999999995</v>
      </c>
      <c r="AG56" s="134">
        <v>1784474.9999999995</v>
      </c>
      <c r="AH56" s="134">
        <v>1614524.9999999995</v>
      </c>
      <c r="AI56" s="134">
        <v>1444574.9999999995</v>
      </c>
      <c r="AJ56" s="134">
        <v>1274624.9999999995</v>
      </c>
      <c r="AK56" s="134">
        <v>1104674.9999999995</v>
      </c>
      <c r="AL56" s="134">
        <v>934724.99999999953</v>
      </c>
      <c r="AM56" s="134">
        <v>764774.99999999953</v>
      </c>
      <c r="AN56" s="134">
        <v>594824.99999999953</v>
      </c>
      <c r="AO56" s="134">
        <v>424874.99999999953</v>
      </c>
      <c r="AP56" s="134">
        <v>254924.99999999953</v>
      </c>
      <c r="AQ56" s="134">
        <v>84974.999999999534</v>
      </c>
      <c r="AR56" s="134">
        <v>-4.6566128730773926E-10</v>
      </c>
      <c r="AS56" s="134">
        <v>-4.6566128730773926E-10</v>
      </c>
      <c r="AT56" s="134">
        <v>-4.6566128730773926E-10</v>
      </c>
      <c r="AU56" s="134">
        <v>-4.6566128730773926E-10</v>
      </c>
      <c r="AY56" s="18">
        <v>1052024.4900000002</v>
      </c>
    </row>
    <row r="57" spans="1:51" ht="9.75" customHeight="1">
      <c r="A57" s="152">
        <v>26</v>
      </c>
      <c r="B57" s="161" t="s">
        <v>162</v>
      </c>
      <c r="C57" s="161"/>
      <c r="D57" s="91">
        <v>27113762.5</v>
      </c>
      <c r="E57" s="134">
        <v>26223376.190000001</v>
      </c>
      <c r="F57" s="134">
        <v>25233501.149999999</v>
      </c>
      <c r="G57" s="134">
        <v>24279043.690000001</v>
      </c>
      <c r="H57" s="134">
        <v>23357352.59</v>
      </c>
      <c r="I57" s="134">
        <v>22465980.57</v>
      </c>
      <c r="J57" s="134">
        <v>21602650.300000001</v>
      </c>
      <c r="K57" s="134">
        <v>20765254.399999999</v>
      </c>
      <c r="L57" s="134">
        <v>19942338.239999998</v>
      </c>
      <c r="M57" s="134">
        <v>19121495.469999999</v>
      </c>
      <c r="N57" s="134">
        <v>18300652.699999999</v>
      </c>
      <c r="O57" s="134">
        <v>17479809.93</v>
      </c>
      <c r="P57" s="134">
        <v>16658967.16</v>
      </c>
      <c r="Q57" s="134">
        <v>15838124.390000001</v>
      </c>
      <c r="R57" s="134">
        <v>15017281.620000001</v>
      </c>
      <c r="S57" s="134">
        <v>14196438.850000001</v>
      </c>
      <c r="T57" s="134">
        <v>13375596.08</v>
      </c>
      <c r="U57" s="134">
        <v>12554753.310000001</v>
      </c>
      <c r="V57" s="134">
        <v>11733910.539999999</v>
      </c>
      <c r="W57" s="134">
        <v>10913067.77</v>
      </c>
      <c r="X57" s="134">
        <v>10168056.690000001</v>
      </c>
      <c r="Y57" s="134">
        <v>9574675</v>
      </c>
      <c r="Z57" s="134">
        <v>9057125</v>
      </c>
      <c r="AA57" s="134">
        <v>8539575</v>
      </c>
      <c r="AB57" s="134">
        <v>8022025</v>
      </c>
      <c r="AC57" s="134">
        <v>7504475</v>
      </c>
      <c r="AD57" s="134">
        <v>6986925</v>
      </c>
      <c r="AE57" s="134">
        <v>6469375</v>
      </c>
      <c r="AF57" s="134">
        <v>5951825</v>
      </c>
      <c r="AG57" s="134">
        <v>5434275</v>
      </c>
      <c r="AH57" s="134">
        <v>4916725</v>
      </c>
      <c r="AI57" s="134">
        <v>4399175</v>
      </c>
      <c r="AJ57" s="134">
        <v>3881625.0000000005</v>
      </c>
      <c r="AK57" s="134">
        <v>3364075.0000000005</v>
      </c>
      <c r="AL57" s="134">
        <v>2846525.0000000005</v>
      </c>
      <c r="AM57" s="134">
        <v>2328975.0000000005</v>
      </c>
      <c r="AN57" s="134">
        <v>1811425.0000000005</v>
      </c>
      <c r="AO57" s="134">
        <v>1293875.0000000005</v>
      </c>
      <c r="AP57" s="134">
        <v>776325.00000000047</v>
      </c>
      <c r="AQ57" s="134">
        <v>258775.00000000047</v>
      </c>
      <c r="AR57" s="134">
        <v>4.6566128730773926E-10</v>
      </c>
      <c r="AS57" s="134">
        <v>4.6566128730773926E-10</v>
      </c>
      <c r="AT57" s="134">
        <v>4.6566128730773926E-10</v>
      </c>
      <c r="AU57" s="134">
        <v>4.6566128730773926E-10</v>
      </c>
      <c r="AY57" s="18">
        <v>23010475.510000002</v>
      </c>
    </row>
    <row r="58" spans="1:51">
      <c r="A58" s="152">
        <v>27</v>
      </c>
      <c r="B58" s="357" t="s">
        <v>172</v>
      </c>
      <c r="C58" s="357"/>
      <c r="D58" s="167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</row>
    <row r="59" spans="1:51">
      <c r="A59" s="152">
        <v>28</v>
      </c>
      <c r="B59" s="59" t="s">
        <v>306</v>
      </c>
      <c r="C59" s="59"/>
      <c r="D59" s="142">
        <v>1390544.8253372514</v>
      </c>
      <c r="E59" s="59">
        <v>1344880.8539160357</v>
      </c>
      <c r="F59" s="59">
        <v>1294114.5460455399</v>
      </c>
      <c r="G59" s="59">
        <v>1245164.6490326286</v>
      </c>
      <c r="H59" s="59">
        <v>1197895.193542473</v>
      </c>
      <c r="I59" s="59">
        <v>1152180.6694198467</v>
      </c>
      <c r="J59" s="59">
        <v>1107904.2824925247</v>
      </c>
      <c r="K59" s="59">
        <v>1064957.9545712841</v>
      </c>
      <c r="L59" s="59">
        <v>1022754.2284018011</v>
      </c>
      <c r="M59" s="59">
        <v>980656.83722494042</v>
      </c>
      <c r="N59" s="59">
        <v>938559.44604807976</v>
      </c>
      <c r="O59" s="59">
        <v>896462.05487121909</v>
      </c>
      <c r="P59" s="59">
        <v>854364.66369435843</v>
      </c>
      <c r="Q59" s="59">
        <v>812267.27251749777</v>
      </c>
      <c r="R59" s="59">
        <v>770169.88134063722</v>
      </c>
      <c r="S59" s="59">
        <v>728072.49016377656</v>
      </c>
      <c r="T59" s="59">
        <v>685975.09898691578</v>
      </c>
      <c r="U59" s="59">
        <v>643877.70781005512</v>
      </c>
      <c r="V59" s="59">
        <v>601780.31663319445</v>
      </c>
      <c r="W59" s="59">
        <v>559682.92545633379</v>
      </c>
      <c r="X59" s="59">
        <v>521474.60589489649</v>
      </c>
      <c r="Y59" s="59">
        <v>491042.68636770523</v>
      </c>
      <c r="Z59" s="59">
        <v>464499.8384559374</v>
      </c>
      <c r="AA59" s="59">
        <v>437956.99054416956</v>
      </c>
      <c r="AB59" s="59">
        <v>411414.14263240172</v>
      </c>
      <c r="AC59" s="59">
        <v>384871.29472063383</v>
      </c>
      <c r="AD59" s="59">
        <v>358328.44680886599</v>
      </c>
      <c r="AE59" s="59">
        <v>331785.59889709816</v>
      </c>
      <c r="AF59" s="59">
        <v>305242.75098533032</v>
      </c>
      <c r="AG59" s="59">
        <v>278699.90307356243</v>
      </c>
      <c r="AH59" s="59">
        <v>252157.05516179459</v>
      </c>
      <c r="AI59" s="59">
        <v>225614.20725002675</v>
      </c>
      <c r="AJ59" s="59">
        <v>199071.35933825892</v>
      </c>
      <c r="AK59" s="59">
        <v>172528.51142649105</v>
      </c>
      <c r="AL59" s="59">
        <v>145985.66351472322</v>
      </c>
      <c r="AM59" s="59">
        <v>119442.81560295535</v>
      </c>
      <c r="AN59" s="59">
        <v>92899.967691187499</v>
      </c>
      <c r="AO59" s="59">
        <v>66357.119779419649</v>
      </c>
      <c r="AP59" s="59">
        <v>39814.271867651798</v>
      </c>
      <c r="AQ59" s="59">
        <v>13271.423955883949</v>
      </c>
      <c r="AR59" s="59">
        <v>2.3881705588652993E-11</v>
      </c>
      <c r="AS59" s="59">
        <v>2.3881705588652993E-11</v>
      </c>
      <c r="AT59" s="59">
        <v>2.3881705588652993E-11</v>
      </c>
      <c r="AU59" s="59">
        <v>2.3881705588652993E-11</v>
      </c>
      <c r="AY59" s="18">
        <v>1180105.4039984324</v>
      </c>
    </row>
    <row r="60" spans="1:51">
      <c r="A60" s="152">
        <v>29</v>
      </c>
      <c r="B60" s="65" t="s">
        <v>307</v>
      </c>
      <c r="C60" s="65"/>
      <c r="D60" s="149">
        <v>681745.97066594742</v>
      </c>
      <c r="E60" s="65">
        <v>659358.17851874465</v>
      </c>
      <c r="F60" s="65">
        <v>634468.85082094558</v>
      </c>
      <c r="G60" s="65">
        <v>610470.05952346139</v>
      </c>
      <c r="H60" s="65">
        <v>587295.14259248716</v>
      </c>
      <c r="I60" s="65">
        <v>564882.56584297237</v>
      </c>
      <c r="J60" s="65">
        <v>543175.0682971616</v>
      </c>
      <c r="K60" s="65">
        <v>522119.66218459478</v>
      </c>
      <c r="L60" s="65">
        <v>501428.33333357697</v>
      </c>
      <c r="M60" s="65">
        <v>480789.13761156035</v>
      </c>
      <c r="N60" s="65">
        <v>460149.94188954373</v>
      </c>
      <c r="O60" s="65">
        <v>439510.7461675271</v>
      </c>
      <c r="P60" s="65">
        <v>418871.55044551048</v>
      </c>
      <c r="Q60" s="65">
        <v>398232.35472349386</v>
      </c>
      <c r="R60" s="65">
        <v>377593.15900147724</v>
      </c>
      <c r="S60" s="65">
        <v>356953.96327946062</v>
      </c>
      <c r="T60" s="65">
        <v>336314.76755744399</v>
      </c>
      <c r="U60" s="65">
        <v>315675.57183542737</v>
      </c>
      <c r="V60" s="65">
        <v>295036.37611341069</v>
      </c>
      <c r="W60" s="65">
        <v>274397.18039139407</v>
      </c>
      <c r="X60" s="65">
        <v>255664.68976448514</v>
      </c>
      <c r="Y60" s="65">
        <v>240744.75468633245</v>
      </c>
      <c r="Z60" s="65">
        <v>227731.52470328743</v>
      </c>
      <c r="AA60" s="65">
        <v>214718.29472024244</v>
      </c>
      <c r="AB60" s="65">
        <v>201705.06473719745</v>
      </c>
      <c r="AC60" s="65">
        <v>188691.83475415246</v>
      </c>
      <c r="AD60" s="65">
        <v>175678.60477110746</v>
      </c>
      <c r="AE60" s="65">
        <v>162665.37478806247</v>
      </c>
      <c r="AF60" s="65">
        <v>149652.14480501745</v>
      </c>
      <c r="AG60" s="65">
        <v>136638.91482197246</v>
      </c>
      <c r="AH60" s="65">
        <v>123625.68483892747</v>
      </c>
      <c r="AI60" s="65">
        <v>110612.45485588248</v>
      </c>
      <c r="AJ60" s="65">
        <v>97599.224872837483</v>
      </c>
      <c r="AK60" s="65">
        <v>84585.994889792491</v>
      </c>
      <c r="AL60" s="65">
        <v>71572.764906747499</v>
      </c>
      <c r="AM60" s="65">
        <v>58559.5349237025</v>
      </c>
      <c r="AN60" s="65">
        <v>45546.304940657501</v>
      </c>
      <c r="AO60" s="65">
        <v>32533.074957612505</v>
      </c>
      <c r="AP60" s="65">
        <v>19519.844974567506</v>
      </c>
      <c r="AQ60" s="65">
        <v>6506.6149915225105</v>
      </c>
      <c r="AR60" s="65">
        <v>1.1708544925005126E-11</v>
      </c>
      <c r="AS60" s="65">
        <v>1.1708544925005126E-11</v>
      </c>
      <c r="AT60" s="65">
        <v>1.1708544925005126E-11</v>
      </c>
      <c r="AU60" s="65">
        <v>1.1708544925005126E-11</v>
      </c>
      <c r="AY60" s="18">
        <v>578573.29693914531</v>
      </c>
    </row>
    <row r="61" spans="1:51">
      <c r="A61" s="152">
        <v>30</v>
      </c>
      <c r="B61" s="134" t="s">
        <v>308</v>
      </c>
      <c r="C61" s="134"/>
      <c r="D61" s="91">
        <v>2072290.7960031987</v>
      </c>
      <c r="E61" s="134">
        <v>2004239.0324347804</v>
      </c>
      <c r="F61" s="134">
        <v>1928583.3968664855</v>
      </c>
      <c r="G61" s="134">
        <v>1855634.70855609</v>
      </c>
      <c r="H61" s="134">
        <v>1785190.3361349602</v>
      </c>
      <c r="I61" s="134">
        <v>1717063.2352628191</v>
      </c>
      <c r="J61" s="134">
        <v>1651079.3507896862</v>
      </c>
      <c r="K61" s="134">
        <v>1587077.616755879</v>
      </c>
      <c r="L61" s="134">
        <v>1524182.5617353781</v>
      </c>
      <c r="M61" s="134">
        <v>1461445.9748365008</v>
      </c>
      <c r="N61" s="134">
        <v>1398709.3879376235</v>
      </c>
      <c r="O61" s="134">
        <v>1335972.8010387463</v>
      </c>
      <c r="P61" s="134">
        <v>1273236.214139869</v>
      </c>
      <c r="Q61" s="134">
        <v>1210499.6272409917</v>
      </c>
      <c r="R61" s="134">
        <v>1147763.0403421144</v>
      </c>
      <c r="S61" s="134">
        <v>1085026.4534432371</v>
      </c>
      <c r="T61" s="134">
        <v>1022289.8665443598</v>
      </c>
      <c r="U61" s="134">
        <v>959553.27964548254</v>
      </c>
      <c r="V61" s="134">
        <v>896816.69274660514</v>
      </c>
      <c r="W61" s="134">
        <v>834080.10584772786</v>
      </c>
      <c r="X61" s="134">
        <v>777139.29565938166</v>
      </c>
      <c r="Y61" s="134">
        <v>731787.44105403766</v>
      </c>
      <c r="Z61" s="134">
        <v>692231.36315922486</v>
      </c>
      <c r="AA61" s="134">
        <v>652675.28526441194</v>
      </c>
      <c r="AB61" s="134">
        <v>613119.20736959914</v>
      </c>
      <c r="AC61" s="134">
        <v>573563.12947478634</v>
      </c>
      <c r="AD61" s="134">
        <v>534007.05157997343</v>
      </c>
      <c r="AE61" s="134">
        <v>494450.97368516063</v>
      </c>
      <c r="AF61" s="134">
        <v>454894.89579034777</v>
      </c>
      <c r="AG61" s="134">
        <v>415338.81789553491</v>
      </c>
      <c r="AH61" s="134">
        <v>375782.74000072206</v>
      </c>
      <c r="AI61" s="134">
        <v>336226.6621059092</v>
      </c>
      <c r="AJ61" s="134">
        <v>296670.5842110964</v>
      </c>
      <c r="AK61" s="134">
        <v>257114.50631628354</v>
      </c>
      <c r="AL61" s="134">
        <v>217558.42842147071</v>
      </c>
      <c r="AM61" s="134">
        <v>178002.35052665786</v>
      </c>
      <c r="AN61" s="134">
        <v>138446.272631845</v>
      </c>
      <c r="AO61" s="134">
        <v>98890.194737032158</v>
      </c>
      <c r="AP61" s="134">
        <v>59334.1168422193</v>
      </c>
      <c r="AQ61" s="134">
        <v>19778.038947406458</v>
      </c>
      <c r="AR61" s="134">
        <v>3.5590250513658118E-11</v>
      </c>
      <c r="AS61" s="134">
        <v>3.5590250513658118E-11</v>
      </c>
      <c r="AT61" s="134">
        <v>3.5590250513658118E-11</v>
      </c>
      <c r="AU61" s="134">
        <v>3.5590250513658118E-11</v>
      </c>
      <c r="AY61" s="18">
        <v>1758678.700937578</v>
      </c>
    </row>
    <row r="62" spans="1:51">
      <c r="A62" s="152">
        <v>31</v>
      </c>
      <c r="B62" s="357" t="s">
        <v>173</v>
      </c>
      <c r="C62" s="357"/>
      <c r="D62" s="358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</row>
    <row r="63" spans="1:51" s="171" customFormat="1">
      <c r="A63" s="152">
        <v>32</v>
      </c>
      <c r="B63" s="168" t="s">
        <v>174</v>
      </c>
      <c r="C63" s="169" t="s">
        <v>175</v>
      </c>
      <c r="D63" s="106">
        <v>3.7499999999999999E-2</v>
      </c>
      <c r="E63" s="170">
        <v>7.2190000000000004E-2</v>
      </c>
      <c r="F63" s="170">
        <v>6.6769999999999996E-2</v>
      </c>
      <c r="G63" s="170">
        <v>6.1769999999999999E-2</v>
      </c>
      <c r="H63" s="170">
        <v>5.713E-2</v>
      </c>
      <c r="I63" s="170">
        <v>5.2850000000000001E-2</v>
      </c>
      <c r="J63" s="170">
        <v>4.888E-2</v>
      </c>
      <c r="K63" s="170">
        <v>4.5220000000000003E-2</v>
      </c>
      <c r="L63" s="170">
        <v>4.462E-2</v>
      </c>
      <c r="M63" s="170">
        <v>4.4609999999999997E-2</v>
      </c>
      <c r="N63" s="170">
        <v>4.462E-2</v>
      </c>
      <c r="O63" s="170">
        <v>4.4609999999999997E-2</v>
      </c>
      <c r="P63" s="170">
        <v>4.462E-2</v>
      </c>
      <c r="Q63" s="170">
        <v>4.4609999999999997E-2</v>
      </c>
      <c r="R63" s="170">
        <v>4.462E-2</v>
      </c>
      <c r="S63" s="170">
        <v>4.4609999999999997E-2</v>
      </c>
      <c r="T63" s="170">
        <v>4.462E-2</v>
      </c>
      <c r="U63" s="170">
        <v>4.4609999999999997E-2</v>
      </c>
      <c r="V63" s="170">
        <v>4.462E-2</v>
      </c>
      <c r="W63" s="170">
        <v>4.4609999999999997E-2</v>
      </c>
      <c r="X63" s="170">
        <v>2.231E-2</v>
      </c>
      <c r="Y63" s="170">
        <v>0</v>
      </c>
      <c r="Z63" s="170">
        <v>0</v>
      </c>
      <c r="AA63" s="170">
        <v>0</v>
      </c>
      <c r="AB63" s="170">
        <v>0</v>
      </c>
      <c r="AC63" s="170">
        <v>0</v>
      </c>
      <c r="AD63" s="170">
        <v>0</v>
      </c>
      <c r="AE63" s="170">
        <v>0</v>
      </c>
      <c r="AF63" s="170">
        <v>0</v>
      </c>
      <c r="AG63" s="170">
        <v>0</v>
      </c>
      <c r="AH63" s="170">
        <v>0</v>
      </c>
      <c r="AI63" s="170">
        <v>0</v>
      </c>
      <c r="AJ63" s="170">
        <v>0</v>
      </c>
      <c r="AK63" s="170">
        <v>0</v>
      </c>
      <c r="AL63" s="170">
        <v>0</v>
      </c>
      <c r="AM63" s="170">
        <v>0</v>
      </c>
      <c r="AN63" s="170">
        <v>0</v>
      </c>
      <c r="AO63" s="170">
        <v>0</v>
      </c>
      <c r="AP63" s="170">
        <v>0</v>
      </c>
      <c r="AQ63" s="170">
        <v>0</v>
      </c>
      <c r="AR63" s="170">
        <v>0</v>
      </c>
      <c r="AS63" s="170">
        <v>0</v>
      </c>
      <c r="AT63" s="170">
        <v>0</v>
      </c>
      <c r="AU63" s="170">
        <v>0</v>
      </c>
      <c r="AV63" s="171">
        <v>1.0000000000000002</v>
      </c>
    </row>
    <row r="64" spans="1:51">
      <c r="A64" s="152">
        <v>33</v>
      </c>
      <c r="B64" s="163" t="s">
        <v>176</v>
      </c>
      <c r="C64" s="172">
        <v>27500000</v>
      </c>
      <c r="D64" s="142">
        <v>1031250</v>
      </c>
      <c r="E64" s="59">
        <v>1985225</v>
      </c>
      <c r="F64" s="59">
        <v>1836175</v>
      </c>
      <c r="G64" s="59">
        <v>1698675</v>
      </c>
      <c r="H64" s="59">
        <v>1571075</v>
      </c>
      <c r="I64" s="59">
        <v>1453375</v>
      </c>
      <c r="J64" s="59">
        <v>1344200</v>
      </c>
      <c r="K64" s="59">
        <v>1243550</v>
      </c>
      <c r="L64" s="59">
        <v>1227050</v>
      </c>
      <c r="M64" s="59">
        <v>1226775</v>
      </c>
      <c r="N64" s="59">
        <v>1227050</v>
      </c>
      <c r="O64" s="59">
        <v>1226775</v>
      </c>
      <c r="P64" s="59">
        <v>1227050</v>
      </c>
      <c r="Q64" s="59">
        <v>1226775</v>
      </c>
      <c r="R64" s="59">
        <v>1227050</v>
      </c>
      <c r="S64" s="59">
        <v>1226775</v>
      </c>
      <c r="T64" s="59">
        <v>1227050</v>
      </c>
      <c r="U64" s="59">
        <v>1226775</v>
      </c>
      <c r="V64" s="59">
        <v>1227050</v>
      </c>
      <c r="W64" s="59">
        <v>1226775</v>
      </c>
      <c r="X64" s="59">
        <v>613525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18">
        <v>27500000</v>
      </c>
      <c r="AY64" s="18">
        <v>1461735</v>
      </c>
    </row>
    <row r="65" spans="1:51">
      <c r="A65" s="152">
        <v>34</v>
      </c>
      <c r="B65" s="164" t="s">
        <v>177</v>
      </c>
      <c r="C65" s="173">
        <v>27500000</v>
      </c>
      <c r="D65" s="149">
        <v>687500</v>
      </c>
      <c r="E65" s="65">
        <v>687500</v>
      </c>
      <c r="F65" s="65">
        <v>687500</v>
      </c>
      <c r="G65" s="65">
        <v>687500</v>
      </c>
      <c r="H65" s="65">
        <v>687500</v>
      </c>
      <c r="I65" s="65">
        <v>687500</v>
      </c>
      <c r="J65" s="65">
        <v>687500</v>
      </c>
      <c r="K65" s="65">
        <v>687500</v>
      </c>
      <c r="L65" s="65">
        <v>687500</v>
      </c>
      <c r="M65" s="65">
        <v>687500</v>
      </c>
      <c r="N65" s="65">
        <v>687500</v>
      </c>
      <c r="O65" s="65">
        <v>687500</v>
      </c>
      <c r="P65" s="65">
        <v>687500</v>
      </c>
      <c r="Q65" s="65">
        <v>687500</v>
      </c>
      <c r="R65" s="65">
        <v>687500</v>
      </c>
      <c r="S65" s="65">
        <v>687500</v>
      </c>
      <c r="T65" s="65">
        <v>687500</v>
      </c>
      <c r="U65" s="65">
        <v>687500</v>
      </c>
      <c r="V65" s="65">
        <v>687500</v>
      </c>
      <c r="W65" s="65">
        <v>687500</v>
      </c>
      <c r="X65" s="65">
        <v>687500</v>
      </c>
      <c r="Y65" s="65">
        <v>687500</v>
      </c>
      <c r="Z65" s="65">
        <v>687500</v>
      </c>
      <c r="AA65" s="65">
        <v>687500</v>
      </c>
      <c r="AB65" s="65">
        <v>687500</v>
      </c>
      <c r="AC65" s="65">
        <v>687500</v>
      </c>
      <c r="AD65" s="65">
        <v>687500</v>
      </c>
      <c r="AE65" s="65">
        <v>687500</v>
      </c>
      <c r="AF65" s="65">
        <v>687500</v>
      </c>
      <c r="AG65" s="65">
        <v>687500</v>
      </c>
      <c r="AH65" s="65">
        <v>687500</v>
      </c>
      <c r="AI65" s="65">
        <v>687500</v>
      </c>
      <c r="AJ65" s="65">
        <v>687500</v>
      </c>
      <c r="AK65" s="65">
        <v>687500</v>
      </c>
      <c r="AL65" s="65">
        <v>687500</v>
      </c>
      <c r="AM65" s="65">
        <v>687500</v>
      </c>
      <c r="AN65" s="65">
        <v>687500</v>
      </c>
      <c r="AO65" s="65">
        <v>687500</v>
      </c>
      <c r="AP65" s="65">
        <v>687500</v>
      </c>
      <c r="AQ65" s="65">
        <v>687500</v>
      </c>
      <c r="AR65" s="65">
        <v>0</v>
      </c>
      <c r="AS65" s="65">
        <v>0</v>
      </c>
      <c r="AT65" s="65">
        <v>0</v>
      </c>
      <c r="AU65" s="65">
        <v>0</v>
      </c>
      <c r="AV65" s="18">
        <v>23375000</v>
      </c>
      <c r="AY65" s="18">
        <v>687500</v>
      </c>
    </row>
    <row r="66" spans="1:51">
      <c r="A66" s="152">
        <v>35</v>
      </c>
      <c r="B66" s="136" t="s">
        <v>178</v>
      </c>
      <c r="C66" s="136"/>
      <c r="D66" s="91">
        <v>343750</v>
      </c>
      <c r="E66" s="134">
        <v>1297725</v>
      </c>
      <c r="F66" s="134">
        <v>1148675</v>
      </c>
      <c r="G66" s="134">
        <v>1011175</v>
      </c>
      <c r="H66" s="134">
        <v>883575</v>
      </c>
      <c r="I66" s="134">
        <v>765875</v>
      </c>
      <c r="J66" s="134">
        <v>656700</v>
      </c>
      <c r="K66" s="134">
        <v>556050</v>
      </c>
      <c r="L66" s="134">
        <v>539550</v>
      </c>
      <c r="M66" s="134">
        <v>539275</v>
      </c>
      <c r="N66" s="134">
        <v>539550</v>
      </c>
      <c r="O66" s="134">
        <v>539275</v>
      </c>
      <c r="P66" s="134">
        <v>539550</v>
      </c>
      <c r="Q66" s="134">
        <v>539275</v>
      </c>
      <c r="R66" s="134">
        <v>539550</v>
      </c>
      <c r="S66" s="134">
        <v>539275</v>
      </c>
      <c r="T66" s="134">
        <v>539550</v>
      </c>
      <c r="U66" s="134">
        <v>539275</v>
      </c>
      <c r="V66" s="134">
        <v>539550</v>
      </c>
      <c r="W66" s="134">
        <v>539275</v>
      </c>
      <c r="X66" s="134">
        <v>-73975</v>
      </c>
      <c r="Y66" s="134">
        <v>-687500</v>
      </c>
      <c r="Z66" s="134">
        <v>-687500</v>
      </c>
      <c r="AA66" s="134">
        <v>-687500</v>
      </c>
      <c r="AB66" s="134">
        <v>-687500</v>
      </c>
      <c r="AC66" s="134">
        <v>-687500</v>
      </c>
      <c r="AD66" s="134">
        <v>-687500</v>
      </c>
      <c r="AE66" s="134">
        <v>-687500</v>
      </c>
      <c r="AF66" s="134">
        <v>-687500</v>
      </c>
      <c r="AG66" s="134">
        <v>-687500</v>
      </c>
      <c r="AH66" s="134">
        <v>-687500</v>
      </c>
      <c r="AI66" s="134">
        <v>-687500</v>
      </c>
      <c r="AJ66" s="134">
        <v>-687500</v>
      </c>
      <c r="AK66" s="134">
        <v>-687500</v>
      </c>
      <c r="AL66" s="134">
        <v>-687500</v>
      </c>
      <c r="AM66" s="134">
        <v>-687500</v>
      </c>
      <c r="AN66" s="134">
        <v>-687500</v>
      </c>
      <c r="AO66" s="134">
        <v>-687500</v>
      </c>
      <c r="AP66" s="134">
        <v>-687500</v>
      </c>
      <c r="AQ66" s="134">
        <v>-687500</v>
      </c>
      <c r="AR66" s="134">
        <v>0</v>
      </c>
      <c r="AS66" s="134">
        <v>0</v>
      </c>
      <c r="AT66" s="134">
        <v>0</v>
      </c>
      <c r="AU66" s="134">
        <v>0</v>
      </c>
      <c r="AY66" s="18">
        <v>774235</v>
      </c>
    </row>
    <row r="67" spans="1:51">
      <c r="A67" s="152">
        <v>36</v>
      </c>
      <c r="B67" s="136" t="s">
        <v>179</v>
      </c>
      <c r="C67" s="136"/>
      <c r="D67" s="134">
        <v>0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</row>
    <row r="68" spans="1:51">
      <c r="A68" s="152">
        <v>37</v>
      </c>
      <c r="B68" s="135" t="s">
        <v>309</v>
      </c>
      <c r="C68" s="135"/>
      <c r="D68" s="134">
        <v>84975</v>
      </c>
      <c r="E68" s="134">
        <v>320797.62</v>
      </c>
      <c r="F68" s="134">
        <v>283952.46000000002</v>
      </c>
      <c r="G68" s="134">
        <v>249962.46</v>
      </c>
      <c r="H68" s="134">
        <v>218419.74</v>
      </c>
      <c r="I68" s="134">
        <v>189324.3</v>
      </c>
      <c r="J68" s="134">
        <v>162336.24</v>
      </c>
      <c r="K68" s="134">
        <v>137455.56</v>
      </c>
      <c r="L68" s="134">
        <v>133376.76</v>
      </c>
      <c r="M68" s="134">
        <v>133308.78</v>
      </c>
      <c r="N68" s="134">
        <v>133376.76</v>
      </c>
      <c r="O68" s="134">
        <v>133308.78</v>
      </c>
      <c r="P68" s="134">
        <v>133376.76</v>
      </c>
      <c r="Q68" s="134">
        <v>133308.78</v>
      </c>
      <c r="R68" s="134">
        <v>133376.76</v>
      </c>
      <c r="S68" s="134">
        <v>133308.78</v>
      </c>
      <c r="T68" s="134">
        <v>133376.76</v>
      </c>
      <c r="U68" s="134">
        <v>133308.78</v>
      </c>
      <c r="V68" s="134">
        <v>133376.76</v>
      </c>
      <c r="W68" s="134">
        <v>133308.78</v>
      </c>
      <c r="X68" s="134">
        <v>-18286.62</v>
      </c>
      <c r="Y68" s="134">
        <v>-169950</v>
      </c>
      <c r="Z68" s="134">
        <v>-169950</v>
      </c>
      <c r="AA68" s="134">
        <v>-169950</v>
      </c>
      <c r="AB68" s="134">
        <v>-169950</v>
      </c>
      <c r="AC68" s="134">
        <v>-169950</v>
      </c>
      <c r="AD68" s="134">
        <v>-169950</v>
      </c>
      <c r="AE68" s="134">
        <v>-169950</v>
      </c>
      <c r="AF68" s="134">
        <v>-169950</v>
      </c>
      <c r="AG68" s="134">
        <v>-169950</v>
      </c>
      <c r="AH68" s="134">
        <v>-169950</v>
      </c>
      <c r="AI68" s="134">
        <v>-169950</v>
      </c>
      <c r="AJ68" s="134">
        <v>-169950</v>
      </c>
      <c r="AK68" s="134">
        <v>-169950</v>
      </c>
      <c r="AL68" s="134">
        <v>-169950</v>
      </c>
      <c r="AM68" s="134">
        <v>-169950</v>
      </c>
      <c r="AN68" s="134">
        <v>-169950</v>
      </c>
      <c r="AO68" s="134">
        <v>-169950</v>
      </c>
      <c r="AP68" s="134">
        <v>-169950</v>
      </c>
      <c r="AQ68" s="134">
        <v>-169950</v>
      </c>
      <c r="AR68" s="134">
        <v>0</v>
      </c>
      <c r="AS68" s="134">
        <v>0</v>
      </c>
      <c r="AT68" s="134">
        <v>0</v>
      </c>
      <c r="AU68" s="134">
        <v>0</v>
      </c>
      <c r="AY68" s="18">
        <v>191390.89200000002</v>
      </c>
    </row>
    <row r="69" spans="1:51">
      <c r="B69" s="20" t="s">
        <v>180</v>
      </c>
      <c r="C69" s="20"/>
      <c r="D69" s="174">
        <v>14117206.348601537</v>
      </c>
      <c r="E69" s="174">
        <v>13653612.730112039</v>
      </c>
      <c r="F69" s="174">
        <v>13138218.741579084</v>
      </c>
      <c r="G69" s="174">
        <v>12641265.472412473</v>
      </c>
      <c r="H69" s="174">
        <v>12161372.523273837</v>
      </c>
      <c r="I69" s="174">
        <v>11697265.679389305</v>
      </c>
      <c r="J69" s="174">
        <v>11247759.213122077</v>
      </c>
      <c r="K69" s="174">
        <v>10811755.883972429</v>
      </c>
      <c r="L69" s="174">
        <v>10383291.658901533</v>
      </c>
      <c r="M69" s="174">
        <v>9955906.9769029468</v>
      </c>
      <c r="N69" s="174">
        <v>9528522.2949043624</v>
      </c>
      <c r="O69" s="174">
        <v>9101137.612905778</v>
      </c>
      <c r="P69" s="174">
        <v>8673752.9309071917</v>
      </c>
      <c r="Q69" s="174">
        <v>8246368.2489086073</v>
      </c>
      <c r="R69" s="174">
        <v>7818983.5669100219</v>
      </c>
      <c r="S69" s="174">
        <v>7391598.8849114366</v>
      </c>
      <c r="T69" s="174">
        <v>6964214.2029128503</v>
      </c>
      <c r="U69" s="174">
        <v>6536829.520914265</v>
      </c>
      <c r="V69" s="174">
        <v>6109444.8389156787</v>
      </c>
      <c r="W69" s="174">
        <v>5682060.1569170933</v>
      </c>
      <c r="X69" s="174">
        <v>5294158.4354811823</v>
      </c>
      <c r="Y69" s="174">
        <v>4985204.9377432</v>
      </c>
      <c r="Z69" s="174">
        <v>4715734.400567892</v>
      </c>
      <c r="AA69" s="174">
        <v>4446263.863392584</v>
      </c>
      <c r="AB69" s="174">
        <v>4176793.326217276</v>
      </c>
      <c r="AC69" s="174">
        <v>3907322.7890419676</v>
      </c>
      <c r="AD69" s="174">
        <v>3637852.2518666596</v>
      </c>
      <c r="AE69" s="174">
        <v>3368381.7146913516</v>
      </c>
      <c r="AF69" s="174">
        <v>3098911.1775160437</v>
      </c>
      <c r="AG69" s="174">
        <v>2829440.6403407352</v>
      </c>
      <c r="AH69" s="174">
        <v>2559970.1031654272</v>
      </c>
      <c r="AI69" s="174">
        <v>2290499.5659901192</v>
      </c>
      <c r="AJ69" s="174">
        <v>2021029.0288148113</v>
      </c>
      <c r="AK69" s="174">
        <v>1751558.491639503</v>
      </c>
      <c r="AL69" s="174">
        <v>1482087.9544641948</v>
      </c>
      <c r="AM69" s="174">
        <v>1212617.4172888868</v>
      </c>
      <c r="AN69" s="174">
        <v>943146.88011357863</v>
      </c>
      <c r="AO69" s="174">
        <v>673676.34293827054</v>
      </c>
      <c r="AP69" s="174">
        <v>404205.80576296244</v>
      </c>
      <c r="AQ69" s="174">
        <v>134735.26858765431</v>
      </c>
      <c r="AR69" s="174">
        <v>2.4245386384419281E-10</v>
      </c>
      <c r="AS69" s="174">
        <v>2.4245386384419281E-10</v>
      </c>
      <c r="AT69" s="174">
        <v>2.4245386384419281E-10</v>
      </c>
      <c r="AU69" s="174">
        <v>2.4245386384419281E-10</v>
      </c>
    </row>
    <row r="70" spans="1:51">
      <c r="B70" s="20"/>
      <c r="C70" s="20"/>
      <c r="D70" s="175"/>
      <c r="E70" s="175"/>
    </row>
    <row r="71" spans="1:51">
      <c r="B71" s="325" t="s">
        <v>181</v>
      </c>
      <c r="C71" s="20"/>
      <c r="D71" s="133">
        <v>1</v>
      </c>
      <c r="E71" s="133">
        <v>2</v>
      </c>
      <c r="F71" s="133">
        <v>3</v>
      </c>
      <c r="G71" s="133">
        <v>4</v>
      </c>
      <c r="H71" s="133">
        <v>5</v>
      </c>
      <c r="I71" s="133">
        <v>6</v>
      </c>
      <c r="J71" s="133">
        <v>7</v>
      </c>
      <c r="K71" s="133">
        <v>8</v>
      </c>
      <c r="L71" s="133">
        <v>9</v>
      </c>
      <c r="M71" s="133">
        <v>10</v>
      </c>
      <c r="N71" s="133">
        <v>11</v>
      </c>
      <c r="O71" s="133">
        <v>12</v>
      </c>
      <c r="P71" s="133">
        <v>13</v>
      </c>
      <c r="Q71" s="133">
        <v>14</v>
      </c>
      <c r="R71" s="133">
        <v>15</v>
      </c>
      <c r="S71" s="133">
        <v>16</v>
      </c>
      <c r="T71" s="133">
        <v>17</v>
      </c>
      <c r="U71" s="133">
        <v>18</v>
      </c>
      <c r="V71" s="133">
        <v>19</v>
      </c>
      <c r="W71" s="133">
        <v>20</v>
      </c>
      <c r="X71" s="133">
        <v>21</v>
      </c>
      <c r="Y71" s="133">
        <v>22</v>
      </c>
      <c r="Z71" s="133">
        <v>23</v>
      </c>
      <c r="AA71" s="133">
        <v>24</v>
      </c>
      <c r="AB71" s="133">
        <v>25</v>
      </c>
      <c r="AC71" s="133">
        <v>26</v>
      </c>
      <c r="AD71" s="133">
        <v>27</v>
      </c>
      <c r="AE71" s="133">
        <v>28</v>
      </c>
      <c r="AF71" s="133">
        <v>29</v>
      </c>
      <c r="AG71" s="133">
        <v>30</v>
      </c>
      <c r="AH71" s="133">
        <v>31</v>
      </c>
      <c r="AI71" s="133">
        <v>32</v>
      </c>
      <c r="AJ71" s="133">
        <v>33</v>
      </c>
      <c r="AK71" s="133">
        <v>34</v>
      </c>
      <c r="AL71" s="133">
        <v>35</v>
      </c>
      <c r="AM71" s="133">
        <v>36</v>
      </c>
      <c r="AN71" s="133">
        <v>37</v>
      </c>
      <c r="AO71" s="133">
        <v>38</v>
      </c>
      <c r="AP71" s="133">
        <v>39</v>
      </c>
      <c r="AQ71" s="133">
        <v>40</v>
      </c>
      <c r="AR71" s="133">
        <v>41</v>
      </c>
      <c r="AS71" s="133">
        <v>42</v>
      </c>
      <c r="AT71" s="133">
        <v>43</v>
      </c>
      <c r="AU71" s="133">
        <v>44</v>
      </c>
    </row>
    <row r="72" spans="1:51">
      <c r="B72" s="325" t="s">
        <v>182</v>
      </c>
      <c r="C72" s="20"/>
      <c r="D72" s="175"/>
      <c r="E72" s="175"/>
    </row>
    <row r="73" spans="1:51">
      <c r="B73" s="20" t="s">
        <v>183</v>
      </c>
      <c r="C73" s="20"/>
      <c r="D73" s="176">
        <v>27500000</v>
      </c>
      <c r="E73" s="177">
        <v>27500000</v>
      </c>
      <c r="F73" s="177">
        <v>27500000</v>
      </c>
      <c r="G73" s="177">
        <v>27500000</v>
      </c>
      <c r="H73" s="177">
        <v>27500000</v>
      </c>
      <c r="I73" s="177">
        <v>27500000</v>
      </c>
      <c r="J73" s="177">
        <v>27500000</v>
      </c>
      <c r="K73" s="177">
        <v>27500000</v>
      </c>
      <c r="L73" s="177">
        <v>27500000</v>
      </c>
      <c r="M73" s="177">
        <v>27500000</v>
      </c>
      <c r="N73" s="177">
        <v>27500000</v>
      </c>
      <c r="O73" s="177">
        <v>27500000</v>
      </c>
      <c r="P73" s="177">
        <v>27500000</v>
      </c>
      <c r="Q73" s="177">
        <v>27500000</v>
      </c>
      <c r="R73" s="177">
        <v>27500000</v>
      </c>
      <c r="S73" s="177">
        <v>27500000</v>
      </c>
      <c r="T73" s="177">
        <v>27500000</v>
      </c>
      <c r="U73" s="177">
        <v>27500000</v>
      </c>
      <c r="V73" s="177">
        <v>27500000</v>
      </c>
      <c r="W73" s="177">
        <v>27500000</v>
      </c>
      <c r="X73" s="177">
        <v>27500000</v>
      </c>
      <c r="Y73" s="177">
        <v>27500000</v>
      </c>
      <c r="Z73" s="177">
        <v>27500000</v>
      </c>
      <c r="AA73" s="177">
        <v>27500000</v>
      </c>
      <c r="AB73" s="177">
        <v>27500000</v>
      </c>
      <c r="AC73" s="177">
        <v>27500000</v>
      </c>
      <c r="AD73" s="177">
        <v>27500000</v>
      </c>
      <c r="AE73" s="177">
        <v>27500000</v>
      </c>
      <c r="AF73" s="177">
        <v>27500000</v>
      </c>
      <c r="AG73" s="177">
        <v>27500000</v>
      </c>
      <c r="AH73" s="177">
        <v>27500000</v>
      </c>
      <c r="AI73" s="177">
        <v>27500000</v>
      </c>
      <c r="AJ73" s="177">
        <v>27500000</v>
      </c>
      <c r="AK73" s="177">
        <v>27500000</v>
      </c>
      <c r="AL73" s="177">
        <v>27500000</v>
      </c>
      <c r="AM73" s="177">
        <v>27500000</v>
      </c>
      <c r="AN73" s="177">
        <v>27500000</v>
      </c>
      <c r="AO73" s="177">
        <v>27500000</v>
      </c>
      <c r="AP73" s="177">
        <v>27500000</v>
      </c>
      <c r="AQ73" s="177">
        <v>27500000</v>
      </c>
      <c r="AR73" s="177">
        <v>27500000</v>
      </c>
      <c r="AS73" s="177">
        <v>27500000</v>
      </c>
      <c r="AT73" s="177">
        <v>27500000</v>
      </c>
      <c r="AU73" s="177">
        <v>27500000</v>
      </c>
    </row>
    <row r="74" spans="1:51">
      <c r="B74" s="20" t="s">
        <v>184</v>
      </c>
      <c r="C74" s="20"/>
      <c r="D74" s="178">
        <v>343750</v>
      </c>
      <c r="E74" s="178">
        <v>1031250</v>
      </c>
      <c r="F74" s="178">
        <v>1718750</v>
      </c>
      <c r="G74" s="178">
        <v>2406250</v>
      </c>
      <c r="H74" s="178">
        <v>3093750</v>
      </c>
      <c r="I74" s="178">
        <v>3781250</v>
      </c>
      <c r="J74" s="178">
        <v>4468750</v>
      </c>
      <c r="K74" s="178">
        <v>5156250</v>
      </c>
      <c r="L74" s="178">
        <v>5843750</v>
      </c>
      <c r="M74" s="178">
        <v>6531250</v>
      </c>
      <c r="N74" s="178">
        <v>7218750</v>
      </c>
      <c r="O74" s="178">
        <v>7906250</v>
      </c>
      <c r="P74" s="178">
        <v>8593750</v>
      </c>
      <c r="Q74" s="178">
        <v>9281250</v>
      </c>
      <c r="R74" s="178">
        <v>9968750</v>
      </c>
      <c r="S74" s="178">
        <v>10656250</v>
      </c>
      <c r="T74" s="178">
        <v>11343750</v>
      </c>
      <c r="U74" s="178">
        <v>12031250</v>
      </c>
      <c r="V74" s="178">
        <v>12718750</v>
      </c>
      <c r="W74" s="178">
        <v>13406250</v>
      </c>
      <c r="X74" s="178">
        <v>14093750</v>
      </c>
      <c r="Y74" s="178">
        <v>14781250</v>
      </c>
      <c r="Z74" s="178">
        <v>15468750</v>
      </c>
      <c r="AA74" s="178">
        <v>16156250</v>
      </c>
      <c r="AB74" s="178">
        <v>16843750</v>
      </c>
      <c r="AC74" s="178">
        <v>17531250</v>
      </c>
      <c r="AD74" s="178">
        <v>18218750</v>
      </c>
      <c r="AE74" s="178">
        <v>18906250</v>
      </c>
      <c r="AF74" s="178">
        <v>19593750</v>
      </c>
      <c r="AG74" s="178">
        <v>20281250</v>
      </c>
      <c r="AH74" s="178">
        <v>20968750</v>
      </c>
      <c r="AI74" s="178">
        <v>21656250</v>
      </c>
      <c r="AJ74" s="178">
        <v>22343750</v>
      </c>
      <c r="AK74" s="178">
        <v>23031250</v>
      </c>
      <c r="AL74" s="178">
        <v>23718750</v>
      </c>
      <c r="AM74" s="178">
        <v>24406250</v>
      </c>
      <c r="AN74" s="178">
        <v>25093750</v>
      </c>
      <c r="AO74" s="178">
        <v>25781250</v>
      </c>
      <c r="AP74" s="178">
        <v>26468750</v>
      </c>
      <c r="AQ74" s="178">
        <v>27156250</v>
      </c>
      <c r="AR74" s="178">
        <v>27500000</v>
      </c>
      <c r="AS74" s="178">
        <v>27500000</v>
      </c>
      <c r="AT74" s="178">
        <v>27500000</v>
      </c>
      <c r="AU74" s="178">
        <v>27500000</v>
      </c>
    </row>
    <row r="75" spans="1:51">
      <c r="B75" s="20" t="s">
        <v>185</v>
      </c>
      <c r="C75" s="20"/>
      <c r="D75" s="179">
        <v>27156250</v>
      </c>
      <c r="E75" s="179">
        <v>26468750</v>
      </c>
      <c r="F75" s="179">
        <v>25781250</v>
      </c>
      <c r="G75" s="179">
        <v>25093750</v>
      </c>
      <c r="H75" s="179">
        <v>24406250</v>
      </c>
      <c r="I75" s="179">
        <v>23718750</v>
      </c>
      <c r="J75" s="179">
        <v>23031250</v>
      </c>
      <c r="K75" s="179">
        <v>22343750</v>
      </c>
      <c r="L75" s="179">
        <v>21656250</v>
      </c>
      <c r="M75" s="179">
        <v>20968750</v>
      </c>
      <c r="N75" s="179">
        <v>20281250</v>
      </c>
      <c r="O75" s="179">
        <v>19593750</v>
      </c>
      <c r="P75" s="179">
        <v>18906250</v>
      </c>
      <c r="Q75" s="179">
        <v>18218750</v>
      </c>
      <c r="R75" s="179">
        <v>17531250</v>
      </c>
      <c r="S75" s="179">
        <v>16843750</v>
      </c>
      <c r="T75" s="179">
        <v>16156250</v>
      </c>
      <c r="U75" s="179">
        <v>15468750</v>
      </c>
      <c r="V75" s="179">
        <v>14781250</v>
      </c>
      <c r="W75" s="179">
        <v>14093750</v>
      </c>
      <c r="X75" s="179">
        <v>13406250</v>
      </c>
      <c r="Y75" s="179">
        <v>12718750</v>
      </c>
      <c r="Z75" s="179">
        <v>12031250</v>
      </c>
      <c r="AA75" s="179">
        <v>11343750</v>
      </c>
      <c r="AB75" s="179">
        <v>10656250</v>
      </c>
      <c r="AC75" s="179">
        <v>9968750</v>
      </c>
      <c r="AD75" s="179">
        <v>9281250</v>
      </c>
      <c r="AE75" s="179">
        <v>8593750</v>
      </c>
      <c r="AF75" s="179">
        <v>7906250</v>
      </c>
      <c r="AG75" s="179">
        <v>7218750</v>
      </c>
      <c r="AH75" s="179">
        <v>6531250</v>
      </c>
      <c r="AI75" s="179">
        <v>5843750</v>
      </c>
      <c r="AJ75" s="179">
        <v>5156250</v>
      </c>
      <c r="AK75" s="179">
        <v>4468750</v>
      </c>
      <c r="AL75" s="179">
        <v>3781250</v>
      </c>
      <c r="AM75" s="179">
        <v>3093750</v>
      </c>
      <c r="AN75" s="179">
        <v>2406250</v>
      </c>
      <c r="AO75" s="179">
        <v>1718750</v>
      </c>
      <c r="AP75" s="179">
        <v>1031250</v>
      </c>
      <c r="AQ75" s="179">
        <v>343750</v>
      </c>
      <c r="AR75" s="179">
        <v>0</v>
      </c>
      <c r="AS75" s="179">
        <v>0</v>
      </c>
      <c r="AT75" s="179">
        <v>0</v>
      </c>
      <c r="AU75" s="179">
        <v>0</v>
      </c>
    </row>
    <row r="76" spans="1:51">
      <c r="B76" s="20" t="s">
        <v>186</v>
      </c>
      <c r="C76" s="20"/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v>0</v>
      </c>
      <c r="R76" s="174">
        <v>0</v>
      </c>
      <c r="S76" s="174">
        <v>0</v>
      </c>
      <c r="T76" s="174">
        <v>0</v>
      </c>
      <c r="U76" s="174">
        <v>0</v>
      </c>
      <c r="V76" s="174">
        <v>0</v>
      </c>
      <c r="W76" s="174">
        <v>0</v>
      </c>
      <c r="X76" s="174">
        <v>0</v>
      </c>
      <c r="Y76" s="174">
        <v>0</v>
      </c>
      <c r="Z76" s="174">
        <v>0</v>
      </c>
      <c r="AA76" s="174">
        <v>0</v>
      </c>
      <c r="AB76" s="174">
        <v>0</v>
      </c>
      <c r="AC76" s="174">
        <v>0</v>
      </c>
      <c r="AD76" s="174">
        <v>0</v>
      </c>
      <c r="AE76" s="174">
        <v>0</v>
      </c>
      <c r="AF76" s="174">
        <v>0</v>
      </c>
      <c r="AG76" s="174">
        <v>0</v>
      </c>
      <c r="AH76" s="174" t="e">
        <v>#REF!</v>
      </c>
      <c r="AI76" s="174" t="e">
        <v>#REF!</v>
      </c>
      <c r="AJ76" s="174" t="e">
        <v>#REF!</v>
      </c>
      <c r="AK76" s="174" t="e">
        <v>#REF!</v>
      </c>
      <c r="AL76" s="174" t="e">
        <v>#REF!</v>
      </c>
      <c r="AM76" s="174" t="e">
        <v>#REF!</v>
      </c>
      <c r="AN76" s="174" t="e">
        <v>#REF!</v>
      </c>
      <c r="AO76" s="174" t="e">
        <v>#REF!</v>
      </c>
      <c r="AP76" s="174" t="e">
        <v>#REF!</v>
      </c>
      <c r="AQ76" s="174" t="e">
        <v>#REF!</v>
      </c>
      <c r="AR76" s="174" t="e">
        <v>#REF!</v>
      </c>
      <c r="AS76" s="174" t="e">
        <v>#REF!</v>
      </c>
      <c r="AT76" s="174" t="e">
        <v>#REF!</v>
      </c>
      <c r="AU76" s="174" t="e">
        <v>#REF!</v>
      </c>
    </row>
    <row r="77" spans="1:51">
      <c r="B77" s="20" t="s">
        <v>187</v>
      </c>
      <c r="C77" s="20"/>
      <c r="D77" s="177">
        <v>27156250</v>
      </c>
      <c r="E77" s="177">
        <v>26468750</v>
      </c>
      <c r="F77" s="177">
        <v>25781250</v>
      </c>
      <c r="G77" s="177">
        <v>25093750</v>
      </c>
      <c r="H77" s="177">
        <v>24406250</v>
      </c>
      <c r="I77" s="177">
        <v>23718750</v>
      </c>
      <c r="J77" s="177">
        <v>23031250</v>
      </c>
      <c r="K77" s="177">
        <v>22343750</v>
      </c>
      <c r="L77" s="177">
        <v>21656250</v>
      </c>
      <c r="M77" s="177">
        <v>20968750</v>
      </c>
      <c r="N77" s="177">
        <v>20281250</v>
      </c>
      <c r="O77" s="177">
        <v>19593750</v>
      </c>
      <c r="P77" s="177">
        <v>18906250</v>
      </c>
      <c r="Q77" s="177">
        <v>18218750</v>
      </c>
      <c r="R77" s="177">
        <v>17531250</v>
      </c>
      <c r="S77" s="177">
        <v>16843750</v>
      </c>
      <c r="T77" s="177">
        <v>16156250</v>
      </c>
      <c r="U77" s="177">
        <v>15468750</v>
      </c>
      <c r="V77" s="177">
        <v>14781250</v>
      </c>
      <c r="W77" s="177">
        <v>14093750</v>
      </c>
      <c r="X77" s="177">
        <v>13406250</v>
      </c>
      <c r="Y77" s="177">
        <v>12718750</v>
      </c>
      <c r="Z77" s="177">
        <v>12031250</v>
      </c>
      <c r="AA77" s="177">
        <v>11343750</v>
      </c>
      <c r="AB77" s="177">
        <v>10656250</v>
      </c>
      <c r="AC77" s="177">
        <v>9968750</v>
      </c>
      <c r="AD77" s="177">
        <v>9281250</v>
      </c>
      <c r="AE77" s="177">
        <v>8593750</v>
      </c>
      <c r="AF77" s="177">
        <v>7906250</v>
      </c>
      <c r="AG77" s="177">
        <v>7218750</v>
      </c>
      <c r="AH77" s="177" t="e">
        <v>#REF!</v>
      </c>
      <c r="AI77" s="177" t="e">
        <v>#REF!</v>
      </c>
      <c r="AJ77" s="177" t="e">
        <v>#REF!</v>
      </c>
      <c r="AK77" s="177" t="e">
        <v>#REF!</v>
      </c>
      <c r="AL77" s="177" t="e">
        <v>#REF!</v>
      </c>
      <c r="AM77" s="177" t="e">
        <v>#REF!</v>
      </c>
      <c r="AN77" s="177" t="e">
        <v>#REF!</v>
      </c>
      <c r="AO77" s="177" t="e">
        <v>#REF!</v>
      </c>
      <c r="AP77" s="177" t="e">
        <v>#REF!</v>
      </c>
      <c r="AQ77" s="177" t="e">
        <v>#REF!</v>
      </c>
      <c r="AR77" s="177" t="e">
        <v>#REF!</v>
      </c>
      <c r="AS77" s="177" t="e">
        <v>#REF!</v>
      </c>
      <c r="AT77" s="177" t="e">
        <v>#REF!</v>
      </c>
      <c r="AU77" s="177" t="e">
        <v>#REF!</v>
      </c>
    </row>
    <row r="78" spans="1:51">
      <c r="B78" s="20" t="s">
        <v>188</v>
      </c>
      <c r="C78" s="20"/>
      <c r="D78" s="174">
        <v>42487.5</v>
      </c>
      <c r="E78" s="174">
        <v>245373.81</v>
      </c>
      <c r="F78" s="174">
        <v>547748.85000000009</v>
      </c>
      <c r="G78" s="174">
        <v>814706.31</v>
      </c>
      <c r="H78" s="174">
        <v>1048897.4100000001</v>
      </c>
      <c r="I78" s="174">
        <v>1252769.4300000002</v>
      </c>
      <c r="J78" s="174">
        <v>1428599.7000000002</v>
      </c>
      <c r="K78" s="174">
        <v>1578495.6</v>
      </c>
      <c r="L78" s="174">
        <v>1713911.7600000002</v>
      </c>
      <c r="M78" s="174">
        <v>1847254.5300000003</v>
      </c>
      <c r="N78" s="174">
        <v>1980597.3000000003</v>
      </c>
      <c r="O78" s="174">
        <v>2113940.0700000003</v>
      </c>
      <c r="P78" s="174">
        <v>2247282.84</v>
      </c>
      <c r="Q78" s="174">
        <v>2380625.6099999994</v>
      </c>
      <c r="R78" s="174">
        <v>2513968.38</v>
      </c>
      <c r="S78" s="174">
        <v>2647311.1499999994</v>
      </c>
      <c r="T78" s="174">
        <v>2780653.92</v>
      </c>
      <c r="U78" s="174">
        <v>2913996.6899999995</v>
      </c>
      <c r="V78" s="174">
        <v>3047339.46</v>
      </c>
      <c r="W78" s="174">
        <v>3180682.2299999995</v>
      </c>
      <c r="X78" s="174">
        <v>3238193.3099999996</v>
      </c>
      <c r="Y78" s="174">
        <v>3144074.9999999995</v>
      </c>
      <c r="Z78" s="174">
        <v>2974124.9999999995</v>
      </c>
      <c r="AA78" s="174">
        <v>2804174.9999999995</v>
      </c>
      <c r="AB78" s="174">
        <v>2634224.9999999995</v>
      </c>
      <c r="AC78" s="174">
        <v>2464274.9999999995</v>
      </c>
      <c r="AD78" s="174">
        <v>2294324.9999999995</v>
      </c>
      <c r="AE78" s="174">
        <v>2124374.9999999995</v>
      </c>
      <c r="AF78" s="174">
        <v>1954424.9999999995</v>
      </c>
      <c r="AG78" s="174">
        <v>1784474.9999999995</v>
      </c>
      <c r="AH78" s="174">
        <v>1614524.9999999995</v>
      </c>
      <c r="AI78" s="174">
        <v>1444574.9999999995</v>
      </c>
      <c r="AJ78" s="174">
        <v>1274624.9999999995</v>
      </c>
      <c r="AK78" s="174">
        <v>1104674.9999999995</v>
      </c>
      <c r="AL78" s="174">
        <v>934724.99999999953</v>
      </c>
      <c r="AM78" s="174">
        <v>764774.99999999953</v>
      </c>
      <c r="AN78" s="174">
        <v>594824.99999999953</v>
      </c>
      <c r="AO78" s="174">
        <v>424874.99999999953</v>
      </c>
      <c r="AP78" s="174">
        <v>254924.99999999953</v>
      </c>
      <c r="AQ78" s="174">
        <v>84974.999999999534</v>
      </c>
      <c r="AR78" s="174">
        <v>-4.6566128730773926E-10</v>
      </c>
      <c r="AS78" s="174">
        <v>-4.6566128730773926E-10</v>
      </c>
      <c r="AT78" s="174">
        <v>-4.6566128730773926E-10</v>
      </c>
      <c r="AU78" s="174">
        <v>-4.6566128730773926E-10</v>
      </c>
    </row>
    <row r="79" spans="1:51">
      <c r="A79" s="18"/>
      <c r="B79" s="20" t="s">
        <v>189</v>
      </c>
      <c r="C79" s="20"/>
      <c r="D79" s="177">
        <v>27113762.5</v>
      </c>
      <c r="E79" s="177">
        <v>26223376.190000001</v>
      </c>
      <c r="F79" s="177">
        <v>25233501.149999999</v>
      </c>
      <c r="G79" s="177">
        <v>24279043.690000001</v>
      </c>
      <c r="H79" s="177">
        <v>23357352.59</v>
      </c>
      <c r="I79" s="177">
        <v>22465980.57</v>
      </c>
      <c r="J79" s="177">
        <v>21602650.300000001</v>
      </c>
      <c r="K79" s="177">
        <v>20765254.399999999</v>
      </c>
      <c r="L79" s="177">
        <v>19942338.239999998</v>
      </c>
      <c r="M79" s="177">
        <v>19121495.469999999</v>
      </c>
      <c r="N79" s="177">
        <v>18300652.699999999</v>
      </c>
      <c r="O79" s="177">
        <v>17479809.93</v>
      </c>
      <c r="P79" s="177">
        <v>16658967.16</v>
      </c>
      <c r="Q79" s="177">
        <v>15838124.390000001</v>
      </c>
      <c r="R79" s="177">
        <v>15017281.620000001</v>
      </c>
      <c r="S79" s="177">
        <v>14196438.850000001</v>
      </c>
      <c r="T79" s="177">
        <v>13375596.08</v>
      </c>
      <c r="U79" s="177">
        <v>12554753.310000001</v>
      </c>
      <c r="V79" s="177">
        <v>11733910.539999999</v>
      </c>
      <c r="W79" s="177">
        <v>10913067.77</v>
      </c>
      <c r="X79" s="177">
        <v>10168056.690000001</v>
      </c>
      <c r="Y79" s="177">
        <v>9574675</v>
      </c>
      <c r="Z79" s="177">
        <v>9057125</v>
      </c>
      <c r="AA79" s="177">
        <v>8539575</v>
      </c>
      <c r="AB79" s="177">
        <v>8022025</v>
      </c>
      <c r="AC79" s="177">
        <v>7504475</v>
      </c>
      <c r="AD79" s="177">
        <v>6986925</v>
      </c>
      <c r="AE79" s="177">
        <v>6469375</v>
      </c>
      <c r="AF79" s="177">
        <v>5951825</v>
      </c>
      <c r="AG79" s="177">
        <v>5434275</v>
      </c>
      <c r="AH79" s="177" t="e">
        <v>#REF!</v>
      </c>
      <c r="AI79" s="177" t="e">
        <v>#REF!</v>
      </c>
      <c r="AJ79" s="177" t="e">
        <v>#REF!</v>
      </c>
      <c r="AK79" s="177" t="e">
        <v>#REF!</v>
      </c>
      <c r="AL79" s="177" t="e">
        <v>#REF!</v>
      </c>
      <c r="AM79" s="177" t="e">
        <v>#REF!</v>
      </c>
      <c r="AN79" s="177" t="e">
        <v>#REF!</v>
      </c>
      <c r="AO79" s="177" t="e">
        <v>#REF!</v>
      </c>
      <c r="AP79" s="177" t="e">
        <v>#REF!</v>
      </c>
      <c r="AQ79" s="177" t="e">
        <v>#REF!</v>
      </c>
      <c r="AR79" s="177" t="e">
        <v>#REF!</v>
      </c>
      <c r="AS79" s="177" t="e">
        <v>#REF!</v>
      </c>
      <c r="AT79" s="177" t="e">
        <v>#REF!</v>
      </c>
      <c r="AU79" s="177" t="e">
        <v>#REF!</v>
      </c>
    </row>
    <row r="80" spans="1:51">
      <c r="A80" s="18"/>
      <c r="B80" s="20" t="s">
        <v>190</v>
      </c>
      <c r="C80" s="20"/>
      <c r="D80" s="180">
        <v>0.52066570799982248</v>
      </c>
      <c r="E80" s="180">
        <v>0.52066570799982248</v>
      </c>
      <c r="F80" s="180">
        <v>0.52066570799982248</v>
      </c>
      <c r="G80" s="180">
        <v>0.52066570799982248</v>
      </c>
      <c r="H80" s="180">
        <v>0.52066570799982248</v>
      </c>
      <c r="I80" s="180">
        <v>0.52066570799982248</v>
      </c>
      <c r="J80" s="180">
        <v>0.52066570799982248</v>
      </c>
      <c r="K80" s="180">
        <v>0.52066570799982248</v>
      </c>
      <c r="L80" s="180">
        <v>0.52066570799982248</v>
      </c>
      <c r="M80" s="180">
        <v>0.52066570799982248</v>
      </c>
      <c r="N80" s="180">
        <v>0.52066570799982248</v>
      </c>
      <c r="O80" s="180">
        <v>0.52066570799982248</v>
      </c>
      <c r="P80" s="180">
        <v>0.52066570799982248</v>
      </c>
      <c r="Q80" s="180">
        <v>0.52066570799982248</v>
      </c>
      <c r="R80" s="180">
        <v>0.52066570799982248</v>
      </c>
      <c r="S80" s="180">
        <v>0.52066570799982248</v>
      </c>
      <c r="T80" s="180">
        <v>0.52066570799982248</v>
      </c>
      <c r="U80" s="180">
        <v>0.52066570799982248</v>
      </c>
      <c r="V80" s="180">
        <v>0.52066570799982248</v>
      </c>
      <c r="W80" s="180">
        <v>0.52066570799982248</v>
      </c>
      <c r="X80" s="180">
        <v>0.52066570799982248</v>
      </c>
      <c r="Y80" s="180">
        <v>0.52066570799982248</v>
      </c>
      <c r="Z80" s="180">
        <v>0.52066570799982248</v>
      </c>
      <c r="AA80" s="180">
        <v>0.52066570799982248</v>
      </c>
      <c r="AB80" s="180">
        <v>0.52066570799982248</v>
      </c>
      <c r="AC80" s="180">
        <v>0.52066570799982248</v>
      </c>
      <c r="AD80" s="180">
        <v>0.52066570799982248</v>
      </c>
      <c r="AE80" s="180">
        <v>0.52066570799982248</v>
      </c>
      <c r="AF80" s="180">
        <v>0.52066570799982248</v>
      </c>
      <c r="AG80" s="180">
        <v>0.52066570799982248</v>
      </c>
      <c r="AH80" s="180">
        <v>0.52066570799982248</v>
      </c>
      <c r="AI80" s="180">
        <v>0.52066570799982248</v>
      </c>
      <c r="AJ80" s="180">
        <v>0.52066570799982248</v>
      </c>
      <c r="AK80" s="180">
        <v>0.52066570799982248</v>
      </c>
      <c r="AL80" s="180">
        <v>0.52066570799982248</v>
      </c>
      <c r="AM80" s="180">
        <v>0.52066570799982248</v>
      </c>
      <c r="AN80" s="180">
        <v>0.52066570799982248</v>
      </c>
      <c r="AO80" s="180">
        <v>0.52066570799982248</v>
      </c>
      <c r="AP80" s="180">
        <v>0.52066570799982248</v>
      </c>
      <c r="AQ80" s="180">
        <v>0.52066570799982248</v>
      </c>
      <c r="AR80" s="180">
        <v>0.52066570799982248</v>
      </c>
      <c r="AS80" s="180">
        <v>0.52066570799982248</v>
      </c>
      <c r="AT80" s="180">
        <v>0.52066570799982248</v>
      </c>
      <c r="AU80" s="180">
        <v>0.52066570799982248</v>
      </c>
    </row>
    <row r="81" spans="1:51">
      <c r="A81" s="18"/>
      <c r="B81" s="20" t="s">
        <v>191</v>
      </c>
      <c r="C81" s="20"/>
      <c r="D81" s="177">
        <v>14117206.348601537</v>
      </c>
      <c r="E81" s="177">
        <v>13653612.730112039</v>
      </c>
      <c r="F81" s="177">
        <v>13138218.741579084</v>
      </c>
      <c r="G81" s="177">
        <v>12641265.472412473</v>
      </c>
      <c r="H81" s="177">
        <v>12161372.523273837</v>
      </c>
      <c r="I81" s="177">
        <v>11697265.679389305</v>
      </c>
      <c r="J81" s="177">
        <v>11247759.213122077</v>
      </c>
      <c r="K81" s="177">
        <v>10811755.883972429</v>
      </c>
      <c r="L81" s="177">
        <v>10383291.658901533</v>
      </c>
      <c r="M81" s="177">
        <v>9955906.9769029468</v>
      </c>
      <c r="N81" s="177">
        <v>9528522.2949043624</v>
      </c>
      <c r="O81" s="177">
        <v>9101137.612905778</v>
      </c>
      <c r="P81" s="177">
        <v>8673752.9309071917</v>
      </c>
      <c r="Q81" s="177">
        <v>8246368.2489086073</v>
      </c>
      <c r="R81" s="177">
        <v>7818983.5669100219</v>
      </c>
      <c r="S81" s="177">
        <v>7391598.8849114366</v>
      </c>
      <c r="T81" s="177">
        <v>6964214.2029128503</v>
      </c>
      <c r="U81" s="177">
        <v>6536829.520914265</v>
      </c>
      <c r="V81" s="177">
        <v>6109444.8389156787</v>
      </c>
      <c r="W81" s="177">
        <v>5682060.1569170933</v>
      </c>
      <c r="X81" s="177">
        <v>5294158.4354811823</v>
      </c>
      <c r="Y81" s="177">
        <v>4985204.9377432</v>
      </c>
      <c r="Z81" s="177">
        <v>4715734.400567892</v>
      </c>
      <c r="AA81" s="177">
        <v>4446263.863392584</v>
      </c>
      <c r="AB81" s="177">
        <v>4176793.326217276</v>
      </c>
      <c r="AC81" s="177">
        <v>3907322.7890419676</v>
      </c>
      <c r="AD81" s="177">
        <v>3637852.2518666596</v>
      </c>
      <c r="AE81" s="177">
        <v>3368381.7146913516</v>
      </c>
      <c r="AF81" s="177">
        <v>3098911.1775160437</v>
      </c>
      <c r="AG81" s="177">
        <v>2829440.6403407352</v>
      </c>
      <c r="AH81" s="177" t="e">
        <v>#REF!</v>
      </c>
      <c r="AI81" s="177" t="e">
        <v>#REF!</v>
      </c>
      <c r="AJ81" s="177" t="e">
        <v>#REF!</v>
      </c>
      <c r="AK81" s="177" t="e">
        <v>#REF!</v>
      </c>
      <c r="AL81" s="177" t="e">
        <v>#REF!</v>
      </c>
      <c r="AM81" s="177" t="e">
        <v>#REF!</v>
      </c>
      <c r="AN81" s="177" t="e">
        <v>#REF!</v>
      </c>
      <c r="AO81" s="177" t="e">
        <v>#REF!</v>
      </c>
      <c r="AP81" s="177" t="e">
        <v>#REF!</v>
      </c>
      <c r="AQ81" s="177" t="e">
        <v>#REF!</v>
      </c>
      <c r="AR81" s="177" t="e">
        <v>#REF!</v>
      </c>
      <c r="AS81" s="177" t="e">
        <v>#REF!</v>
      </c>
      <c r="AT81" s="177" t="e">
        <v>#REF!</v>
      </c>
      <c r="AU81" s="177" t="e">
        <v>#REF!</v>
      </c>
    </row>
    <row r="82" spans="1:51">
      <c r="A82" s="18"/>
      <c r="B82" s="20"/>
      <c r="C82" s="20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</row>
    <row r="83" spans="1:51">
      <c r="A83" s="18"/>
      <c r="B83" s="181">
        <v>0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</row>
    <row r="84" spans="1:51">
      <c r="A84" s="18"/>
      <c r="B84" s="119" t="s">
        <v>192</v>
      </c>
      <c r="C84" s="182" t="s">
        <v>159</v>
      </c>
      <c r="D84" s="133">
        <v>1</v>
      </c>
      <c r="E84" s="133">
        <v>2</v>
      </c>
      <c r="F84" s="133">
        <v>3</v>
      </c>
      <c r="G84" s="133">
        <v>4</v>
      </c>
      <c r="H84" s="133">
        <v>5</v>
      </c>
      <c r="I84" s="133">
        <v>6</v>
      </c>
      <c r="J84" s="133">
        <v>7</v>
      </c>
      <c r="K84" s="133">
        <v>8</v>
      </c>
      <c r="L84" s="133">
        <v>9</v>
      </c>
      <c r="M84" s="133">
        <v>10</v>
      </c>
      <c r="N84" s="133">
        <v>11</v>
      </c>
      <c r="O84" s="133">
        <v>12</v>
      </c>
      <c r="P84" s="133">
        <v>13</v>
      </c>
      <c r="Q84" s="133">
        <v>14</v>
      </c>
      <c r="R84" s="133">
        <v>15</v>
      </c>
      <c r="S84" s="133">
        <v>16</v>
      </c>
      <c r="T84" s="133">
        <v>17</v>
      </c>
      <c r="U84" s="133">
        <v>18</v>
      </c>
      <c r="V84" s="133">
        <v>19</v>
      </c>
      <c r="W84" s="133">
        <v>20</v>
      </c>
      <c r="X84" s="133">
        <v>21</v>
      </c>
      <c r="Y84" s="133">
        <v>22</v>
      </c>
      <c r="Z84" s="133">
        <v>23</v>
      </c>
      <c r="AA84" s="133">
        <v>24</v>
      </c>
      <c r="AB84" s="133">
        <v>25</v>
      </c>
      <c r="AC84" s="133">
        <v>26</v>
      </c>
      <c r="AD84" s="133">
        <v>27</v>
      </c>
      <c r="AE84" s="133">
        <v>28</v>
      </c>
      <c r="AF84" s="133">
        <v>29</v>
      </c>
      <c r="AG84" s="133">
        <v>30</v>
      </c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</row>
    <row r="85" spans="1:51">
      <c r="A85" s="18"/>
      <c r="B85" s="119" t="s">
        <v>193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</row>
    <row r="86" spans="1:51">
      <c r="A86" s="18"/>
      <c r="B86" s="119" t="s">
        <v>194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</row>
    <row r="87" spans="1:51">
      <c r="A87" s="18"/>
      <c r="B87" s="119" t="s">
        <v>37</v>
      </c>
      <c r="C87" s="183">
        <v>0</v>
      </c>
      <c r="D87" s="184">
        <v>0</v>
      </c>
      <c r="E87" s="184">
        <v>0</v>
      </c>
      <c r="F87" s="184">
        <v>0</v>
      </c>
      <c r="G87" s="184">
        <v>0</v>
      </c>
      <c r="H87" s="184">
        <v>0</v>
      </c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</row>
    <row r="88" spans="1:51">
      <c r="A88" s="18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</row>
    <row r="89" spans="1:51">
      <c r="A89" s="18"/>
      <c r="B89" s="119" t="s">
        <v>195</v>
      </c>
      <c r="C89" s="183">
        <v>31434853.199844569</v>
      </c>
      <c r="D89" s="184">
        <v>3541799.3475781688</v>
      </c>
      <c r="E89" s="184">
        <v>3448067.2783485469</v>
      </c>
      <c r="F89" s="184">
        <v>3343861.9073360981</v>
      </c>
      <c r="G89" s="184">
        <v>3243384.9888203037</v>
      </c>
      <c r="H89" s="184">
        <v>3146357.4255893207</v>
      </c>
      <c r="I89" s="184">
        <v>3052521.5894476036</v>
      </c>
      <c r="J89" s="184">
        <v>2961637.7430465184</v>
      </c>
      <c r="K89" s="184">
        <v>2873484.039884347</v>
      </c>
      <c r="L89" s="184">
        <v>2786854.6368791559</v>
      </c>
      <c r="M89" s="184">
        <v>2700443.5022063027</v>
      </c>
      <c r="N89" s="184">
        <v>2614032.3675334495</v>
      </c>
      <c r="O89" s="184">
        <v>2527621.2328605959</v>
      </c>
      <c r="P89" s="184">
        <v>2441210.0981877432</v>
      </c>
      <c r="Q89" s="184">
        <v>2354798.9635148901</v>
      </c>
      <c r="R89" s="184">
        <v>2268387.8288420369</v>
      </c>
      <c r="S89" s="184">
        <v>2181976.6941691833</v>
      </c>
      <c r="T89" s="184">
        <v>2095565.5594963303</v>
      </c>
      <c r="U89" s="184">
        <v>2009154.4248234772</v>
      </c>
      <c r="V89" s="184">
        <v>1922743.2901506238</v>
      </c>
      <c r="W89" s="184">
        <v>1836332.1554777708</v>
      </c>
      <c r="X89" s="184">
        <v>1757903.9166974647</v>
      </c>
      <c r="Y89" s="184">
        <v>1695437.8915328702</v>
      </c>
      <c r="Z89" s="184">
        <v>1640954.7622608233</v>
      </c>
      <c r="AA89" s="184">
        <v>1586471.6329887761</v>
      </c>
      <c r="AB89" s="184">
        <v>1531988.5037167293</v>
      </c>
      <c r="AC89" s="184">
        <v>1477505.3744446822</v>
      </c>
      <c r="AD89" s="184">
        <v>1423022.245172635</v>
      </c>
      <c r="AE89" s="184">
        <v>1368539.1159005882</v>
      </c>
      <c r="AF89" s="184">
        <v>1314055.986628541</v>
      </c>
      <c r="AG89" s="184">
        <v>1259572.8573564941</v>
      </c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</row>
    <row r="90" spans="1:51">
      <c r="A90" s="18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</row>
    <row r="91" spans="1:51">
      <c r="A91" s="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</row>
    <row r="92" spans="1:51">
      <c r="A92" s="18"/>
      <c r="B92" s="20"/>
      <c r="C92" s="20"/>
      <c r="D92" s="175"/>
      <c r="E92" s="175"/>
    </row>
    <row r="93" spans="1:51">
      <c r="A93" s="18"/>
      <c r="D93" s="85"/>
    </row>
    <row r="94" spans="1:51">
      <c r="A94" s="18"/>
      <c r="B94" s="18" t="s">
        <v>100</v>
      </c>
      <c r="D94" s="18">
        <v>1</v>
      </c>
      <c r="E94" s="18">
        <v>2</v>
      </c>
      <c r="F94" s="18">
        <v>3</v>
      </c>
      <c r="G94" s="18">
        <v>4</v>
      </c>
      <c r="H94" s="18">
        <v>5</v>
      </c>
      <c r="I94" s="18">
        <v>6</v>
      </c>
      <c r="J94" s="18">
        <v>7</v>
      </c>
      <c r="K94" s="18">
        <v>8</v>
      </c>
      <c r="L94" s="18">
        <v>9</v>
      </c>
      <c r="M94" s="18">
        <v>10</v>
      </c>
      <c r="N94" s="18">
        <v>11</v>
      </c>
      <c r="O94" s="18">
        <v>12</v>
      </c>
      <c r="P94" s="18">
        <v>13</v>
      </c>
      <c r="Q94" s="18">
        <v>14</v>
      </c>
      <c r="R94" s="18">
        <v>15</v>
      </c>
      <c r="S94" s="18">
        <v>16</v>
      </c>
      <c r="T94" s="18">
        <v>17</v>
      </c>
      <c r="U94" s="18">
        <v>18</v>
      </c>
      <c r="V94" s="18">
        <v>19</v>
      </c>
      <c r="W94" s="18">
        <v>20</v>
      </c>
      <c r="X94" s="18">
        <v>21</v>
      </c>
      <c r="Y94" s="18">
        <v>22</v>
      </c>
      <c r="Z94" s="18">
        <v>23</v>
      </c>
      <c r="AA94" s="18">
        <v>24</v>
      </c>
      <c r="AB94" s="18">
        <v>25</v>
      </c>
      <c r="AC94" s="18">
        <v>26</v>
      </c>
      <c r="AD94" s="18">
        <v>27</v>
      </c>
      <c r="AE94" s="18">
        <v>28</v>
      </c>
      <c r="AF94" s="18">
        <v>29</v>
      </c>
      <c r="AG94" s="18">
        <v>30</v>
      </c>
      <c r="AH94" s="18">
        <v>31</v>
      </c>
      <c r="AI94" s="18">
        <v>32</v>
      </c>
      <c r="AJ94" s="18">
        <v>33</v>
      </c>
    </row>
    <row r="95" spans="1:51">
      <c r="A95" s="18"/>
      <c r="B95" s="18" t="s">
        <v>196</v>
      </c>
      <c r="D95" s="85">
        <v>0.92899722429113141</v>
      </c>
      <c r="E95" s="85">
        <v>0.86303584274062684</v>
      </c>
      <c r="F95" s="85">
        <v>0.80175790236979971</v>
      </c>
      <c r="G95" s="85">
        <v>0.74483086585502389</v>
      </c>
      <c r="H95" s="85">
        <v>0.6919458069456772</v>
      </c>
      <c r="I95" s="85">
        <v>0.6428157340124212</v>
      </c>
      <c r="J95" s="85">
        <v>0.59717403262820568</v>
      </c>
      <c r="K95" s="85">
        <v>0.55477301873034457</v>
      </c>
      <c r="L95" s="85">
        <v>0.515382594512102</v>
      </c>
      <c r="M95" s="85">
        <v>0.4787889997497044</v>
      </c>
      <c r="N95" s="85">
        <v>0.44479365178860264</v>
      </c>
      <c r="O95" s="85">
        <v>0.41321206789392789</v>
      </c>
      <c r="P95" s="85">
        <v>0.38387286411705757</v>
      </c>
      <c r="Q95" s="85">
        <v>0.35661682524543314</v>
      </c>
      <c r="R95" s="85">
        <v>0.33129604078852293</v>
      </c>
      <c r="S95" s="85">
        <v>0.30777310231117921</v>
      </c>
      <c r="T95" s="85">
        <v>0.2859203577585559</v>
      </c>
      <c r="U95" s="85">
        <v>0.26561921872602567</v>
      </c>
      <c r="V95" s="85">
        <v>0.24675951691485679</v>
      </c>
      <c r="W95" s="85">
        <v>0.22923890628132246</v>
      </c>
      <c r="X95" s="85">
        <v>0.21296230763488339</v>
      </c>
      <c r="Y95" s="85">
        <v>0.19784139267144069</v>
      </c>
      <c r="Z95" s="85">
        <v>0.18379410464166021</v>
      </c>
      <c r="AA95" s="85">
        <v>0.17074421305317608</v>
      </c>
      <c r="AB95" s="85">
        <v>0.15862089999017415</v>
      </c>
      <c r="AC95" s="85">
        <v>0.14735837580543293</v>
      </c>
      <c r="AD95" s="85">
        <v>0.13689552209929662</v>
      </c>
      <c r="AE95" s="85">
        <v>0.1271755600481318</v>
      </c>
      <c r="AF95" s="85">
        <v>0.11814574228238456</v>
      </c>
      <c r="AG95" s="85">
        <v>0.10975706664215061</v>
      </c>
      <c r="AH95" s="85">
        <v>0.10196401025689467</v>
      </c>
      <c r="AI95" s="85">
        <v>9.4724282506247579E-2</v>
      </c>
      <c r="AJ95" s="85">
        <v>8.7998595521272982E-2</v>
      </c>
    </row>
    <row r="97" spans="1:12" ht="12.75">
      <c r="A97" s="18"/>
      <c r="B97" s="186" t="s">
        <v>197</v>
      </c>
      <c r="C97" s="186"/>
      <c r="D97" s="187"/>
      <c r="E97" s="187"/>
      <c r="F97" s="187"/>
      <c r="G97" s="187"/>
      <c r="H97" s="187"/>
      <c r="I97" s="187"/>
      <c r="J97" s="187"/>
      <c r="K97" s="18" t="s">
        <v>198</v>
      </c>
      <c r="L97" s="18" t="s">
        <v>198</v>
      </c>
    </row>
    <row r="98" spans="1:12">
      <c r="A98" s="18"/>
      <c r="B98" s="187"/>
      <c r="C98" s="187"/>
      <c r="D98" s="187"/>
      <c r="E98" s="187"/>
      <c r="F98" s="187"/>
      <c r="G98" s="187"/>
      <c r="H98" s="187"/>
      <c r="I98" s="187"/>
      <c r="J98" s="187"/>
      <c r="K98" s="18" t="s">
        <v>199</v>
      </c>
      <c r="L98" s="18" t="s">
        <v>199</v>
      </c>
    </row>
    <row r="99" spans="1:12">
      <c r="A99" s="18"/>
      <c r="B99" s="188" t="s">
        <v>200</v>
      </c>
      <c r="C99" s="188"/>
      <c r="D99" s="189" t="s">
        <v>201</v>
      </c>
      <c r="E99" s="189" t="s">
        <v>202</v>
      </c>
      <c r="F99" s="189" t="s">
        <v>203</v>
      </c>
      <c r="G99" s="189" t="s">
        <v>204</v>
      </c>
      <c r="H99" s="189" t="s">
        <v>205</v>
      </c>
      <c r="I99" s="189" t="s">
        <v>206</v>
      </c>
      <c r="J99" s="189" t="s">
        <v>207</v>
      </c>
      <c r="K99" s="190" t="s">
        <v>206</v>
      </c>
      <c r="L99" s="18" t="s">
        <v>208</v>
      </c>
    </row>
    <row r="100" spans="1:12">
      <c r="A100" s="18"/>
      <c r="B100" s="187"/>
      <c r="C100" s="187"/>
      <c r="D100" s="187"/>
      <c r="E100" s="187"/>
      <c r="F100" s="187"/>
      <c r="G100" s="187"/>
      <c r="H100" s="187"/>
      <c r="I100" s="187"/>
      <c r="J100" s="187"/>
    </row>
    <row r="101" spans="1:12">
      <c r="A101" s="18"/>
      <c r="B101" s="187">
        <v>1</v>
      </c>
      <c r="C101" s="187"/>
      <c r="D101" s="191">
        <v>0.33329999999999999</v>
      </c>
      <c r="E101" s="191">
        <v>0.2</v>
      </c>
      <c r="F101" s="191">
        <v>0.1429</v>
      </c>
      <c r="G101" s="191">
        <v>0.1</v>
      </c>
      <c r="H101" s="191">
        <v>0.05</v>
      </c>
      <c r="I101" s="191">
        <v>3.7499999999999999E-2</v>
      </c>
      <c r="J101" s="191">
        <v>0</v>
      </c>
      <c r="K101" s="171">
        <v>3.7499999999999999E-2</v>
      </c>
      <c r="L101" s="60">
        <v>3.7499999999999999E-2</v>
      </c>
    </row>
    <row r="102" spans="1:12">
      <c r="A102" s="18"/>
      <c r="B102" s="187">
        <v>2</v>
      </c>
      <c r="C102" s="187"/>
      <c r="D102" s="191">
        <v>0.44450000000000001</v>
      </c>
      <c r="E102" s="191">
        <v>0.32</v>
      </c>
      <c r="F102" s="191">
        <v>0.24490000000000001</v>
      </c>
      <c r="G102" s="191">
        <v>0.18</v>
      </c>
      <c r="H102" s="191">
        <v>9.5000000000000001E-2</v>
      </c>
      <c r="I102" s="191">
        <v>7.2190000000000004E-2</v>
      </c>
      <c r="J102" s="191">
        <v>0</v>
      </c>
      <c r="K102" s="171">
        <v>7.2190000000000004E-2</v>
      </c>
      <c r="L102" s="60">
        <v>7.2190000000000004E-2</v>
      </c>
    </row>
    <row r="103" spans="1:12">
      <c r="A103" s="18"/>
      <c r="B103" s="187">
        <v>3</v>
      </c>
      <c r="C103" s="187"/>
      <c r="D103" s="191">
        <v>0.14810000000000001</v>
      </c>
      <c r="E103" s="191">
        <v>0.192</v>
      </c>
      <c r="F103" s="191">
        <v>0.1749</v>
      </c>
      <c r="G103" s="191">
        <v>0.14399999999999999</v>
      </c>
      <c r="H103" s="191">
        <v>8.5500000000000007E-2</v>
      </c>
      <c r="I103" s="191">
        <v>6.6769999999999996E-2</v>
      </c>
      <c r="J103" s="191">
        <v>0</v>
      </c>
      <c r="K103" s="171">
        <v>6.6769999999999996E-2</v>
      </c>
      <c r="L103" s="60">
        <v>6.6769999999999996E-2</v>
      </c>
    </row>
    <row r="104" spans="1:12">
      <c r="A104" s="18"/>
      <c r="B104" s="187">
        <v>4</v>
      </c>
      <c r="C104" s="187"/>
      <c r="D104" s="191">
        <v>7.4099999999999999E-2</v>
      </c>
      <c r="E104" s="191">
        <v>0.1152</v>
      </c>
      <c r="F104" s="191">
        <v>0.1249</v>
      </c>
      <c r="G104" s="191">
        <v>0.1152</v>
      </c>
      <c r="H104" s="191">
        <v>7.6999999999999999E-2</v>
      </c>
      <c r="I104" s="191">
        <v>6.1769999999999999E-2</v>
      </c>
      <c r="J104" s="191">
        <v>0</v>
      </c>
      <c r="K104" s="171">
        <v>6.1769999999999999E-2</v>
      </c>
      <c r="L104" s="60">
        <v>6.1769999999999999E-2</v>
      </c>
    </row>
    <row r="105" spans="1:12">
      <c r="A105" s="18"/>
      <c r="B105" s="187">
        <v>5</v>
      </c>
      <c r="C105" s="187"/>
      <c r="D105" s="191"/>
      <c r="E105" s="191">
        <v>0.1152</v>
      </c>
      <c r="F105" s="191">
        <v>8.9300000000000004E-2</v>
      </c>
      <c r="G105" s="191">
        <v>9.2200000000000004E-2</v>
      </c>
      <c r="H105" s="191">
        <v>6.93E-2</v>
      </c>
      <c r="I105" s="191">
        <v>5.713E-2</v>
      </c>
      <c r="J105" s="191">
        <v>0</v>
      </c>
      <c r="K105" s="171">
        <v>5.713E-2</v>
      </c>
      <c r="L105" s="60">
        <v>5.713E-2</v>
      </c>
    </row>
    <row r="106" spans="1:12">
      <c r="A106" s="18"/>
      <c r="B106" s="187">
        <v>6</v>
      </c>
      <c r="C106" s="187"/>
      <c r="D106" s="191"/>
      <c r="E106" s="191">
        <v>5.7599999999999998E-2</v>
      </c>
      <c r="F106" s="191">
        <v>8.9200000000000002E-2</v>
      </c>
      <c r="G106" s="191">
        <v>7.3700000000000002E-2</v>
      </c>
      <c r="H106" s="191">
        <v>6.2300000000000001E-2</v>
      </c>
      <c r="I106" s="191">
        <v>5.2850000000000001E-2</v>
      </c>
      <c r="J106" s="191">
        <v>0</v>
      </c>
      <c r="K106" s="171">
        <v>5.2850000000000001E-2</v>
      </c>
      <c r="L106" s="60">
        <v>5.2850000000000001E-2</v>
      </c>
    </row>
    <row r="107" spans="1:12">
      <c r="A107" s="18"/>
      <c r="B107" s="187">
        <v>7</v>
      </c>
      <c r="C107" s="187"/>
      <c r="D107" s="191"/>
      <c r="E107" s="191"/>
      <c r="F107" s="191">
        <v>8.9300000000000004E-2</v>
      </c>
      <c r="G107" s="191">
        <v>6.5500000000000003E-2</v>
      </c>
      <c r="H107" s="191">
        <v>5.8999999999999997E-2</v>
      </c>
      <c r="I107" s="191">
        <v>4.888E-2</v>
      </c>
      <c r="J107" s="191">
        <v>0</v>
      </c>
      <c r="K107" s="171">
        <v>4.888E-2</v>
      </c>
      <c r="L107" s="60">
        <v>4.888E-2</v>
      </c>
    </row>
    <row r="108" spans="1:12">
      <c r="A108" s="18"/>
      <c r="B108" s="187">
        <v>8</v>
      </c>
      <c r="C108" s="187"/>
      <c r="D108" s="191"/>
      <c r="E108" s="191"/>
      <c r="F108" s="191">
        <v>4.4600000000000001E-2</v>
      </c>
      <c r="G108" s="191">
        <v>6.5500000000000003E-2</v>
      </c>
      <c r="H108" s="191">
        <v>5.8999999999999997E-2</v>
      </c>
      <c r="I108" s="191">
        <v>4.5220000000000003E-2</v>
      </c>
      <c r="J108" s="191">
        <v>0</v>
      </c>
      <c r="K108" s="171">
        <v>4.5220000000000003E-2</v>
      </c>
      <c r="L108" s="60">
        <v>4.5220000000000003E-2</v>
      </c>
    </row>
    <row r="109" spans="1:12">
      <c r="A109" s="18"/>
      <c r="B109" s="187">
        <v>9</v>
      </c>
      <c r="C109" s="187"/>
      <c r="D109" s="191"/>
      <c r="E109" s="191"/>
      <c r="F109" s="191"/>
      <c r="G109" s="191">
        <v>6.5600000000000006E-2</v>
      </c>
      <c r="H109" s="191">
        <v>5.91E-2</v>
      </c>
      <c r="I109" s="191">
        <v>4.462E-2</v>
      </c>
      <c r="J109" s="191">
        <v>0</v>
      </c>
      <c r="K109" s="171">
        <v>4.462E-2</v>
      </c>
      <c r="L109" s="60">
        <v>4.462E-2</v>
      </c>
    </row>
    <row r="110" spans="1:12">
      <c r="A110" s="18"/>
      <c r="B110" s="187">
        <v>10</v>
      </c>
      <c r="C110" s="187"/>
      <c r="D110" s="191"/>
      <c r="E110" s="191"/>
      <c r="F110" s="191"/>
      <c r="G110" s="191">
        <v>6.5500000000000003E-2</v>
      </c>
      <c r="H110" s="191">
        <v>5.8999999999999997E-2</v>
      </c>
      <c r="I110" s="191">
        <v>4.4609999999999997E-2</v>
      </c>
      <c r="J110" s="191">
        <v>0</v>
      </c>
      <c r="K110" s="171">
        <v>4.4609999999999997E-2</v>
      </c>
      <c r="L110" s="60">
        <v>4.4609999999999997E-2</v>
      </c>
    </row>
    <row r="111" spans="1:12">
      <c r="A111" s="18"/>
      <c r="B111" s="187">
        <v>11</v>
      </c>
      <c r="C111" s="187"/>
      <c r="D111" s="191"/>
      <c r="E111" s="191"/>
      <c r="F111" s="191"/>
      <c r="G111" s="191">
        <v>3.2800000000000003E-2</v>
      </c>
      <c r="H111" s="191">
        <v>5.91E-2</v>
      </c>
      <c r="I111" s="191">
        <v>4.462E-2</v>
      </c>
      <c r="J111" s="191">
        <v>0</v>
      </c>
      <c r="K111" s="171">
        <v>4.462E-2</v>
      </c>
      <c r="L111" s="60">
        <v>4.462E-2</v>
      </c>
    </row>
    <row r="112" spans="1:12">
      <c r="A112" s="18"/>
      <c r="B112" s="187">
        <v>12</v>
      </c>
      <c r="C112" s="187"/>
      <c r="D112" s="191"/>
      <c r="E112" s="191"/>
      <c r="F112" s="191"/>
      <c r="G112" s="191"/>
      <c r="H112" s="191">
        <v>5.8999999999999997E-2</v>
      </c>
      <c r="I112" s="191">
        <v>4.4609999999999997E-2</v>
      </c>
      <c r="J112" s="191">
        <v>0</v>
      </c>
      <c r="K112" s="171">
        <v>4.4609999999999997E-2</v>
      </c>
      <c r="L112" s="60">
        <v>4.4609999999999997E-2</v>
      </c>
    </row>
    <row r="113" spans="1:12">
      <c r="A113" s="18"/>
      <c r="B113" s="187">
        <v>13</v>
      </c>
      <c r="C113" s="187"/>
      <c r="D113" s="191"/>
      <c r="E113" s="191"/>
      <c r="F113" s="191"/>
      <c r="G113" s="191"/>
      <c r="H113" s="191">
        <v>5.91E-2</v>
      </c>
      <c r="I113" s="191">
        <v>4.462E-2</v>
      </c>
      <c r="J113" s="191">
        <v>0</v>
      </c>
      <c r="K113" s="171">
        <v>4.462E-2</v>
      </c>
      <c r="L113" s="60">
        <v>4.462E-2</v>
      </c>
    </row>
    <row r="114" spans="1:12">
      <c r="A114" s="18"/>
      <c r="B114" s="187">
        <v>14</v>
      </c>
      <c r="C114" s="187"/>
      <c r="D114" s="191"/>
      <c r="E114" s="191"/>
      <c r="F114" s="191"/>
      <c r="G114" s="191"/>
      <c r="H114" s="191">
        <v>5.8999999999999997E-2</v>
      </c>
      <c r="I114" s="191">
        <v>4.4609999999999997E-2</v>
      </c>
      <c r="J114" s="191">
        <v>0</v>
      </c>
      <c r="K114" s="171">
        <v>4.4609999999999997E-2</v>
      </c>
      <c r="L114" s="60">
        <v>4.4609999999999997E-2</v>
      </c>
    </row>
    <row r="115" spans="1:12">
      <c r="A115" s="18"/>
      <c r="B115" s="187">
        <v>15</v>
      </c>
      <c r="C115" s="187"/>
      <c r="D115" s="191"/>
      <c r="E115" s="191"/>
      <c r="F115" s="191"/>
      <c r="G115" s="191"/>
      <c r="H115" s="191">
        <v>5.91E-2</v>
      </c>
      <c r="I115" s="191">
        <v>4.462E-2</v>
      </c>
      <c r="J115" s="191">
        <v>0</v>
      </c>
      <c r="K115" s="171">
        <v>4.462E-2</v>
      </c>
      <c r="L115" s="60">
        <v>4.462E-2</v>
      </c>
    </row>
    <row r="116" spans="1:12">
      <c r="A116" s="18"/>
      <c r="B116" s="187">
        <v>16</v>
      </c>
      <c r="C116" s="187"/>
      <c r="D116" s="191"/>
      <c r="E116" s="191"/>
      <c r="F116" s="191"/>
      <c r="G116" s="191"/>
      <c r="H116" s="191">
        <v>2.9499999999999998E-2</v>
      </c>
      <c r="I116" s="191">
        <v>4.4609999999999997E-2</v>
      </c>
      <c r="J116" s="191">
        <v>0</v>
      </c>
      <c r="K116" s="171">
        <v>4.4609999999999997E-2</v>
      </c>
      <c r="L116" s="60">
        <v>4.4609999999999997E-2</v>
      </c>
    </row>
    <row r="117" spans="1:12">
      <c r="A117" s="18"/>
      <c r="B117" s="187">
        <v>17</v>
      </c>
      <c r="C117" s="187"/>
      <c r="D117" s="191"/>
      <c r="E117" s="191"/>
      <c r="F117" s="191"/>
      <c r="G117" s="191"/>
      <c r="H117" s="191"/>
      <c r="I117" s="191">
        <v>4.462E-2</v>
      </c>
      <c r="J117" s="191">
        <v>0</v>
      </c>
      <c r="K117" s="171">
        <v>4.462E-2</v>
      </c>
      <c r="L117" s="60">
        <v>4.462E-2</v>
      </c>
    </row>
    <row r="118" spans="1:12">
      <c r="A118" s="18"/>
      <c r="B118" s="187">
        <v>18</v>
      </c>
      <c r="C118" s="187"/>
      <c r="D118" s="191"/>
      <c r="E118" s="191"/>
      <c r="F118" s="191"/>
      <c r="G118" s="191"/>
      <c r="H118" s="191"/>
      <c r="I118" s="191">
        <v>4.4609999999999997E-2</v>
      </c>
      <c r="J118" s="191">
        <v>0</v>
      </c>
      <c r="K118" s="171">
        <v>4.4609999999999997E-2</v>
      </c>
      <c r="L118" s="60">
        <v>4.4609999999999997E-2</v>
      </c>
    </row>
    <row r="119" spans="1:12">
      <c r="A119" s="18"/>
      <c r="B119" s="187">
        <v>19</v>
      </c>
      <c r="C119" s="187"/>
      <c r="D119" s="191"/>
      <c r="E119" s="191"/>
      <c r="F119" s="191"/>
      <c r="G119" s="191"/>
      <c r="H119" s="191"/>
      <c r="I119" s="191">
        <v>4.462E-2</v>
      </c>
      <c r="J119" s="191">
        <v>0</v>
      </c>
      <c r="K119" s="171">
        <v>4.462E-2</v>
      </c>
      <c r="L119" s="60">
        <v>4.462E-2</v>
      </c>
    </row>
    <row r="120" spans="1:12">
      <c r="A120" s="18"/>
      <c r="B120" s="187">
        <v>20</v>
      </c>
      <c r="C120" s="187"/>
      <c r="D120" s="191"/>
      <c r="E120" s="191"/>
      <c r="F120" s="191"/>
      <c r="G120" s="191"/>
      <c r="H120" s="191"/>
      <c r="I120" s="191">
        <v>4.4609999999999997E-2</v>
      </c>
      <c r="J120" s="191">
        <v>0</v>
      </c>
      <c r="K120" s="171">
        <v>4.4609999999999997E-2</v>
      </c>
      <c r="L120" s="60">
        <v>4.4609999999999997E-2</v>
      </c>
    </row>
    <row r="121" spans="1:12">
      <c r="A121" s="18"/>
      <c r="B121" s="187">
        <v>21</v>
      </c>
      <c r="C121" s="187"/>
      <c r="D121" s="191"/>
      <c r="E121" s="191"/>
      <c r="F121" s="191"/>
      <c r="G121" s="191"/>
      <c r="H121" s="191"/>
      <c r="I121" s="191">
        <v>2.231E-2</v>
      </c>
      <c r="J121" s="191">
        <v>0</v>
      </c>
      <c r="K121" s="171">
        <v>2.231E-2</v>
      </c>
      <c r="L121" s="60">
        <v>2.231E-2</v>
      </c>
    </row>
    <row r="122" spans="1:12">
      <c r="A122" s="18"/>
      <c r="B122" s="187">
        <v>22</v>
      </c>
      <c r="C122" s="187"/>
      <c r="D122" s="191"/>
      <c r="E122" s="191"/>
      <c r="F122" s="191"/>
      <c r="G122" s="191"/>
      <c r="H122" s="191"/>
      <c r="I122" s="191"/>
      <c r="J122" s="191">
        <v>0</v>
      </c>
      <c r="K122" s="171">
        <v>0</v>
      </c>
      <c r="L122" s="60">
        <v>0</v>
      </c>
    </row>
    <row r="123" spans="1:12">
      <c r="A123" s="18"/>
      <c r="B123" s="187">
        <v>23</v>
      </c>
      <c r="C123" s="187"/>
      <c r="D123" s="191"/>
      <c r="E123" s="191"/>
      <c r="F123" s="191"/>
      <c r="G123" s="191"/>
      <c r="H123" s="191"/>
      <c r="I123" s="191"/>
      <c r="J123" s="191">
        <v>0</v>
      </c>
      <c r="K123" s="171">
        <v>0</v>
      </c>
      <c r="L123" s="60">
        <v>0</v>
      </c>
    </row>
    <row r="124" spans="1:12">
      <c r="A124" s="18"/>
      <c r="B124" s="187">
        <v>24</v>
      </c>
      <c r="C124" s="187"/>
      <c r="D124" s="191"/>
      <c r="E124" s="191"/>
      <c r="F124" s="191"/>
      <c r="G124" s="191"/>
      <c r="H124" s="191"/>
      <c r="I124" s="191"/>
      <c r="J124" s="191">
        <v>0</v>
      </c>
      <c r="K124" s="171">
        <v>0</v>
      </c>
      <c r="L124" s="60">
        <v>0</v>
      </c>
    </row>
    <row r="125" spans="1:12">
      <c r="A125" s="18"/>
      <c r="B125" s="187">
        <v>25</v>
      </c>
      <c r="C125" s="187"/>
      <c r="D125" s="191"/>
      <c r="E125" s="191"/>
      <c r="F125" s="191"/>
      <c r="G125" s="191"/>
      <c r="H125" s="191"/>
      <c r="I125" s="191"/>
      <c r="J125" s="191">
        <v>0</v>
      </c>
      <c r="K125" s="171">
        <v>0</v>
      </c>
      <c r="L125" s="60">
        <v>0</v>
      </c>
    </row>
    <row r="126" spans="1:12">
      <c r="A126" s="18"/>
      <c r="B126" s="187">
        <v>26</v>
      </c>
      <c r="C126" s="187"/>
      <c r="D126" s="191"/>
      <c r="E126" s="191"/>
      <c r="F126" s="191"/>
      <c r="G126" s="191"/>
      <c r="H126" s="191"/>
      <c r="I126" s="191"/>
      <c r="J126" s="191">
        <v>0</v>
      </c>
      <c r="K126" s="171">
        <v>0</v>
      </c>
      <c r="L126" s="60">
        <v>0</v>
      </c>
    </row>
    <row r="127" spans="1:12">
      <c r="A127" s="18"/>
      <c r="B127" s="187">
        <v>27</v>
      </c>
      <c r="C127" s="187"/>
      <c r="D127" s="191"/>
      <c r="E127" s="191"/>
      <c r="F127" s="191"/>
      <c r="G127" s="191"/>
      <c r="H127" s="191"/>
      <c r="I127" s="191"/>
      <c r="J127" s="191">
        <v>0</v>
      </c>
      <c r="K127" s="171">
        <v>0</v>
      </c>
      <c r="L127" s="60">
        <v>0</v>
      </c>
    </row>
    <row r="128" spans="1:12">
      <c r="A128" s="18"/>
      <c r="B128" s="187">
        <v>28</v>
      </c>
      <c r="C128" s="187"/>
      <c r="D128" s="191"/>
      <c r="E128" s="191"/>
      <c r="F128" s="191"/>
      <c r="G128" s="191"/>
      <c r="H128" s="191"/>
      <c r="I128" s="191"/>
      <c r="J128" s="191">
        <v>0</v>
      </c>
      <c r="K128" s="171">
        <v>0</v>
      </c>
      <c r="L128" s="60">
        <v>0</v>
      </c>
    </row>
    <row r="129" spans="1:12">
      <c r="A129" s="18"/>
      <c r="B129" s="187">
        <v>29</v>
      </c>
      <c r="C129" s="187"/>
      <c r="D129" s="191"/>
      <c r="E129" s="191"/>
      <c r="F129" s="191"/>
      <c r="G129" s="191"/>
      <c r="H129" s="191"/>
      <c r="I129" s="191"/>
      <c r="J129" s="191">
        <v>0</v>
      </c>
      <c r="K129" s="171">
        <v>0</v>
      </c>
      <c r="L129" s="60">
        <v>0</v>
      </c>
    </row>
    <row r="130" spans="1:12">
      <c r="A130" s="18"/>
      <c r="B130" s="187">
        <v>30</v>
      </c>
      <c r="C130" s="187"/>
      <c r="D130" s="191"/>
      <c r="E130" s="191"/>
      <c r="F130" s="191"/>
      <c r="G130" s="191"/>
      <c r="H130" s="191"/>
      <c r="I130" s="191"/>
      <c r="J130" s="191">
        <v>0</v>
      </c>
      <c r="K130" s="171">
        <v>0</v>
      </c>
      <c r="L130" s="60">
        <v>0</v>
      </c>
    </row>
    <row r="131" spans="1:12">
      <c r="A131" s="18"/>
      <c r="B131" s="187">
        <v>31</v>
      </c>
      <c r="C131" s="187"/>
      <c r="D131" s="191"/>
      <c r="E131" s="191"/>
      <c r="F131" s="191"/>
      <c r="G131" s="191"/>
      <c r="H131" s="191"/>
      <c r="I131" s="191"/>
      <c r="J131" s="191">
        <v>0</v>
      </c>
      <c r="K131" s="171">
        <v>0</v>
      </c>
      <c r="L131" s="60">
        <v>0</v>
      </c>
    </row>
    <row r="132" spans="1:12">
      <c r="A132" s="18"/>
      <c r="B132" s="187">
        <v>32</v>
      </c>
      <c r="C132" s="187"/>
      <c r="D132" s="191"/>
      <c r="E132" s="191"/>
      <c r="F132" s="191"/>
      <c r="G132" s="191"/>
      <c r="H132" s="191"/>
      <c r="I132" s="191"/>
      <c r="J132" s="191">
        <v>0</v>
      </c>
      <c r="K132" s="171">
        <v>0</v>
      </c>
      <c r="L132" s="60">
        <v>0</v>
      </c>
    </row>
    <row r="133" spans="1:12">
      <c r="A133" s="18"/>
      <c r="B133" s="187">
        <v>33</v>
      </c>
      <c r="C133" s="187"/>
      <c r="D133" s="191"/>
      <c r="E133" s="191"/>
      <c r="F133" s="191"/>
      <c r="G133" s="191"/>
      <c r="H133" s="191"/>
      <c r="I133" s="191"/>
      <c r="J133" s="191">
        <v>0</v>
      </c>
      <c r="K133" s="171">
        <v>0</v>
      </c>
      <c r="L133" s="60">
        <v>0</v>
      </c>
    </row>
    <row r="134" spans="1:12">
      <c r="A134" s="18"/>
      <c r="B134" s="187">
        <v>34</v>
      </c>
      <c r="C134" s="187"/>
      <c r="D134" s="191"/>
      <c r="E134" s="191"/>
      <c r="F134" s="191"/>
      <c r="G134" s="191"/>
      <c r="H134" s="191"/>
      <c r="I134" s="191"/>
      <c r="J134" s="191">
        <v>0</v>
      </c>
      <c r="K134" s="171">
        <v>0</v>
      </c>
      <c r="L134" s="60">
        <v>0</v>
      </c>
    </row>
    <row r="135" spans="1:12">
      <c r="A135" s="18"/>
      <c r="B135" s="192" t="s">
        <v>37</v>
      </c>
      <c r="C135" s="192"/>
      <c r="D135" s="191">
        <v>1</v>
      </c>
      <c r="E135" s="191">
        <v>0.99999999999999989</v>
      </c>
      <c r="F135" s="191">
        <v>1.0000000000000002</v>
      </c>
      <c r="G135" s="191">
        <v>1</v>
      </c>
      <c r="H135" s="191">
        <v>1.0000000000000002</v>
      </c>
      <c r="I135" s="191">
        <v>1.0000000000000002</v>
      </c>
      <c r="J135" s="191">
        <v>0</v>
      </c>
      <c r="K135" s="68">
        <v>1.0000000000000002</v>
      </c>
      <c r="L135" s="68">
        <v>1.0000000000000002</v>
      </c>
    </row>
    <row r="136" spans="1:12">
      <c r="A136" s="18"/>
      <c r="B136" s="187"/>
      <c r="C136" s="187"/>
      <c r="D136" s="187"/>
      <c r="E136" s="187"/>
      <c r="F136" s="187"/>
      <c r="G136" s="187"/>
      <c r="H136" s="187"/>
      <c r="I136" s="187"/>
      <c r="J136" s="187"/>
    </row>
    <row r="138" spans="1:12" ht="12" customHeight="1"/>
    <row r="139" spans="1:12">
      <c r="A139" s="18"/>
    </row>
    <row r="140" spans="1:12">
      <c r="A140" s="18"/>
    </row>
    <row r="141" spans="1:12">
      <c r="A141" s="18"/>
    </row>
    <row r="142" spans="1:12">
      <c r="A142" s="18"/>
      <c r="C142" s="69"/>
    </row>
    <row r="143" spans="1:12">
      <c r="A143" s="18"/>
      <c r="C143" s="69"/>
    </row>
    <row r="144" spans="1:12">
      <c r="A144" s="18"/>
    </row>
    <row r="146" spans="1:48">
      <c r="A146" s="18"/>
      <c r="B146" s="24"/>
    </row>
    <row r="147" spans="1:48">
      <c r="A147" s="18"/>
      <c r="D147" s="18">
        <v>2007</v>
      </c>
      <c r="E147" s="18">
        <v>2008</v>
      </c>
      <c r="F147" s="18">
        <v>2009</v>
      </c>
      <c r="G147" s="18">
        <v>2010</v>
      </c>
      <c r="H147" s="18">
        <v>2011</v>
      </c>
      <c r="I147" s="18">
        <v>2012</v>
      </c>
      <c r="J147" s="18">
        <v>2013</v>
      </c>
      <c r="K147" s="18">
        <v>2014</v>
      </c>
      <c r="L147" s="18">
        <v>2015</v>
      </c>
      <c r="M147" s="18">
        <v>2016</v>
      </c>
      <c r="N147" s="18">
        <v>2017</v>
      </c>
      <c r="O147" s="18">
        <v>2018</v>
      </c>
    </row>
    <row r="148" spans="1:48">
      <c r="A148" s="18"/>
      <c r="B148" s="134" t="s">
        <v>209</v>
      </c>
      <c r="C148" s="133">
        <v>0</v>
      </c>
      <c r="D148" s="133">
        <v>1</v>
      </c>
      <c r="E148" s="133">
        <v>2</v>
      </c>
      <c r="F148" s="133">
        <v>3</v>
      </c>
      <c r="G148" s="133">
        <v>4</v>
      </c>
      <c r="H148" s="133">
        <v>5</v>
      </c>
      <c r="I148" s="133">
        <v>6</v>
      </c>
      <c r="J148" s="133">
        <v>7</v>
      </c>
      <c r="K148" s="133">
        <v>8</v>
      </c>
      <c r="L148" s="133">
        <v>9</v>
      </c>
      <c r="M148" s="133">
        <v>10</v>
      </c>
      <c r="N148" s="133">
        <v>11</v>
      </c>
      <c r="O148" s="133">
        <v>12</v>
      </c>
      <c r="P148" s="133">
        <v>13</v>
      </c>
      <c r="Q148" s="133">
        <v>14</v>
      </c>
      <c r="R148" s="133">
        <v>15</v>
      </c>
      <c r="S148" s="133">
        <v>16</v>
      </c>
      <c r="T148" s="133">
        <v>17</v>
      </c>
      <c r="U148" s="133">
        <v>18</v>
      </c>
      <c r="V148" s="133">
        <v>19</v>
      </c>
      <c r="W148" s="133">
        <v>20</v>
      </c>
      <c r="X148" s="133">
        <v>21</v>
      </c>
      <c r="Y148" s="133">
        <v>22</v>
      </c>
      <c r="Z148" s="133">
        <v>23</v>
      </c>
      <c r="AA148" s="133">
        <v>24</v>
      </c>
      <c r="AB148" s="133">
        <v>25</v>
      </c>
      <c r="AC148" s="133">
        <v>26</v>
      </c>
      <c r="AD148" s="133">
        <v>27</v>
      </c>
      <c r="AE148" s="133">
        <v>28</v>
      </c>
      <c r="AF148" s="133">
        <v>29</v>
      </c>
      <c r="AG148" s="133">
        <v>30</v>
      </c>
      <c r="AH148" s="133">
        <v>31</v>
      </c>
      <c r="AI148" s="133">
        <v>32</v>
      </c>
      <c r="AJ148" s="133">
        <v>33</v>
      </c>
      <c r="AK148" s="133">
        <v>34</v>
      </c>
      <c r="AL148" s="133">
        <v>35</v>
      </c>
      <c r="AM148" s="133">
        <v>36</v>
      </c>
      <c r="AN148" s="133">
        <v>37</v>
      </c>
      <c r="AO148" s="133">
        <v>38</v>
      </c>
      <c r="AP148" s="133">
        <v>39</v>
      </c>
      <c r="AQ148" s="133">
        <v>40</v>
      </c>
      <c r="AR148" s="133">
        <v>41</v>
      </c>
      <c r="AS148" s="133">
        <v>42</v>
      </c>
      <c r="AT148" s="133">
        <v>43</v>
      </c>
      <c r="AU148" s="133">
        <v>44</v>
      </c>
    </row>
    <row r="150" spans="1:48">
      <c r="A150" s="18"/>
      <c r="B150" s="18" t="s">
        <v>210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4">
        <v>0</v>
      </c>
      <c r="AQ150" s="54">
        <v>0</v>
      </c>
      <c r="AR150" s="54">
        <v>0</v>
      </c>
      <c r="AS150" s="54">
        <v>0</v>
      </c>
      <c r="AT150" s="54">
        <v>0</v>
      </c>
      <c r="AU150" s="54">
        <v>0</v>
      </c>
    </row>
    <row r="151" spans="1:48">
      <c r="A151" s="18"/>
      <c r="B151" s="18" t="s">
        <v>211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  <c r="AT151" s="18">
        <v>0</v>
      </c>
      <c r="AU151" s="18">
        <v>0</v>
      </c>
    </row>
    <row r="152" spans="1:48">
      <c r="A152" s="18"/>
      <c r="B152" s="18" t="s">
        <v>212</v>
      </c>
      <c r="C152" s="119"/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  <c r="AT152" s="18">
        <v>0</v>
      </c>
      <c r="AU152" s="18">
        <v>0</v>
      </c>
    </row>
    <row r="153" spans="1:48">
      <c r="A153" s="18"/>
      <c r="B153" s="18" t="s">
        <v>213</v>
      </c>
      <c r="C153" s="119"/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  <c r="AT153" s="18">
        <v>0</v>
      </c>
      <c r="AU153" s="18">
        <v>0</v>
      </c>
    </row>
    <row r="154" spans="1:48">
      <c r="A154" s="18"/>
      <c r="B154" s="18" t="s">
        <v>214</v>
      </c>
      <c r="C154" s="119"/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0</v>
      </c>
      <c r="AO154" s="54">
        <v>0</v>
      </c>
      <c r="AP154" s="54">
        <v>0</v>
      </c>
      <c r="AQ154" s="54">
        <v>0</v>
      </c>
      <c r="AR154" s="54">
        <v>0</v>
      </c>
      <c r="AS154" s="54">
        <v>0</v>
      </c>
      <c r="AT154" s="54">
        <v>0</v>
      </c>
      <c r="AU154" s="54">
        <v>0</v>
      </c>
    </row>
    <row r="155" spans="1:48">
      <c r="A155" s="18"/>
      <c r="B155" s="18" t="s">
        <v>215</v>
      </c>
      <c r="C155" s="119"/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0</v>
      </c>
      <c r="AM155" s="54">
        <v>0</v>
      </c>
      <c r="AN155" s="54">
        <v>0</v>
      </c>
      <c r="AO155" s="54">
        <v>0</v>
      </c>
      <c r="AP155" s="54">
        <v>0</v>
      </c>
      <c r="AQ155" s="54">
        <v>0</v>
      </c>
      <c r="AR155" s="54">
        <v>0</v>
      </c>
      <c r="AS155" s="54">
        <v>0</v>
      </c>
      <c r="AT155" s="54">
        <v>0</v>
      </c>
      <c r="AU155" s="54">
        <v>0</v>
      </c>
    </row>
    <row r="156" spans="1:48">
      <c r="A156" s="18"/>
      <c r="C156" s="11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</row>
    <row r="157" spans="1:48">
      <c r="A157" s="18"/>
      <c r="B157" s="18" t="s">
        <v>216</v>
      </c>
      <c r="C157" s="119"/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4">
        <v>0</v>
      </c>
      <c r="AP157" s="54">
        <v>0</v>
      </c>
      <c r="AQ157" s="54">
        <v>0</v>
      </c>
      <c r="AR157" s="54">
        <v>0</v>
      </c>
      <c r="AS157" s="54">
        <v>0</v>
      </c>
      <c r="AT157" s="54">
        <v>0</v>
      </c>
      <c r="AU157" s="54">
        <v>0</v>
      </c>
    </row>
    <row r="158" spans="1:48">
      <c r="A158" s="18"/>
      <c r="B158" s="18" t="s">
        <v>217</v>
      </c>
      <c r="C158" s="119"/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v>0</v>
      </c>
      <c r="AU158" s="18">
        <v>0</v>
      </c>
      <c r="AV158" s="18">
        <v>0</v>
      </c>
    </row>
    <row r="159" spans="1:48">
      <c r="A159" s="18"/>
      <c r="B159" s="18" t="s">
        <v>218</v>
      </c>
      <c r="C159" s="119"/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</row>
    <row r="160" spans="1:48">
      <c r="A160" s="18"/>
      <c r="B160" s="18" t="s">
        <v>219</v>
      </c>
      <c r="C160" s="119"/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4">
        <v>0</v>
      </c>
      <c r="AL160" s="54">
        <v>0</v>
      </c>
      <c r="AM160" s="54">
        <v>0</v>
      </c>
      <c r="AN160" s="54">
        <v>0</v>
      </c>
      <c r="AO160" s="54">
        <v>0</v>
      </c>
      <c r="AP160" s="54">
        <v>0</v>
      </c>
      <c r="AQ160" s="54">
        <v>0</v>
      </c>
      <c r="AR160" s="54">
        <v>0</v>
      </c>
      <c r="AS160" s="54">
        <v>0</v>
      </c>
      <c r="AT160" s="54">
        <v>0</v>
      </c>
      <c r="AU160" s="54">
        <v>0</v>
      </c>
    </row>
    <row r="161" spans="1:48">
      <c r="A161" s="18"/>
      <c r="B161" s="18" t="s">
        <v>220</v>
      </c>
      <c r="C161" s="119"/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4">
        <v>0</v>
      </c>
      <c r="AL161" s="54">
        <v>0</v>
      </c>
      <c r="AM161" s="54">
        <v>0</v>
      </c>
      <c r="AN161" s="54">
        <v>0</v>
      </c>
      <c r="AO161" s="54">
        <v>0</v>
      </c>
      <c r="AP161" s="54">
        <v>0</v>
      </c>
      <c r="AQ161" s="54">
        <v>0</v>
      </c>
      <c r="AR161" s="54">
        <v>0</v>
      </c>
      <c r="AS161" s="54">
        <v>0</v>
      </c>
      <c r="AT161" s="54">
        <v>0</v>
      </c>
      <c r="AU161" s="54">
        <v>0</v>
      </c>
    </row>
    <row r="162" spans="1:48">
      <c r="A162" s="18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</row>
    <row r="163" spans="1:48">
      <c r="A163" s="18"/>
      <c r="B163" s="119" t="s">
        <v>221</v>
      </c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</row>
    <row r="164" spans="1:48">
      <c r="A164" s="18"/>
      <c r="B164" s="119" t="s">
        <v>222</v>
      </c>
      <c r="C164" s="185"/>
      <c r="D164" s="185">
        <v>0</v>
      </c>
      <c r="E164" s="185">
        <v>0</v>
      </c>
      <c r="F164" s="185">
        <v>0</v>
      </c>
      <c r="G164" s="185">
        <v>0</v>
      </c>
      <c r="H164" s="185">
        <v>0</v>
      </c>
      <c r="I164" s="185">
        <v>0</v>
      </c>
      <c r="J164" s="185">
        <v>0</v>
      </c>
      <c r="K164" s="185">
        <v>0</v>
      </c>
      <c r="L164" s="185">
        <v>0</v>
      </c>
      <c r="M164" s="185">
        <v>0</v>
      </c>
      <c r="N164" s="185">
        <v>0</v>
      </c>
      <c r="O164" s="185">
        <v>0</v>
      </c>
      <c r="P164" s="185">
        <v>0</v>
      </c>
      <c r="Q164" s="185">
        <v>0</v>
      </c>
      <c r="R164" s="185">
        <v>0</v>
      </c>
      <c r="S164" s="185">
        <v>0</v>
      </c>
      <c r="T164" s="185">
        <v>0</v>
      </c>
      <c r="U164" s="185">
        <v>0</v>
      </c>
      <c r="V164" s="185">
        <v>0</v>
      </c>
      <c r="W164" s="185">
        <v>0</v>
      </c>
      <c r="X164" s="185">
        <v>0</v>
      </c>
      <c r="Y164" s="185">
        <v>0</v>
      </c>
      <c r="Z164" s="185">
        <v>0</v>
      </c>
      <c r="AA164" s="185">
        <v>0</v>
      </c>
      <c r="AB164" s="185">
        <v>0</v>
      </c>
      <c r="AC164" s="185">
        <v>0</v>
      </c>
      <c r="AD164" s="185">
        <v>0</v>
      </c>
      <c r="AE164" s="185">
        <v>0</v>
      </c>
      <c r="AF164" s="185">
        <v>0</v>
      </c>
      <c r="AG164" s="185">
        <v>0</v>
      </c>
      <c r="AH164" s="185">
        <v>0</v>
      </c>
      <c r="AI164" s="185">
        <v>0</v>
      </c>
      <c r="AJ164" s="185">
        <v>0</v>
      </c>
      <c r="AK164" s="185">
        <v>0</v>
      </c>
      <c r="AL164" s="185">
        <v>0</v>
      </c>
      <c r="AM164" s="185">
        <v>0</v>
      </c>
      <c r="AN164" s="185">
        <v>0</v>
      </c>
      <c r="AO164" s="185">
        <v>0</v>
      </c>
      <c r="AP164" s="185">
        <v>0</v>
      </c>
      <c r="AQ164" s="185">
        <v>0</v>
      </c>
      <c r="AR164" s="185">
        <v>0</v>
      </c>
      <c r="AS164" s="185">
        <v>0</v>
      </c>
      <c r="AT164" s="185">
        <v>0</v>
      </c>
      <c r="AU164" s="185">
        <v>0</v>
      </c>
    </row>
    <row r="165" spans="1:48">
      <c r="A165" s="18"/>
      <c r="B165" s="119" t="s">
        <v>223</v>
      </c>
      <c r="C165" s="185"/>
      <c r="D165" s="185">
        <v>0</v>
      </c>
      <c r="E165" s="185">
        <v>0</v>
      </c>
      <c r="F165" s="185">
        <v>0</v>
      </c>
      <c r="G165" s="185">
        <v>0</v>
      </c>
      <c r="H165" s="185">
        <v>0</v>
      </c>
      <c r="I165" s="185">
        <v>0</v>
      </c>
      <c r="J165" s="185">
        <v>0</v>
      </c>
      <c r="K165" s="185">
        <v>0</v>
      </c>
      <c r="L165" s="185">
        <v>0</v>
      </c>
      <c r="M165" s="185">
        <v>0</v>
      </c>
      <c r="N165" s="185">
        <v>0</v>
      </c>
      <c r="O165" s="185">
        <v>0</v>
      </c>
      <c r="P165" s="185">
        <v>0</v>
      </c>
      <c r="Q165" s="185">
        <v>0</v>
      </c>
      <c r="R165" s="185">
        <v>0</v>
      </c>
      <c r="S165" s="185">
        <v>0</v>
      </c>
      <c r="T165" s="185">
        <v>0</v>
      </c>
      <c r="U165" s="185">
        <v>0</v>
      </c>
      <c r="V165" s="185">
        <v>0</v>
      </c>
      <c r="W165" s="185">
        <v>0</v>
      </c>
      <c r="X165" s="185">
        <v>0</v>
      </c>
      <c r="Y165" s="185">
        <v>0</v>
      </c>
      <c r="Z165" s="185">
        <v>0</v>
      </c>
      <c r="AA165" s="185">
        <v>0</v>
      </c>
      <c r="AB165" s="185">
        <v>0</v>
      </c>
      <c r="AC165" s="185">
        <v>0</v>
      </c>
      <c r="AD165" s="185">
        <v>0</v>
      </c>
      <c r="AE165" s="185">
        <v>0</v>
      </c>
      <c r="AF165" s="185">
        <v>0</v>
      </c>
      <c r="AG165" s="185">
        <v>0</v>
      </c>
      <c r="AH165" s="185">
        <v>0</v>
      </c>
      <c r="AI165" s="185">
        <v>0</v>
      </c>
      <c r="AJ165" s="185">
        <v>0</v>
      </c>
      <c r="AK165" s="185">
        <v>0</v>
      </c>
      <c r="AL165" s="185">
        <v>0</v>
      </c>
      <c r="AM165" s="185">
        <v>0</v>
      </c>
      <c r="AN165" s="185">
        <v>0</v>
      </c>
      <c r="AO165" s="185">
        <v>0</v>
      </c>
      <c r="AP165" s="185">
        <v>0</v>
      </c>
      <c r="AQ165" s="185">
        <v>0</v>
      </c>
      <c r="AR165" s="185">
        <v>0</v>
      </c>
      <c r="AS165" s="185">
        <v>0</v>
      </c>
      <c r="AT165" s="185">
        <v>0</v>
      </c>
      <c r="AU165" s="185">
        <v>0</v>
      </c>
    </row>
    <row r="166" spans="1:48">
      <c r="A166" s="18"/>
      <c r="B166" s="119" t="s">
        <v>224</v>
      </c>
      <c r="C166" s="185"/>
      <c r="D166" s="185">
        <v>0</v>
      </c>
      <c r="E166" s="185">
        <v>0</v>
      </c>
      <c r="F166" s="185">
        <v>0</v>
      </c>
      <c r="G166" s="185">
        <v>0</v>
      </c>
      <c r="H166" s="185">
        <v>0</v>
      </c>
      <c r="I166" s="185">
        <v>0</v>
      </c>
      <c r="J166" s="185">
        <v>0</v>
      </c>
      <c r="K166" s="185">
        <v>0</v>
      </c>
      <c r="L166" s="185">
        <v>0</v>
      </c>
      <c r="M166" s="185">
        <v>0</v>
      </c>
      <c r="N166" s="185">
        <v>0</v>
      </c>
      <c r="O166" s="185">
        <v>0</v>
      </c>
      <c r="P166" s="185">
        <v>0</v>
      </c>
      <c r="Q166" s="185">
        <v>0</v>
      </c>
      <c r="R166" s="185">
        <v>0</v>
      </c>
      <c r="S166" s="185">
        <v>0</v>
      </c>
      <c r="T166" s="185">
        <v>0</v>
      </c>
      <c r="U166" s="185">
        <v>0</v>
      </c>
      <c r="V166" s="185">
        <v>0</v>
      </c>
      <c r="W166" s="185">
        <v>0</v>
      </c>
      <c r="X166" s="185">
        <v>0</v>
      </c>
      <c r="Y166" s="185">
        <v>0</v>
      </c>
      <c r="Z166" s="185">
        <v>0</v>
      </c>
      <c r="AA166" s="185">
        <v>0</v>
      </c>
      <c r="AB166" s="185">
        <v>0</v>
      </c>
      <c r="AC166" s="185">
        <v>0</v>
      </c>
      <c r="AD166" s="185">
        <v>0</v>
      </c>
      <c r="AE166" s="185">
        <v>0</v>
      </c>
      <c r="AF166" s="185">
        <v>0</v>
      </c>
      <c r="AG166" s="185">
        <v>0</v>
      </c>
      <c r="AH166" s="185">
        <v>0</v>
      </c>
      <c r="AI166" s="185">
        <v>0</v>
      </c>
      <c r="AJ166" s="185">
        <v>0</v>
      </c>
      <c r="AK166" s="185">
        <v>0</v>
      </c>
      <c r="AL166" s="185">
        <v>0</v>
      </c>
      <c r="AM166" s="185">
        <v>0</v>
      </c>
      <c r="AN166" s="185">
        <v>0</v>
      </c>
      <c r="AO166" s="185">
        <v>0</v>
      </c>
      <c r="AP166" s="185">
        <v>0</v>
      </c>
      <c r="AQ166" s="185">
        <v>0</v>
      </c>
      <c r="AR166" s="185">
        <v>0</v>
      </c>
      <c r="AS166" s="185">
        <v>0</v>
      </c>
      <c r="AT166" s="185">
        <v>0</v>
      </c>
      <c r="AU166" s="185">
        <v>0</v>
      </c>
    </row>
    <row r="167" spans="1:48">
      <c r="A167" s="18"/>
      <c r="B167" s="119" t="s">
        <v>225</v>
      </c>
      <c r="C167" s="185"/>
      <c r="D167" s="185">
        <v>0</v>
      </c>
      <c r="E167" s="185">
        <v>0</v>
      </c>
      <c r="F167" s="185">
        <v>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5">
        <v>0</v>
      </c>
      <c r="O167" s="185">
        <v>0</v>
      </c>
      <c r="P167" s="185">
        <v>0</v>
      </c>
      <c r="Q167" s="185">
        <v>0</v>
      </c>
      <c r="R167" s="185">
        <v>0</v>
      </c>
      <c r="S167" s="185">
        <v>0</v>
      </c>
      <c r="T167" s="185">
        <v>0</v>
      </c>
      <c r="U167" s="185">
        <v>0</v>
      </c>
      <c r="V167" s="185">
        <v>0</v>
      </c>
      <c r="W167" s="185">
        <v>0</v>
      </c>
      <c r="X167" s="185">
        <v>0</v>
      </c>
      <c r="Y167" s="185">
        <v>0</v>
      </c>
      <c r="Z167" s="185">
        <v>0</v>
      </c>
      <c r="AA167" s="185">
        <v>0</v>
      </c>
      <c r="AB167" s="185">
        <v>0</v>
      </c>
      <c r="AC167" s="185">
        <v>0</v>
      </c>
      <c r="AD167" s="185">
        <v>0</v>
      </c>
      <c r="AE167" s="185">
        <v>0</v>
      </c>
      <c r="AF167" s="185">
        <v>0</v>
      </c>
      <c r="AG167" s="185">
        <v>0</v>
      </c>
      <c r="AH167" s="185">
        <v>0</v>
      </c>
      <c r="AI167" s="185">
        <v>0</v>
      </c>
      <c r="AJ167" s="185">
        <v>0</v>
      </c>
      <c r="AK167" s="185">
        <v>0</v>
      </c>
      <c r="AL167" s="185">
        <v>0</v>
      </c>
      <c r="AM167" s="185">
        <v>0</v>
      </c>
      <c r="AN167" s="185">
        <v>0</v>
      </c>
      <c r="AO167" s="185">
        <v>0</v>
      </c>
      <c r="AP167" s="185">
        <v>0</v>
      </c>
      <c r="AQ167" s="185">
        <v>0</v>
      </c>
      <c r="AR167" s="185">
        <v>0</v>
      </c>
      <c r="AS167" s="185">
        <v>0</v>
      </c>
      <c r="AT167" s="185">
        <v>0</v>
      </c>
      <c r="AU167" s="185">
        <v>0</v>
      </c>
    </row>
    <row r="168" spans="1:48">
      <c r="A168" s="18"/>
      <c r="B168" s="119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</row>
    <row r="169" spans="1:48">
      <c r="A169" s="18"/>
      <c r="B169" s="119" t="s">
        <v>226</v>
      </c>
      <c r="C169" s="119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</row>
    <row r="170" spans="1:48">
      <c r="A170" s="18"/>
      <c r="B170" s="119" t="s">
        <v>227</v>
      </c>
      <c r="C170" s="119"/>
      <c r="D170" s="185">
        <v>0</v>
      </c>
      <c r="E170" s="185">
        <v>0</v>
      </c>
      <c r="F170" s="185">
        <v>0</v>
      </c>
      <c r="G170" s="185">
        <v>0</v>
      </c>
      <c r="H170" s="185">
        <v>0</v>
      </c>
      <c r="I170" s="185">
        <v>0</v>
      </c>
      <c r="J170" s="185">
        <v>0</v>
      </c>
      <c r="K170" s="185">
        <v>0</v>
      </c>
      <c r="L170" s="185">
        <v>0</v>
      </c>
      <c r="M170" s="185">
        <v>0</v>
      </c>
      <c r="N170" s="185">
        <v>0</v>
      </c>
      <c r="O170" s="185">
        <v>0</v>
      </c>
      <c r="P170" s="185">
        <v>0</v>
      </c>
      <c r="Q170" s="185">
        <v>0</v>
      </c>
      <c r="R170" s="185">
        <v>0</v>
      </c>
      <c r="S170" s="185">
        <v>0</v>
      </c>
      <c r="T170" s="185">
        <v>0</v>
      </c>
      <c r="U170" s="185">
        <v>0</v>
      </c>
      <c r="V170" s="185">
        <v>0</v>
      </c>
      <c r="W170" s="185">
        <v>0</v>
      </c>
      <c r="X170" s="185">
        <v>0</v>
      </c>
      <c r="Y170" s="185">
        <v>0</v>
      </c>
      <c r="Z170" s="185">
        <v>0</v>
      </c>
      <c r="AA170" s="185">
        <v>0</v>
      </c>
      <c r="AB170" s="185">
        <v>0</v>
      </c>
      <c r="AC170" s="185">
        <v>0</v>
      </c>
      <c r="AD170" s="185">
        <v>0</v>
      </c>
      <c r="AE170" s="185">
        <v>0</v>
      </c>
      <c r="AF170" s="185">
        <v>0</v>
      </c>
      <c r="AG170" s="185">
        <v>0</v>
      </c>
      <c r="AH170" s="185">
        <v>0</v>
      </c>
      <c r="AI170" s="185">
        <v>0</v>
      </c>
      <c r="AJ170" s="185">
        <v>0</v>
      </c>
      <c r="AK170" s="185">
        <v>0</v>
      </c>
      <c r="AL170" s="185">
        <v>0</v>
      </c>
      <c r="AM170" s="185">
        <v>0</v>
      </c>
      <c r="AN170" s="185">
        <v>0</v>
      </c>
      <c r="AO170" s="185">
        <v>0</v>
      </c>
      <c r="AP170" s="185">
        <v>0</v>
      </c>
      <c r="AQ170" s="185">
        <v>0</v>
      </c>
      <c r="AR170" s="185">
        <v>0</v>
      </c>
      <c r="AS170" s="185">
        <v>0</v>
      </c>
      <c r="AT170" s="185">
        <v>0</v>
      </c>
      <c r="AU170" s="185">
        <v>0</v>
      </c>
    </row>
    <row r="171" spans="1:48">
      <c r="A171" s="18"/>
      <c r="B171" s="119" t="s">
        <v>228</v>
      </c>
      <c r="C171" s="119"/>
      <c r="D171" s="185">
        <v>0</v>
      </c>
      <c r="E171" s="185">
        <v>0</v>
      </c>
      <c r="F171" s="185">
        <v>0</v>
      </c>
      <c r="G171" s="185">
        <v>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85">
        <v>0</v>
      </c>
      <c r="N171" s="185">
        <v>0</v>
      </c>
      <c r="O171" s="185">
        <v>0</v>
      </c>
      <c r="P171" s="185">
        <v>0</v>
      </c>
      <c r="Q171" s="185">
        <v>0</v>
      </c>
      <c r="R171" s="185">
        <v>0</v>
      </c>
      <c r="S171" s="185">
        <v>0</v>
      </c>
      <c r="T171" s="185">
        <v>0</v>
      </c>
      <c r="U171" s="185">
        <v>0</v>
      </c>
      <c r="V171" s="185">
        <v>0</v>
      </c>
      <c r="W171" s="185">
        <v>0</v>
      </c>
      <c r="X171" s="185">
        <v>0</v>
      </c>
      <c r="Y171" s="185">
        <v>0</v>
      </c>
      <c r="Z171" s="185">
        <v>0</v>
      </c>
      <c r="AA171" s="185">
        <v>0</v>
      </c>
      <c r="AB171" s="185">
        <v>0</v>
      </c>
      <c r="AC171" s="185">
        <v>0</v>
      </c>
      <c r="AD171" s="185">
        <v>0</v>
      </c>
      <c r="AE171" s="185">
        <v>0</v>
      </c>
      <c r="AF171" s="185">
        <v>0</v>
      </c>
      <c r="AG171" s="185">
        <v>0</v>
      </c>
      <c r="AH171" s="185">
        <v>0</v>
      </c>
      <c r="AI171" s="185">
        <v>0</v>
      </c>
      <c r="AJ171" s="185">
        <v>0</v>
      </c>
      <c r="AK171" s="185">
        <v>0</v>
      </c>
      <c r="AL171" s="185">
        <v>0</v>
      </c>
      <c r="AM171" s="185">
        <v>0</v>
      </c>
      <c r="AN171" s="185">
        <v>0</v>
      </c>
      <c r="AO171" s="185">
        <v>0</v>
      </c>
      <c r="AP171" s="185">
        <v>0</v>
      </c>
      <c r="AQ171" s="185">
        <v>0</v>
      </c>
      <c r="AR171" s="185">
        <v>0</v>
      </c>
      <c r="AS171" s="185">
        <v>0</v>
      </c>
      <c r="AT171" s="185">
        <v>0</v>
      </c>
      <c r="AU171" s="185">
        <v>0</v>
      </c>
    </row>
    <row r="172" spans="1:48">
      <c r="A172" s="18"/>
      <c r="B172" s="119" t="s">
        <v>229</v>
      </c>
      <c r="C172" s="193"/>
      <c r="D172" s="185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L172" s="185">
        <v>0</v>
      </c>
      <c r="M172" s="185">
        <v>0</v>
      </c>
      <c r="N172" s="185">
        <v>0</v>
      </c>
      <c r="O172" s="185">
        <v>0</v>
      </c>
      <c r="P172" s="185">
        <v>0</v>
      </c>
      <c r="Q172" s="185">
        <v>0</v>
      </c>
      <c r="R172" s="185">
        <v>0</v>
      </c>
      <c r="S172" s="185">
        <v>0</v>
      </c>
      <c r="T172" s="185">
        <v>0</v>
      </c>
      <c r="U172" s="185">
        <v>0</v>
      </c>
      <c r="V172" s="185">
        <v>0</v>
      </c>
      <c r="W172" s="185">
        <v>0</v>
      </c>
      <c r="X172" s="185">
        <v>0</v>
      </c>
      <c r="Y172" s="185">
        <v>0</v>
      </c>
      <c r="Z172" s="185">
        <v>0</v>
      </c>
      <c r="AA172" s="185">
        <v>0</v>
      </c>
      <c r="AB172" s="185">
        <v>0</v>
      </c>
      <c r="AC172" s="185">
        <v>0</v>
      </c>
      <c r="AD172" s="185">
        <v>0</v>
      </c>
      <c r="AE172" s="185">
        <v>0</v>
      </c>
      <c r="AF172" s="185">
        <v>0</v>
      </c>
      <c r="AG172" s="185">
        <v>0</v>
      </c>
      <c r="AH172" s="185">
        <v>0</v>
      </c>
      <c r="AI172" s="185">
        <v>0</v>
      </c>
      <c r="AJ172" s="185">
        <v>0</v>
      </c>
      <c r="AK172" s="185">
        <v>0</v>
      </c>
      <c r="AL172" s="185">
        <v>0</v>
      </c>
      <c r="AM172" s="185">
        <v>0</v>
      </c>
      <c r="AN172" s="185">
        <v>0</v>
      </c>
      <c r="AO172" s="185">
        <v>0</v>
      </c>
      <c r="AP172" s="185">
        <v>0</v>
      </c>
      <c r="AQ172" s="185">
        <v>0</v>
      </c>
      <c r="AR172" s="185">
        <v>0</v>
      </c>
      <c r="AS172" s="185">
        <v>0</v>
      </c>
      <c r="AT172" s="185">
        <v>0</v>
      </c>
      <c r="AU172" s="185">
        <v>0</v>
      </c>
      <c r="AV172" s="185">
        <v>0</v>
      </c>
    </row>
    <row r="173" spans="1:48">
      <c r="A173" s="18"/>
      <c r="B173" s="119" t="s">
        <v>230</v>
      </c>
      <c r="C173" s="119"/>
      <c r="D173" s="185">
        <v>0</v>
      </c>
      <c r="E173" s="185">
        <v>0</v>
      </c>
      <c r="F173" s="185">
        <v>0</v>
      </c>
      <c r="G173" s="185">
        <v>0</v>
      </c>
      <c r="H173" s="185">
        <v>0</v>
      </c>
      <c r="I173" s="185">
        <v>0</v>
      </c>
      <c r="J173" s="185">
        <v>0</v>
      </c>
      <c r="K173" s="185">
        <v>0</v>
      </c>
      <c r="L173" s="185">
        <v>0</v>
      </c>
      <c r="M173" s="185">
        <v>0</v>
      </c>
      <c r="N173" s="185">
        <v>0</v>
      </c>
      <c r="O173" s="185">
        <v>0</v>
      </c>
      <c r="P173" s="185">
        <v>0</v>
      </c>
      <c r="Q173" s="185">
        <v>0</v>
      </c>
      <c r="R173" s="185">
        <v>0</v>
      </c>
      <c r="S173" s="185">
        <v>0</v>
      </c>
      <c r="T173" s="185">
        <v>0</v>
      </c>
      <c r="U173" s="185">
        <v>0</v>
      </c>
      <c r="V173" s="185">
        <v>0</v>
      </c>
      <c r="W173" s="185">
        <v>0</v>
      </c>
      <c r="X173" s="185">
        <v>0</v>
      </c>
      <c r="Y173" s="185">
        <v>0</v>
      </c>
      <c r="Z173" s="185">
        <v>0</v>
      </c>
      <c r="AA173" s="185">
        <v>0</v>
      </c>
      <c r="AB173" s="185">
        <v>0</v>
      </c>
      <c r="AC173" s="185">
        <v>0</v>
      </c>
      <c r="AD173" s="185">
        <v>0</v>
      </c>
      <c r="AE173" s="185">
        <v>0</v>
      </c>
      <c r="AF173" s="185">
        <v>0</v>
      </c>
      <c r="AG173" s="185">
        <v>0</v>
      </c>
      <c r="AH173" s="185">
        <v>0</v>
      </c>
      <c r="AI173" s="185">
        <v>0</v>
      </c>
      <c r="AJ173" s="185">
        <v>0</v>
      </c>
      <c r="AK173" s="185">
        <v>0</v>
      </c>
      <c r="AL173" s="185">
        <v>0</v>
      </c>
      <c r="AM173" s="185">
        <v>0</v>
      </c>
      <c r="AN173" s="185">
        <v>0</v>
      </c>
      <c r="AO173" s="185">
        <v>0</v>
      </c>
      <c r="AP173" s="185">
        <v>0</v>
      </c>
      <c r="AQ173" s="185">
        <v>0</v>
      </c>
      <c r="AR173" s="185">
        <v>0</v>
      </c>
      <c r="AS173" s="185">
        <v>0</v>
      </c>
      <c r="AT173" s="185">
        <v>0</v>
      </c>
      <c r="AU173" s="185">
        <v>0</v>
      </c>
      <c r="AV173" s="185">
        <v>0</v>
      </c>
    </row>
    <row r="174" spans="1:48">
      <c r="A174" s="18"/>
      <c r="B174" s="119"/>
      <c r="C174" s="193"/>
      <c r="D174" s="194">
        <v>0</v>
      </c>
      <c r="E174" s="194">
        <v>0</v>
      </c>
      <c r="F174" s="194">
        <v>0</v>
      </c>
      <c r="G174" s="194">
        <v>0</v>
      </c>
      <c r="H174" s="194">
        <v>0</v>
      </c>
      <c r="I174" s="194">
        <v>0</v>
      </c>
      <c r="J174" s="194">
        <v>0</v>
      </c>
      <c r="K174" s="194">
        <v>0</v>
      </c>
      <c r="L174" s="194">
        <v>0</v>
      </c>
      <c r="M174" s="194">
        <v>0</v>
      </c>
      <c r="N174" s="194">
        <v>0</v>
      </c>
      <c r="O174" s="194">
        <v>0</v>
      </c>
      <c r="P174" s="194">
        <v>0</v>
      </c>
      <c r="Q174" s="194">
        <v>0</v>
      </c>
      <c r="R174" s="194">
        <v>0</v>
      </c>
      <c r="S174" s="194">
        <v>0</v>
      </c>
      <c r="T174" s="194">
        <v>0</v>
      </c>
      <c r="U174" s="194">
        <v>0</v>
      </c>
      <c r="V174" s="194">
        <v>0</v>
      </c>
      <c r="W174" s="194">
        <v>0</v>
      </c>
      <c r="X174" s="194">
        <v>0</v>
      </c>
      <c r="Y174" s="194">
        <v>0</v>
      </c>
      <c r="Z174" s="194">
        <v>0</v>
      </c>
      <c r="AA174" s="194">
        <v>0</v>
      </c>
      <c r="AB174" s="194">
        <v>0</v>
      </c>
      <c r="AC174" s="194">
        <v>0</v>
      </c>
      <c r="AD174" s="194">
        <v>0</v>
      </c>
      <c r="AE174" s="194">
        <v>0</v>
      </c>
      <c r="AF174" s="194">
        <v>0</v>
      </c>
      <c r="AG174" s="194">
        <v>0</v>
      </c>
      <c r="AH174" s="194">
        <v>0</v>
      </c>
      <c r="AI174" s="194">
        <v>0</v>
      </c>
      <c r="AJ174" s="194">
        <v>0</v>
      </c>
      <c r="AK174" s="194">
        <v>0</v>
      </c>
      <c r="AL174" s="194">
        <v>0</v>
      </c>
      <c r="AM174" s="194">
        <v>0</v>
      </c>
      <c r="AN174" s="194">
        <v>0</v>
      </c>
      <c r="AO174" s="194">
        <v>0</v>
      </c>
      <c r="AP174" s="194">
        <v>0</v>
      </c>
      <c r="AQ174" s="194">
        <v>0</v>
      </c>
      <c r="AR174" s="194">
        <v>0</v>
      </c>
      <c r="AS174" s="194">
        <v>0</v>
      </c>
      <c r="AT174" s="194">
        <v>0</v>
      </c>
      <c r="AU174" s="194">
        <v>0</v>
      </c>
    </row>
    <row r="175" spans="1:48">
      <c r="A175" s="18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</row>
    <row r="176" spans="1:48">
      <c r="A176" s="18"/>
      <c r="B176" s="119" t="s">
        <v>231</v>
      </c>
      <c r="C176" s="182" t="s">
        <v>145</v>
      </c>
      <c r="D176" s="185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</row>
    <row r="177" spans="1:47">
      <c r="A177" s="18"/>
      <c r="B177" s="119" t="s">
        <v>227</v>
      </c>
      <c r="C177" s="193">
        <v>0</v>
      </c>
      <c r="D177" s="185">
        <v>0</v>
      </c>
      <c r="E177" s="185">
        <v>0</v>
      </c>
      <c r="F177" s="185">
        <v>0</v>
      </c>
      <c r="G177" s="185">
        <v>0</v>
      </c>
      <c r="H177" s="185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185">
        <v>0</v>
      </c>
      <c r="P177" s="185">
        <v>0</v>
      </c>
      <c r="Q177" s="185">
        <v>0</v>
      </c>
      <c r="R177" s="185">
        <v>0</v>
      </c>
      <c r="S177" s="185">
        <v>0</v>
      </c>
      <c r="T177" s="185">
        <v>0</v>
      </c>
      <c r="U177" s="185">
        <v>0</v>
      </c>
      <c r="V177" s="185">
        <v>0</v>
      </c>
      <c r="W177" s="185">
        <v>0</v>
      </c>
      <c r="X177" s="185">
        <v>0</v>
      </c>
      <c r="Y177" s="185">
        <v>0</v>
      </c>
      <c r="Z177" s="185">
        <v>0</v>
      </c>
      <c r="AA177" s="185">
        <v>0</v>
      </c>
      <c r="AB177" s="185">
        <v>0</v>
      </c>
      <c r="AC177" s="185">
        <v>0</v>
      </c>
      <c r="AD177" s="185">
        <v>0</v>
      </c>
      <c r="AE177" s="185">
        <v>0</v>
      </c>
      <c r="AF177" s="185">
        <v>0</v>
      </c>
      <c r="AG177" s="185">
        <v>0</v>
      </c>
      <c r="AH177" s="185">
        <v>0</v>
      </c>
      <c r="AI177" s="185">
        <v>0</v>
      </c>
      <c r="AJ177" s="185">
        <v>0</v>
      </c>
      <c r="AK177" s="185">
        <v>0</v>
      </c>
      <c r="AL177" s="185">
        <v>0</v>
      </c>
      <c r="AM177" s="185">
        <v>0</v>
      </c>
      <c r="AN177" s="185">
        <v>0</v>
      </c>
      <c r="AO177" s="185">
        <v>0</v>
      </c>
      <c r="AP177" s="185">
        <v>0</v>
      </c>
      <c r="AQ177" s="185">
        <v>0</v>
      </c>
      <c r="AR177" s="185">
        <v>0</v>
      </c>
      <c r="AS177" s="185">
        <v>0</v>
      </c>
      <c r="AT177" s="185">
        <v>0</v>
      </c>
      <c r="AU177" s="185">
        <v>0</v>
      </c>
    </row>
    <row r="178" spans="1:47">
      <c r="A178" s="18"/>
      <c r="B178" s="119" t="s">
        <v>228</v>
      </c>
      <c r="C178" s="193">
        <v>0</v>
      </c>
      <c r="D178" s="185">
        <v>0</v>
      </c>
      <c r="E178" s="185">
        <v>0</v>
      </c>
      <c r="F178" s="185">
        <v>0</v>
      </c>
      <c r="G178" s="185">
        <v>0</v>
      </c>
      <c r="H178" s="185">
        <v>0</v>
      </c>
      <c r="I178" s="185">
        <v>0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185">
        <v>0</v>
      </c>
      <c r="P178" s="185">
        <v>0</v>
      </c>
      <c r="Q178" s="185">
        <v>0</v>
      </c>
      <c r="R178" s="185">
        <v>0</v>
      </c>
      <c r="S178" s="185">
        <v>0</v>
      </c>
      <c r="T178" s="185">
        <v>0</v>
      </c>
      <c r="U178" s="185">
        <v>0</v>
      </c>
      <c r="V178" s="185">
        <v>0</v>
      </c>
      <c r="W178" s="185">
        <v>0</v>
      </c>
      <c r="X178" s="185">
        <v>0</v>
      </c>
      <c r="Y178" s="185">
        <v>0</v>
      </c>
      <c r="Z178" s="185">
        <v>0</v>
      </c>
      <c r="AA178" s="185">
        <v>0</v>
      </c>
      <c r="AB178" s="185">
        <v>0</v>
      </c>
      <c r="AC178" s="185">
        <v>0</v>
      </c>
      <c r="AD178" s="185">
        <v>0</v>
      </c>
      <c r="AE178" s="185">
        <v>0</v>
      </c>
      <c r="AF178" s="185">
        <v>0</v>
      </c>
      <c r="AG178" s="185">
        <v>0</v>
      </c>
      <c r="AH178" s="185">
        <v>0</v>
      </c>
      <c r="AI178" s="185">
        <v>0</v>
      </c>
      <c r="AJ178" s="185">
        <v>0</v>
      </c>
      <c r="AK178" s="185">
        <v>0</v>
      </c>
      <c r="AL178" s="185">
        <v>0</v>
      </c>
      <c r="AM178" s="185">
        <v>0</v>
      </c>
      <c r="AN178" s="185">
        <v>0</v>
      </c>
      <c r="AO178" s="185">
        <v>0</v>
      </c>
      <c r="AP178" s="185">
        <v>0</v>
      </c>
      <c r="AQ178" s="185">
        <v>0</v>
      </c>
      <c r="AR178" s="185">
        <v>0</v>
      </c>
      <c r="AS178" s="185">
        <v>0</v>
      </c>
      <c r="AT178" s="185">
        <v>0</v>
      </c>
      <c r="AU178" s="185">
        <v>0</v>
      </c>
    </row>
    <row r="179" spans="1:47">
      <c r="A179" s="18"/>
      <c r="B179" s="119" t="s">
        <v>229</v>
      </c>
      <c r="C179" s="193">
        <v>0</v>
      </c>
      <c r="D179" s="185">
        <v>0</v>
      </c>
      <c r="E179" s="185">
        <v>0</v>
      </c>
      <c r="F179" s="185">
        <v>0</v>
      </c>
      <c r="G179" s="185">
        <v>0</v>
      </c>
      <c r="H179" s="185">
        <v>0</v>
      </c>
      <c r="I179" s="185">
        <v>0</v>
      </c>
      <c r="J179" s="185">
        <v>0</v>
      </c>
      <c r="K179" s="185">
        <v>0</v>
      </c>
      <c r="L179" s="185">
        <v>0</v>
      </c>
      <c r="M179" s="185">
        <v>0</v>
      </c>
      <c r="N179" s="185">
        <v>0</v>
      </c>
      <c r="O179" s="185">
        <v>0</v>
      </c>
      <c r="P179" s="185">
        <v>0</v>
      </c>
      <c r="Q179" s="185">
        <v>0</v>
      </c>
      <c r="R179" s="185">
        <v>0</v>
      </c>
      <c r="S179" s="185">
        <v>0</v>
      </c>
      <c r="T179" s="185">
        <v>0</v>
      </c>
      <c r="U179" s="185">
        <v>0</v>
      </c>
      <c r="V179" s="185">
        <v>0</v>
      </c>
      <c r="W179" s="185">
        <v>0</v>
      </c>
      <c r="X179" s="185">
        <v>0</v>
      </c>
      <c r="Y179" s="185">
        <v>0</v>
      </c>
      <c r="Z179" s="185">
        <v>0</v>
      </c>
      <c r="AA179" s="185">
        <v>0</v>
      </c>
      <c r="AB179" s="185">
        <v>0</v>
      </c>
      <c r="AC179" s="185">
        <v>0</v>
      </c>
      <c r="AD179" s="185">
        <v>0</v>
      </c>
      <c r="AE179" s="185">
        <v>0</v>
      </c>
      <c r="AF179" s="185">
        <v>0</v>
      </c>
      <c r="AG179" s="185">
        <v>0</v>
      </c>
      <c r="AH179" s="185">
        <v>0</v>
      </c>
      <c r="AI179" s="185">
        <v>0</v>
      </c>
      <c r="AJ179" s="185">
        <v>0</v>
      </c>
      <c r="AK179" s="185">
        <v>0</v>
      </c>
      <c r="AL179" s="185">
        <v>0</v>
      </c>
      <c r="AM179" s="185">
        <v>0</v>
      </c>
      <c r="AN179" s="185">
        <v>0</v>
      </c>
      <c r="AO179" s="185">
        <v>0</v>
      </c>
      <c r="AP179" s="185">
        <v>0</v>
      </c>
      <c r="AQ179" s="185">
        <v>0</v>
      </c>
      <c r="AR179" s="185">
        <v>0</v>
      </c>
      <c r="AS179" s="185">
        <v>0</v>
      </c>
      <c r="AT179" s="185">
        <v>0</v>
      </c>
      <c r="AU179" s="185">
        <v>0</v>
      </c>
    </row>
    <row r="180" spans="1:47">
      <c r="A180" s="18"/>
      <c r="B180" s="119" t="s">
        <v>230</v>
      </c>
      <c r="C180" s="193">
        <v>0</v>
      </c>
      <c r="D180" s="185">
        <v>0</v>
      </c>
      <c r="E180" s="185">
        <v>0</v>
      </c>
      <c r="F180" s="185">
        <v>0</v>
      </c>
      <c r="G180" s="185">
        <v>0</v>
      </c>
      <c r="H180" s="185">
        <v>0</v>
      </c>
      <c r="I180" s="185">
        <v>0</v>
      </c>
      <c r="J180" s="185">
        <v>0</v>
      </c>
      <c r="K180" s="185">
        <v>0</v>
      </c>
      <c r="L180" s="185">
        <v>0</v>
      </c>
      <c r="M180" s="185">
        <v>0</v>
      </c>
      <c r="N180" s="185">
        <v>0</v>
      </c>
      <c r="O180" s="185">
        <v>0</v>
      </c>
      <c r="P180" s="185">
        <v>0</v>
      </c>
      <c r="Q180" s="185">
        <v>0</v>
      </c>
      <c r="R180" s="185">
        <v>0</v>
      </c>
      <c r="S180" s="185">
        <v>0</v>
      </c>
      <c r="T180" s="185">
        <v>0</v>
      </c>
      <c r="U180" s="185">
        <v>0</v>
      </c>
      <c r="V180" s="185">
        <v>0</v>
      </c>
      <c r="W180" s="185">
        <v>0</v>
      </c>
      <c r="X180" s="185">
        <v>0</v>
      </c>
      <c r="Y180" s="185">
        <v>0</v>
      </c>
      <c r="Z180" s="185">
        <v>0</v>
      </c>
      <c r="AA180" s="185">
        <v>0</v>
      </c>
      <c r="AB180" s="185">
        <v>0</v>
      </c>
      <c r="AC180" s="185">
        <v>0</v>
      </c>
      <c r="AD180" s="185">
        <v>0</v>
      </c>
      <c r="AE180" s="185">
        <v>0</v>
      </c>
      <c r="AF180" s="185">
        <v>0</v>
      </c>
      <c r="AG180" s="185">
        <v>0</v>
      </c>
      <c r="AH180" s="185">
        <v>0</v>
      </c>
      <c r="AI180" s="185">
        <v>0</v>
      </c>
      <c r="AJ180" s="185">
        <v>0</v>
      </c>
      <c r="AK180" s="185">
        <v>0</v>
      </c>
      <c r="AL180" s="185">
        <v>0</v>
      </c>
      <c r="AM180" s="185">
        <v>0</v>
      </c>
      <c r="AN180" s="185">
        <v>0</v>
      </c>
      <c r="AO180" s="185">
        <v>0</v>
      </c>
      <c r="AP180" s="185">
        <v>0</v>
      </c>
      <c r="AQ180" s="185">
        <v>0</v>
      </c>
      <c r="AR180" s="185">
        <v>0</v>
      </c>
      <c r="AS180" s="185">
        <v>0</v>
      </c>
      <c r="AT180" s="185">
        <v>0</v>
      </c>
      <c r="AU180" s="185">
        <v>0</v>
      </c>
    </row>
    <row r="181" spans="1:47">
      <c r="A181" s="18"/>
      <c r="B181" s="119" t="s">
        <v>232</v>
      </c>
      <c r="C181" s="193"/>
      <c r="D181" s="194">
        <v>0</v>
      </c>
      <c r="E181" s="194">
        <v>0</v>
      </c>
      <c r="F181" s="194">
        <v>0</v>
      </c>
      <c r="G181" s="194">
        <v>0</v>
      </c>
      <c r="H181" s="194">
        <v>0</v>
      </c>
      <c r="I181" s="194">
        <v>0</v>
      </c>
      <c r="J181" s="194">
        <v>0</v>
      </c>
      <c r="K181" s="194">
        <v>0</v>
      </c>
      <c r="L181" s="194">
        <v>0</v>
      </c>
      <c r="M181" s="194">
        <v>0</v>
      </c>
      <c r="N181" s="194">
        <v>0</v>
      </c>
      <c r="O181" s="194">
        <v>0</v>
      </c>
      <c r="P181" s="194">
        <v>0</v>
      </c>
      <c r="Q181" s="194">
        <v>0</v>
      </c>
      <c r="R181" s="194">
        <v>0</v>
      </c>
      <c r="S181" s="194">
        <v>0</v>
      </c>
      <c r="T181" s="194">
        <v>0</v>
      </c>
      <c r="U181" s="194">
        <v>0</v>
      </c>
      <c r="V181" s="194">
        <v>0</v>
      </c>
      <c r="W181" s="194">
        <v>0</v>
      </c>
      <c r="X181" s="194">
        <v>0</v>
      </c>
      <c r="Y181" s="194">
        <v>0</v>
      </c>
      <c r="Z181" s="194">
        <v>0</v>
      </c>
      <c r="AA181" s="194">
        <v>0</v>
      </c>
      <c r="AB181" s="194">
        <v>0</v>
      </c>
      <c r="AC181" s="194">
        <v>0</v>
      </c>
      <c r="AD181" s="194">
        <v>0</v>
      </c>
      <c r="AE181" s="194">
        <v>0</v>
      </c>
      <c r="AF181" s="194">
        <v>0</v>
      </c>
      <c r="AG181" s="194">
        <v>0</v>
      </c>
      <c r="AH181" s="194">
        <v>0</v>
      </c>
      <c r="AI181" s="194">
        <v>0</v>
      </c>
      <c r="AJ181" s="194">
        <v>0</v>
      </c>
      <c r="AK181" s="194">
        <v>0</v>
      </c>
      <c r="AL181" s="194">
        <v>0</v>
      </c>
      <c r="AM181" s="194">
        <v>0</v>
      </c>
      <c r="AN181" s="194">
        <v>0</v>
      </c>
      <c r="AO181" s="194">
        <v>0</v>
      </c>
      <c r="AP181" s="194">
        <v>0</v>
      </c>
      <c r="AQ181" s="194">
        <v>0</v>
      </c>
      <c r="AR181" s="194">
        <v>0</v>
      </c>
      <c r="AS181" s="194">
        <v>0</v>
      </c>
      <c r="AT181" s="194">
        <v>0</v>
      </c>
      <c r="AU181" s="194">
        <v>0</v>
      </c>
    </row>
    <row r="182" spans="1:47">
      <c r="A182" s="18"/>
      <c r="B182" s="119" t="s">
        <v>233</v>
      </c>
      <c r="C182" s="193"/>
      <c r="D182" s="194">
        <v>0</v>
      </c>
      <c r="E182" s="194">
        <v>0</v>
      </c>
      <c r="F182" s="194">
        <v>0</v>
      </c>
      <c r="G182" s="194">
        <v>0</v>
      </c>
      <c r="H182" s="194">
        <v>0</v>
      </c>
      <c r="I182" s="194">
        <v>0</v>
      </c>
      <c r="J182" s="194">
        <v>0</v>
      </c>
      <c r="K182" s="194">
        <v>0</v>
      </c>
      <c r="L182" s="194">
        <v>0</v>
      </c>
      <c r="M182" s="194">
        <v>0</v>
      </c>
      <c r="N182" s="194">
        <v>0</v>
      </c>
      <c r="O182" s="194">
        <v>0</v>
      </c>
      <c r="P182" s="194">
        <v>0</v>
      </c>
      <c r="Q182" s="194">
        <v>0</v>
      </c>
      <c r="R182" s="194">
        <v>0</v>
      </c>
      <c r="S182" s="194">
        <v>0</v>
      </c>
      <c r="T182" s="194">
        <v>0</v>
      </c>
      <c r="U182" s="194">
        <v>0</v>
      </c>
      <c r="V182" s="194">
        <v>0</v>
      </c>
      <c r="W182" s="194">
        <v>0</v>
      </c>
      <c r="X182" s="194">
        <v>0</v>
      </c>
      <c r="Y182" s="194">
        <v>0</v>
      </c>
      <c r="Z182" s="194">
        <v>0</v>
      </c>
      <c r="AA182" s="194">
        <v>0</v>
      </c>
      <c r="AB182" s="194">
        <v>0</v>
      </c>
      <c r="AC182" s="194">
        <v>0</v>
      </c>
      <c r="AD182" s="194">
        <v>0</v>
      </c>
      <c r="AE182" s="194">
        <v>0</v>
      </c>
      <c r="AF182" s="194">
        <v>0</v>
      </c>
      <c r="AG182" s="194">
        <v>0</v>
      </c>
      <c r="AH182" s="194">
        <v>0</v>
      </c>
      <c r="AI182" s="194">
        <v>0</v>
      </c>
      <c r="AJ182" s="194">
        <v>0</v>
      </c>
      <c r="AK182" s="194">
        <v>0</v>
      </c>
      <c r="AL182" s="194">
        <v>0</v>
      </c>
      <c r="AM182" s="194">
        <v>0</v>
      </c>
      <c r="AN182" s="194">
        <v>0</v>
      </c>
      <c r="AO182" s="194">
        <v>0</v>
      </c>
      <c r="AP182" s="194">
        <v>0</v>
      </c>
      <c r="AQ182" s="194">
        <v>0</v>
      </c>
      <c r="AR182" s="194">
        <v>0</v>
      </c>
      <c r="AS182" s="194">
        <v>0</v>
      </c>
      <c r="AT182" s="194">
        <v>0</v>
      </c>
      <c r="AU182" s="194">
        <v>0</v>
      </c>
    </row>
    <row r="183" spans="1:47">
      <c r="A183" s="18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</row>
    <row r="184" spans="1:47">
      <c r="B184" s="119" t="s">
        <v>234</v>
      </c>
      <c r="C184" s="119" t="s">
        <v>235</v>
      </c>
      <c r="D184" s="119"/>
      <c r="E184" s="155"/>
      <c r="F184" s="122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</row>
    <row r="185" spans="1:47">
      <c r="B185" s="119" t="s">
        <v>222</v>
      </c>
      <c r="C185" s="119"/>
      <c r="D185" s="195">
        <v>0.17344999999999999</v>
      </c>
      <c r="E185" s="196">
        <v>0.17344999999999999</v>
      </c>
      <c r="F185" s="196">
        <v>0.17344999999999999</v>
      </c>
      <c r="G185" s="196">
        <v>0.17344999999999999</v>
      </c>
      <c r="H185" s="196">
        <v>0.17344999999999999</v>
      </c>
      <c r="I185" s="196">
        <v>0.17344999999999999</v>
      </c>
      <c r="J185" s="196">
        <v>0.17344999999999999</v>
      </c>
      <c r="K185" s="196">
        <v>0.17344999999999999</v>
      </c>
      <c r="L185" s="196">
        <v>0.17344999999999999</v>
      </c>
      <c r="M185" s="196">
        <v>0.17344999999999999</v>
      </c>
      <c r="N185" s="196">
        <v>0.17344999999999999</v>
      </c>
      <c r="O185" s="196">
        <v>0.17344999999999999</v>
      </c>
      <c r="P185" s="196">
        <v>0.17344999999999999</v>
      </c>
      <c r="Q185" s="196">
        <v>0.17344999999999999</v>
      </c>
      <c r="R185" s="196">
        <v>0.17344999999999999</v>
      </c>
      <c r="S185" s="196">
        <v>0.17344999999999999</v>
      </c>
      <c r="T185" s="196">
        <v>0.17344999999999999</v>
      </c>
      <c r="U185" s="196">
        <v>0.17344999999999999</v>
      </c>
      <c r="V185" s="196">
        <v>0.17344999999999999</v>
      </c>
      <c r="W185" s="196">
        <v>0.17344999999999999</v>
      </c>
      <c r="X185" s="196">
        <v>0.17344999999999999</v>
      </c>
      <c r="Y185" s="196">
        <v>0.17344999999999999</v>
      </c>
      <c r="Z185" s="196">
        <v>0.17344999999999999</v>
      </c>
      <c r="AA185" s="196">
        <v>0.17344999999999999</v>
      </c>
      <c r="AB185" s="196">
        <v>0.17344999999999999</v>
      </c>
      <c r="AC185" s="196">
        <v>0.17344999999999999</v>
      </c>
      <c r="AD185" s="196">
        <v>0.17344999999999999</v>
      </c>
      <c r="AE185" s="196">
        <v>0.17344999999999999</v>
      </c>
      <c r="AF185" s="196">
        <v>0.17344999999999999</v>
      </c>
      <c r="AG185" s="196">
        <v>0.17344999999999999</v>
      </c>
      <c r="AH185" s="196">
        <v>0.17344999999999999</v>
      </c>
      <c r="AI185" s="196">
        <v>0.17344999999999999</v>
      </c>
      <c r="AJ185" s="196">
        <v>0.17344999999999999</v>
      </c>
      <c r="AK185" s="196">
        <v>0.17344999999999999</v>
      </c>
      <c r="AL185" s="196">
        <v>0.17344999999999999</v>
      </c>
      <c r="AM185" s="196">
        <v>0.17344999999999999</v>
      </c>
      <c r="AN185" s="196">
        <v>0.17344999999999999</v>
      </c>
      <c r="AO185" s="196">
        <v>0.17344999999999999</v>
      </c>
      <c r="AP185" s="196">
        <v>0.17344999999999999</v>
      </c>
      <c r="AQ185" s="196">
        <v>0.17344999999999999</v>
      </c>
      <c r="AR185" s="196">
        <v>0.17344999999999999</v>
      </c>
      <c r="AS185" s="196">
        <v>0.17344999999999999</v>
      </c>
      <c r="AT185" s="196">
        <v>0.17344999999999999</v>
      </c>
      <c r="AU185" s="196">
        <v>0.17344999999999999</v>
      </c>
    </row>
    <row r="186" spans="1:47">
      <c r="B186" s="119" t="s">
        <v>223</v>
      </c>
      <c r="C186" s="119"/>
      <c r="D186" s="195">
        <v>0.16086</v>
      </c>
      <c r="E186" s="196">
        <v>0.16086</v>
      </c>
      <c r="F186" s="196">
        <v>0.16086</v>
      </c>
      <c r="G186" s="196">
        <v>0.16086</v>
      </c>
      <c r="H186" s="196">
        <v>0.16086</v>
      </c>
      <c r="I186" s="196">
        <v>0.16086</v>
      </c>
      <c r="J186" s="196">
        <v>0.16086</v>
      </c>
      <c r="K186" s="196">
        <v>0.16086</v>
      </c>
      <c r="L186" s="196">
        <v>0.16086</v>
      </c>
      <c r="M186" s="196">
        <v>0.16086</v>
      </c>
      <c r="N186" s="196">
        <v>0.16086</v>
      </c>
      <c r="O186" s="196">
        <v>0.16086</v>
      </c>
      <c r="P186" s="196">
        <v>0.16086</v>
      </c>
      <c r="Q186" s="196">
        <v>0.16086</v>
      </c>
      <c r="R186" s="196">
        <v>0.16086</v>
      </c>
      <c r="S186" s="196">
        <v>0.16086</v>
      </c>
      <c r="T186" s="196">
        <v>0.16086</v>
      </c>
      <c r="U186" s="196">
        <v>0.16086</v>
      </c>
      <c r="V186" s="196">
        <v>0.16086</v>
      </c>
      <c r="W186" s="196">
        <v>0.16086</v>
      </c>
      <c r="X186" s="196">
        <v>0.16086</v>
      </c>
      <c r="Y186" s="196">
        <v>0.16086</v>
      </c>
      <c r="Z186" s="196">
        <v>0.16086</v>
      </c>
      <c r="AA186" s="196">
        <v>0.16086</v>
      </c>
      <c r="AB186" s="196">
        <v>0.16086</v>
      </c>
      <c r="AC186" s="196">
        <v>0.16086</v>
      </c>
      <c r="AD186" s="196">
        <v>0.16086</v>
      </c>
      <c r="AE186" s="196">
        <v>0.16086</v>
      </c>
      <c r="AF186" s="196">
        <v>0.16086</v>
      </c>
      <c r="AG186" s="196">
        <v>0.16086</v>
      </c>
      <c r="AH186" s="196">
        <v>0.16086</v>
      </c>
      <c r="AI186" s="196">
        <v>0.16086</v>
      </c>
      <c r="AJ186" s="196">
        <v>0.16086</v>
      </c>
      <c r="AK186" s="196">
        <v>0.16086</v>
      </c>
      <c r="AL186" s="196">
        <v>0.16086</v>
      </c>
      <c r="AM186" s="196">
        <v>0.16086</v>
      </c>
      <c r="AN186" s="196">
        <v>0.16086</v>
      </c>
      <c r="AO186" s="196">
        <v>0.16086</v>
      </c>
      <c r="AP186" s="196">
        <v>0.16086</v>
      </c>
      <c r="AQ186" s="196">
        <v>0.16086</v>
      </c>
      <c r="AR186" s="196">
        <v>0.16086</v>
      </c>
      <c r="AS186" s="196">
        <v>0.16086</v>
      </c>
      <c r="AT186" s="196">
        <v>0.16086</v>
      </c>
      <c r="AU186" s="196">
        <v>0.16086</v>
      </c>
    </row>
    <row r="187" spans="1:47">
      <c r="B187" s="119" t="s">
        <v>224</v>
      </c>
      <c r="C187" s="119"/>
      <c r="D187" s="195">
        <v>0.10696</v>
      </c>
      <c r="E187" s="196">
        <v>0.10696</v>
      </c>
      <c r="F187" s="196">
        <v>0.10696</v>
      </c>
      <c r="G187" s="196">
        <v>0.10696</v>
      </c>
      <c r="H187" s="196">
        <v>0.10696</v>
      </c>
      <c r="I187" s="196">
        <v>0.10696</v>
      </c>
      <c r="J187" s="196">
        <v>0.10696</v>
      </c>
      <c r="K187" s="196">
        <v>0.10696</v>
      </c>
      <c r="L187" s="196">
        <v>0.10696</v>
      </c>
      <c r="M187" s="196">
        <v>0.10696</v>
      </c>
      <c r="N187" s="196">
        <v>0.10696</v>
      </c>
      <c r="O187" s="196">
        <v>0.10696</v>
      </c>
      <c r="P187" s="196">
        <v>0.10696</v>
      </c>
      <c r="Q187" s="196">
        <v>0.10696</v>
      </c>
      <c r="R187" s="196">
        <v>0.10696</v>
      </c>
      <c r="S187" s="196">
        <v>0.10696</v>
      </c>
      <c r="T187" s="196">
        <v>0.10696</v>
      </c>
      <c r="U187" s="196">
        <v>0.10696</v>
      </c>
      <c r="V187" s="196">
        <v>0.10696</v>
      </c>
      <c r="W187" s="196">
        <v>0.10696</v>
      </c>
      <c r="X187" s="196">
        <v>0.10696</v>
      </c>
      <c r="Y187" s="196">
        <v>0.10696</v>
      </c>
      <c r="Z187" s="196">
        <v>0.10696</v>
      </c>
      <c r="AA187" s="196">
        <v>0.10696</v>
      </c>
      <c r="AB187" s="196">
        <v>0.10696</v>
      </c>
      <c r="AC187" s="196">
        <v>0.10696</v>
      </c>
      <c r="AD187" s="196">
        <v>0.10696</v>
      </c>
      <c r="AE187" s="196">
        <v>0.10696</v>
      </c>
      <c r="AF187" s="196">
        <v>0.10696</v>
      </c>
      <c r="AG187" s="196">
        <v>0.10696</v>
      </c>
      <c r="AH187" s="196">
        <v>0.10696</v>
      </c>
      <c r="AI187" s="196">
        <v>0.10696</v>
      </c>
      <c r="AJ187" s="196">
        <v>0.10696</v>
      </c>
      <c r="AK187" s="196">
        <v>0.10696</v>
      </c>
      <c r="AL187" s="196">
        <v>0.10696</v>
      </c>
      <c r="AM187" s="196">
        <v>0.10696</v>
      </c>
      <c r="AN187" s="196">
        <v>0.10696</v>
      </c>
      <c r="AO187" s="196">
        <v>0.10696</v>
      </c>
      <c r="AP187" s="196">
        <v>0.10696</v>
      </c>
      <c r="AQ187" s="196">
        <v>0.10696</v>
      </c>
      <c r="AR187" s="196">
        <v>0.10696</v>
      </c>
      <c r="AS187" s="196">
        <v>0.10696</v>
      </c>
      <c r="AT187" s="196">
        <v>0.10696</v>
      </c>
      <c r="AU187" s="196">
        <v>0.10696</v>
      </c>
    </row>
    <row r="188" spans="1:47">
      <c r="B188" s="119" t="s">
        <v>225</v>
      </c>
      <c r="C188" s="119"/>
      <c r="D188" s="195">
        <v>2.3630000000000002E-2</v>
      </c>
      <c r="E188" s="196">
        <v>2.3630000000000002E-2</v>
      </c>
      <c r="F188" s="196">
        <v>2.3630000000000002E-2</v>
      </c>
      <c r="G188" s="196">
        <v>2.3630000000000002E-2</v>
      </c>
      <c r="H188" s="196">
        <v>2.3630000000000002E-2</v>
      </c>
      <c r="I188" s="196">
        <v>2.3630000000000002E-2</v>
      </c>
      <c r="J188" s="196">
        <v>2.3630000000000002E-2</v>
      </c>
      <c r="K188" s="196">
        <v>2.3630000000000002E-2</v>
      </c>
      <c r="L188" s="196">
        <v>2.3630000000000002E-2</v>
      </c>
      <c r="M188" s="196">
        <v>2.3630000000000002E-2</v>
      </c>
      <c r="N188" s="196">
        <v>2.3630000000000002E-2</v>
      </c>
      <c r="O188" s="196">
        <v>2.3630000000000002E-2</v>
      </c>
      <c r="P188" s="196">
        <v>2.3630000000000002E-2</v>
      </c>
      <c r="Q188" s="196">
        <v>2.3630000000000002E-2</v>
      </c>
      <c r="R188" s="196">
        <v>2.3630000000000002E-2</v>
      </c>
      <c r="S188" s="196">
        <v>2.3630000000000002E-2</v>
      </c>
      <c r="T188" s="196">
        <v>2.3630000000000002E-2</v>
      </c>
      <c r="U188" s="196">
        <v>2.3630000000000002E-2</v>
      </c>
      <c r="V188" s="196">
        <v>2.3630000000000002E-2</v>
      </c>
      <c r="W188" s="196">
        <v>2.3630000000000002E-2</v>
      </c>
      <c r="X188" s="196">
        <v>2.3630000000000002E-2</v>
      </c>
      <c r="Y188" s="196">
        <v>2.3630000000000002E-2</v>
      </c>
      <c r="Z188" s="196">
        <v>2.3630000000000002E-2</v>
      </c>
      <c r="AA188" s="196">
        <v>2.3630000000000002E-2</v>
      </c>
      <c r="AB188" s="196">
        <v>2.3630000000000002E-2</v>
      </c>
      <c r="AC188" s="196">
        <v>2.3630000000000002E-2</v>
      </c>
      <c r="AD188" s="196">
        <v>2.3630000000000002E-2</v>
      </c>
      <c r="AE188" s="196">
        <v>2.3630000000000002E-2</v>
      </c>
      <c r="AF188" s="196">
        <v>2.3630000000000002E-2</v>
      </c>
      <c r="AG188" s="196">
        <v>2.3630000000000002E-2</v>
      </c>
      <c r="AH188" s="196">
        <v>2.3630000000000002E-2</v>
      </c>
      <c r="AI188" s="196">
        <v>2.3630000000000002E-2</v>
      </c>
      <c r="AJ188" s="196">
        <v>2.3630000000000002E-2</v>
      </c>
      <c r="AK188" s="196">
        <v>2.3630000000000002E-2</v>
      </c>
      <c r="AL188" s="196">
        <v>2.3630000000000002E-2</v>
      </c>
      <c r="AM188" s="196">
        <v>2.3630000000000002E-2</v>
      </c>
      <c r="AN188" s="196">
        <v>2.3630000000000002E-2</v>
      </c>
      <c r="AO188" s="196">
        <v>2.3630000000000002E-2</v>
      </c>
      <c r="AP188" s="196">
        <v>2.3630000000000002E-2</v>
      </c>
      <c r="AQ188" s="196">
        <v>2.3630000000000002E-2</v>
      </c>
      <c r="AR188" s="196">
        <v>2.3630000000000002E-2</v>
      </c>
      <c r="AS188" s="196">
        <v>2.3630000000000002E-2</v>
      </c>
      <c r="AT188" s="196">
        <v>2.3630000000000002E-2</v>
      </c>
      <c r="AU188" s="196">
        <v>2.3630000000000002E-2</v>
      </c>
    </row>
    <row r="189" spans="1:47">
      <c r="B189" s="119"/>
      <c r="C189" s="119"/>
      <c r="D189" s="195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</row>
    <row r="190" spans="1:47">
      <c r="B190" s="119" t="s">
        <v>236</v>
      </c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</row>
    <row r="191" spans="1:47">
      <c r="B191" s="119" t="s">
        <v>222</v>
      </c>
      <c r="C191" s="119"/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</row>
    <row r="192" spans="1:47">
      <c r="B192" s="119" t="s">
        <v>223</v>
      </c>
      <c r="C192" s="119"/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</row>
    <row r="193" spans="1:50">
      <c r="B193" s="119" t="s">
        <v>224</v>
      </c>
      <c r="C193" s="119"/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17">
        <v>0</v>
      </c>
    </row>
    <row r="194" spans="1:50">
      <c r="B194" s="119" t="s">
        <v>225</v>
      </c>
      <c r="C194" s="119"/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</row>
    <row r="195" spans="1:50">
      <c r="A195" s="20"/>
      <c r="B195" s="18" t="s">
        <v>37</v>
      </c>
      <c r="C195" s="119"/>
      <c r="D195" s="197">
        <v>0</v>
      </c>
      <c r="E195" s="197">
        <v>0</v>
      </c>
      <c r="F195" s="197">
        <v>0</v>
      </c>
      <c r="G195" s="197">
        <v>0</v>
      </c>
      <c r="H195" s="197">
        <v>0</v>
      </c>
      <c r="I195" s="197">
        <v>0</v>
      </c>
      <c r="J195" s="197">
        <v>0</v>
      </c>
      <c r="K195" s="197">
        <v>0</v>
      </c>
      <c r="L195" s="197">
        <v>0</v>
      </c>
      <c r="M195" s="197">
        <v>0</v>
      </c>
      <c r="N195" s="197">
        <v>0</v>
      </c>
      <c r="O195" s="197">
        <v>0</v>
      </c>
      <c r="P195" s="197">
        <v>0</v>
      </c>
      <c r="Q195" s="197">
        <v>0</v>
      </c>
      <c r="R195" s="197">
        <v>0</v>
      </c>
      <c r="S195" s="197">
        <v>0</v>
      </c>
      <c r="T195" s="197">
        <v>0</v>
      </c>
      <c r="U195" s="197">
        <v>0</v>
      </c>
      <c r="V195" s="197">
        <v>0</v>
      </c>
      <c r="W195" s="197">
        <v>0</v>
      </c>
      <c r="X195" s="197">
        <v>0</v>
      </c>
      <c r="Y195" s="197">
        <v>0</v>
      </c>
      <c r="Z195" s="197">
        <v>0</v>
      </c>
      <c r="AA195" s="197">
        <v>0</v>
      </c>
      <c r="AB195" s="197">
        <v>0</v>
      </c>
      <c r="AC195" s="197">
        <v>0</v>
      </c>
      <c r="AD195" s="197">
        <v>0</v>
      </c>
      <c r="AE195" s="197">
        <v>0</v>
      </c>
      <c r="AF195" s="197">
        <v>0</v>
      </c>
      <c r="AG195" s="197">
        <v>0</v>
      </c>
      <c r="AH195" s="197">
        <v>0</v>
      </c>
      <c r="AI195" s="197">
        <v>0</v>
      </c>
      <c r="AJ195" s="197">
        <v>0</v>
      </c>
      <c r="AK195" s="197">
        <v>0</v>
      </c>
      <c r="AL195" s="197">
        <v>0</v>
      </c>
      <c r="AM195" s="197">
        <v>0</v>
      </c>
      <c r="AN195" s="197">
        <v>0</v>
      </c>
      <c r="AO195" s="197">
        <v>0</v>
      </c>
      <c r="AP195" s="197">
        <v>0</v>
      </c>
      <c r="AQ195" s="197">
        <v>0</v>
      </c>
      <c r="AR195" s="197">
        <v>0</v>
      </c>
      <c r="AS195" s="197">
        <v>0</v>
      </c>
      <c r="AT195" s="197">
        <v>0</v>
      </c>
      <c r="AU195" s="197">
        <v>0</v>
      </c>
    </row>
    <row r="196" spans="1:50">
      <c r="A196" s="20"/>
      <c r="B196" s="20"/>
      <c r="C196" s="119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</row>
    <row r="197" spans="1:50">
      <c r="B197" s="198" t="s">
        <v>237</v>
      </c>
      <c r="C197" s="199"/>
      <c r="D197" s="200">
        <v>0</v>
      </c>
      <c r="E197" s="200">
        <v>0</v>
      </c>
      <c r="F197" s="200">
        <v>0</v>
      </c>
      <c r="G197" s="200">
        <v>0</v>
      </c>
      <c r="H197" s="200">
        <v>0</v>
      </c>
      <c r="I197" s="200">
        <v>0</v>
      </c>
      <c r="J197" s="200">
        <v>0</v>
      </c>
      <c r="K197" s="200">
        <v>0</v>
      </c>
      <c r="L197" s="200">
        <v>0</v>
      </c>
      <c r="M197" s="200">
        <v>0</v>
      </c>
      <c r="N197" s="200">
        <v>0</v>
      </c>
      <c r="O197" s="200">
        <v>0</v>
      </c>
      <c r="P197" s="200">
        <v>0</v>
      </c>
      <c r="Q197" s="200">
        <v>0</v>
      </c>
      <c r="R197" s="200">
        <v>0</v>
      </c>
      <c r="S197" s="200">
        <v>0</v>
      </c>
      <c r="T197" s="200">
        <v>0</v>
      </c>
      <c r="U197" s="200">
        <v>0</v>
      </c>
      <c r="V197" s="200">
        <v>0</v>
      </c>
      <c r="W197" s="200">
        <v>0</v>
      </c>
      <c r="X197" s="200">
        <v>0</v>
      </c>
      <c r="Y197" s="200">
        <v>0</v>
      </c>
      <c r="Z197" s="200">
        <v>0</v>
      </c>
      <c r="AA197" s="200">
        <v>0</v>
      </c>
      <c r="AB197" s="200">
        <v>0</v>
      </c>
      <c r="AC197" s="200">
        <v>0</v>
      </c>
      <c r="AD197" s="200">
        <v>0</v>
      </c>
      <c r="AE197" s="200">
        <v>0</v>
      </c>
      <c r="AF197" s="200">
        <v>0</v>
      </c>
      <c r="AG197" s="200">
        <v>0</v>
      </c>
      <c r="AH197" s="200">
        <v>0</v>
      </c>
      <c r="AI197" s="200">
        <v>0</v>
      </c>
      <c r="AJ197" s="200">
        <v>0</v>
      </c>
      <c r="AK197" s="200">
        <v>0</v>
      </c>
      <c r="AL197" s="200">
        <v>0</v>
      </c>
      <c r="AM197" s="200">
        <v>0</v>
      </c>
      <c r="AN197" s="200">
        <v>0</v>
      </c>
      <c r="AO197" s="200">
        <v>0</v>
      </c>
      <c r="AP197" s="200">
        <v>0</v>
      </c>
      <c r="AQ197" s="200">
        <v>0</v>
      </c>
      <c r="AR197" s="200">
        <v>0</v>
      </c>
      <c r="AS197" s="200">
        <v>0</v>
      </c>
      <c r="AT197" s="200">
        <v>0</v>
      </c>
      <c r="AU197" s="200">
        <v>0</v>
      </c>
    </row>
    <row r="198" spans="1:50">
      <c r="C198" s="119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</row>
    <row r="199" spans="1:50" ht="11.25" customHeight="1"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</row>
    <row r="200" spans="1:50" ht="12" customHeight="1">
      <c r="B200" s="137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322"/>
      <c r="AW200" s="322"/>
      <c r="AX200" s="322"/>
    </row>
    <row r="201" spans="1:50" ht="11.25" customHeight="1">
      <c r="B201" s="202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</row>
    <row r="202" spans="1:50" ht="11.25" customHeight="1"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</row>
    <row r="203" spans="1:50">
      <c r="B203" s="119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</row>
    <row r="204" spans="1:50">
      <c r="B204" s="199"/>
      <c r="C204" s="119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</row>
    <row r="205" spans="1:50">
      <c r="B205" s="119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</row>
    <row r="206" spans="1:50">
      <c r="B206" s="119"/>
      <c r="C206" s="205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</row>
    <row r="207" spans="1:50">
      <c r="B207" s="119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</row>
    <row r="208" spans="1:50">
      <c r="B208" s="119"/>
      <c r="C208" s="119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119"/>
      <c r="Y208" s="119"/>
      <c r="Z208" s="119"/>
      <c r="AA208" s="119"/>
      <c r="AB208" s="119"/>
    </row>
    <row r="209" spans="1:47">
      <c r="C209" s="119"/>
      <c r="D209" s="204"/>
      <c r="E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119"/>
      <c r="Y209" s="119"/>
      <c r="Z209" s="119"/>
      <c r="AA209" s="119"/>
      <c r="AB209" s="119"/>
    </row>
    <row r="210" spans="1:47">
      <c r="A210" s="138" t="s">
        <v>139</v>
      </c>
      <c r="B210" s="133" t="s">
        <v>140</v>
      </c>
      <c r="C210" s="133"/>
      <c r="D210" s="133">
        <v>1</v>
      </c>
      <c r="E210" s="133">
        <v>2</v>
      </c>
      <c r="F210" s="133">
        <v>3</v>
      </c>
      <c r="G210" s="133">
        <v>4</v>
      </c>
      <c r="H210" s="133">
        <v>5</v>
      </c>
      <c r="I210" s="133">
        <v>6</v>
      </c>
      <c r="J210" s="133">
        <v>7</v>
      </c>
      <c r="K210" s="133">
        <v>8</v>
      </c>
      <c r="L210" s="133">
        <v>9</v>
      </c>
      <c r="M210" s="133">
        <v>10</v>
      </c>
      <c r="N210" s="133">
        <v>11</v>
      </c>
      <c r="O210" s="133">
        <v>12</v>
      </c>
      <c r="P210" s="133">
        <v>13</v>
      </c>
      <c r="Q210" s="133">
        <v>14</v>
      </c>
      <c r="R210" s="133">
        <v>15</v>
      </c>
      <c r="S210" s="133">
        <v>16</v>
      </c>
      <c r="T210" s="133">
        <v>17</v>
      </c>
      <c r="U210" s="133">
        <v>18</v>
      </c>
      <c r="V210" s="133">
        <v>19</v>
      </c>
      <c r="W210" s="133">
        <v>20</v>
      </c>
      <c r="X210" s="133">
        <v>21</v>
      </c>
      <c r="Y210" s="133">
        <v>22</v>
      </c>
      <c r="Z210" s="133">
        <v>23</v>
      </c>
      <c r="AA210" s="133">
        <v>24</v>
      </c>
      <c r="AB210" s="133">
        <v>25</v>
      </c>
      <c r="AC210" s="133">
        <v>26</v>
      </c>
      <c r="AD210" s="133">
        <v>27</v>
      </c>
      <c r="AE210" s="133">
        <v>28</v>
      </c>
      <c r="AF210" s="133">
        <v>29</v>
      </c>
      <c r="AG210" s="133">
        <v>30</v>
      </c>
      <c r="AH210" s="133">
        <v>31</v>
      </c>
      <c r="AI210" s="133">
        <v>32</v>
      </c>
      <c r="AJ210" s="133">
        <v>33</v>
      </c>
      <c r="AK210" s="133">
        <v>34</v>
      </c>
      <c r="AL210" s="133">
        <v>35</v>
      </c>
      <c r="AM210" s="133">
        <v>36</v>
      </c>
      <c r="AN210" s="133">
        <v>37</v>
      </c>
      <c r="AO210" s="133">
        <v>38</v>
      </c>
      <c r="AP210" s="133">
        <v>39</v>
      </c>
      <c r="AQ210" s="133">
        <v>40</v>
      </c>
      <c r="AR210" s="133">
        <v>41</v>
      </c>
      <c r="AS210" s="133">
        <v>42</v>
      </c>
      <c r="AT210" s="133">
        <v>43</v>
      </c>
      <c r="AU210" s="133">
        <v>44</v>
      </c>
    </row>
    <row r="211" spans="1:47">
      <c r="B211" s="207" t="s">
        <v>238</v>
      </c>
      <c r="C211" s="208" t="s">
        <v>239</v>
      </c>
      <c r="D211" s="204" t="s">
        <v>240</v>
      </c>
      <c r="E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8"/>
      <c r="Y211" s="208"/>
      <c r="Z211" s="208"/>
      <c r="AA211" s="208"/>
      <c r="AB211" s="208"/>
    </row>
    <row r="212" spans="1:47">
      <c r="B212" s="208" t="s">
        <v>241</v>
      </c>
      <c r="C212" s="208"/>
      <c r="D212" s="209">
        <v>0.05</v>
      </c>
      <c r="E212" s="209">
        <v>9.5000000000000001E-2</v>
      </c>
      <c r="F212" s="209">
        <v>8.5500000000000007E-2</v>
      </c>
      <c r="G212" s="209">
        <v>7.6999999999999999E-2</v>
      </c>
      <c r="H212" s="209">
        <v>6.93E-2</v>
      </c>
      <c r="I212" s="209">
        <v>6.2300000000000001E-2</v>
      </c>
      <c r="J212" s="209">
        <v>5.8999999999999997E-2</v>
      </c>
      <c r="K212" s="209">
        <v>5.8999999999999997E-2</v>
      </c>
      <c r="L212" s="209">
        <v>5.91E-2</v>
      </c>
      <c r="M212" s="209">
        <v>5.8999999999999997E-2</v>
      </c>
      <c r="N212" s="209">
        <v>5.91E-2</v>
      </c>
      <c r="O212" s="209">
        <v>5.8999999999999997E-2</v>
      </c>
      <c r="P212" s="209">
        <v>5.91E-2</v>
      </c>
      <c r="Q212" s="209">
        <v>5.8999999999999997E-2</v>
      </c>
      <c r="R212" s="209">
        <v>5.91E-2</v>
      </c>
      <c r="S212" s="209">
        <v>2.9499999999999998E-2</v>
      </c>
      <c r="T212" s="209">
        <v>0</v>
      </c>
      <c r="U212" s="209">
        <v>0</v>
      </c>
      <c r="V212" s="209">
        <v>0</v>
      </c>
      <c r="W212" s="209">
        <v>0</v>
      </c>
      <c r="X212" s="209">
        <v>0</v>
      </c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</row>
    <row r="213" spans="1:47">
      <c r="B213" s="208" t="s">
        <v>242</v>
      </c>
      <c r="C213" s="208"/>
      <c r="D213" s="210">
        <v>0</v>
      </c>
      <c r="E213" s="210">
        <v>0</v>
      </c>
      <c r="F213" s="210">
        <v>0</v>
      </c>
      <c r="G213" s="210">
        <v>0</v>
      </c>
      <c r="H213" s="210">
        <v>0</v>
      </c>
      <c r="I213" s="210">
        <v>0</v>
      </c>
      <c r="J213" s="210">
        <v>0</v>
      </c>
      <c r="K213" s="210">
        <v>0</v>
      </c>
      <c r="L213" s="210">
        <v>0</v>
      </c>
      <c r="M213" s="210">
        <v>0</v>
      </c>
      <c r="N213" s="210">
        <v>0</v>
      </c>
      <c r="O213" s="210">
        <v>0</v>
      </c>
      <c r="P213" s="210">
        <v>0</v>
      </c>
      <c r="Q213" s="210">
        <v>0</v>
      </c>
      <c r="R213" s="210">
        <v>0</v>
      </c>
      <c r="S213" s="210">
        <v>0</v>
      </c>
      <c r="T213" s="210">
        <v>0</v>
      </c>
      <c r="U213" s="210">
        <v>0</v>
      </c>
      <c r="V213" s="210">
        <v>0</v>
      </c>
      <c r="W213" s="210">
        <v>0</v>
      </c>
      <c r="X213" s="210">
        <v>0</v>
      </c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</row>
    <row r="214" spans="1:47">
      <c r="B214" s="208" t="s">
        <v>35</v>
      </c>
      <c r="C214" s="208"/>
      <c r="D214" s="211">
        <v>0</v>
      </c>
      <c r="E214" s="211">
        <v>0</v>
      </c>
      <c r="F214" s="211">
        <v>0</v>
      </c>
      <c r="G214" s="211">
        <v>0</v>
      </c>
      <c r="H214" s="211">
        <v>0</v>
      </c>
      <c r="I214" s="211">
        <v>0</v>
      </c>
      <c r="J214" s="211">
        <v>0</v>
      </c>
      <c r="K214" s="211">
        <v>0</v>
      </c>
      <c r="L214" s="211">
        <v>0</v>
      </c>
      <c r="M214" s="211">
        <v>0</v>
      </c>
      <c r="N214" s="211">
        <v>0</v>
      </c>
      <c r="O214" s="211">
        <v>0</v>
      </c>
      <c r="P214" s="211">
        <v>0</v>
      </c>
      <c r="Q214" s="211">
        <v>0</v>
      </c>
      <c r="R214" s="211">
        <v>0</v>
      </c>
      <c r="S214" s="211">
        <v>0</v>
      </c>
      <c r="T214" s="211">
        <v>0</v>
      </c>
      <c r="U214" s="211">
        <v>0</v>
      </c>
      <c r="V214" s="211">
        <v>0</v>
      </c>
      <c r="W214" s="211">
        <v>0</v>
      </c>
      <c r="X214" s="211">
        <v>0</v>
      </c>
      <c r="Y214" s="212">
        <v>0</v>
      </c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</row>
    <row r="215" spans="1:47">
      <c r="B215" s="208" t="s">
        <v>243</v>
      </c>
      <c r="C215" s="213">
        <v>0.24721000000000001</v>
      </c>
      <c r="D215" s="211">
        <v>0</v>
      </c>
      <c r="E215" s="211">
        <v>0</v>
      </c>
      <c r="F215" s="211">
        <v>0</v>
      </c>
      <c r="G215" s="211">
        <v>0</v>
      </c>
      <c r="H215" s="211">
        <v>0</v>
      </c>
      <c r="I215" s="211">
        <v>0</v>
      </c>
      <c r="J215" s="211">
        <v>0</v>
      </c>
      <c r="K215" s="211">
        <v>0</v>
      </c>
      <c r="L215" s="211">
        <v>0</v>
      </c>
      <c r="M215" s="211">
        <v>0</v>
      </c>
      <c r="N215" s="211">
        <v>0</v>
      </c>
      <c r="O215" s="211">
        <v>0</v>
      </c>
      <c r="P215" s="211">
        <v>0</v>
      </c>
      <c r="Q215" s="211">
        <v>0</v>
      </c>
      <c r="R215" s="211">
        <v>0</v>
      </c>
      <c r="S215" s="211">
        <v>0</v>
      </c>
      <c r="T215" s="211">
        <v>0</v>
      </c>
      <c r="U215" s="211">
        <v>0</v>
      </c>
      <c r="V215" s="211">
        <v>0</v>
      </c>
      <c r="W215" s="211">
        <v>0</v>
      </c>
      <c r="X215" s="211">
        <v>0</v>
      </c>
      <c r="Y215" s="211">
        <v>0.24721000000000001</v>
      </c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</row>
    <row r="216" spans="1:47">
      <c r="A216" s="18"/>
      <c r="B216" s="208" t="s">
        <v>244</v>
      </c>
      <c r="C216" s="214">
        <v>0</v>
      </c>
      <c r="D216" s="204"/>
      <c r="E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8"/>
      <c r="Y216" s="208"/>
      <c r="Z216" s="208"/>
      <c r="AA216" s="208"/>
      <c r="AB216" s="208"/>
    </row>
    <row r="217" spans="1:47">
      <c r="A217" s="18"/>
      <c r="B217" s="208" t="s">
        <v>245</v>
      </c>
      <c r="C217" s="214">
        <v>0</v>
      </c>
      <c r="D217" s="204"/>
      <c r="E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8"/>
      <c r="Y217" s="208"/>
      <c r="Z217" s="208"/>
      <c r="AA217" s="208"/>
      <c r="AB217" s="208"/>
    </row>
    <row r="218" spans="1:47">
      <c r="A218" s="18"/>
      <c r="B218" s="208" t="s">
        <v>246</v>
      </c>
      <c r="C218" s="214">
        <v>0</v>
      </c>
      <c r="D218" s="204"/>
      <c r="E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8"/>
      <c r="Y218" s="208"/>
      <c r="Z218" s="208"/>
      <c r="AA218" s="208"/>
      <c r="AB218" s="208"/>
    </row>
    <row r="219" spans="1:47">
      <c r="A219" s="18"/>
      <c r="B219" s="208" t="s">
        <v>247</v>
      </c>
      <c r="C219" s="214">
        <v>0</v>
      </c>
      <c r="D219" s="204"/>
      <c r="E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8"/>
      <c r="Y219" s="208"/>
      <c r="Z219" s="208"/>
      <c r="AA219" s="208"/>
      <c r="AB219" s="208"/>
    </row>
    <row r="220" spans="1:47">
      <c r="A220" s="18"/>
      <c r="B220" s="208" t="s">
        <v>238</v>
      </c>
      <c r="C220" s="214">
        <v>0</v>
      </c>
      <c r="D220" s="204"/>
      <c r="E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8"/>
      <c r="Y220" s="208"/>
      <c r="Z220" s="208"/>
      <c r="AA220" s="208"/>
      <c r="AB220" s="208"/>
    </row>
    <row r="221" spans="1:47">
      <c r="A221" s="18"/>
      <c r="B221" s="208" t="s">
        <v>248</v>
      </c>
      <c r="C221" s="18" t="s">
        <v>240</v>
      </c>
      <c r="D221" s="215">
        <v>0.05</v>
      </c>
      <c r="E221" s="215">
        <v>9.5000000000000001E-2</v>
      </c>
      <c r="F221" s="215">
        <v>8.5500000000000007E-2</v>
      </c>
      <c r="G221" s="215">
        <v>7.6999999999999999E-2</v>
      </c>
      <c r="H221" s="215">
        <v>6.93E-2</v>
      </c>
      <c r="I221" s="215">
        <v>6.2300000000000001E-2</v>
      </c>
      <c r="J221" s="215">
        <v>5.8999999999999997E-2</v>
      </c>
      <c r="K221" s="215">
        <v>5.8999999999999997E-2</v>
      </c>
      <c r="L221" s="215">
        <v>5.91E-2</v>
      </c>
      <c r="M221" s="215">
        <v>5.8999999999999997E-2</v>
      </c>
      <c r="N221" s="215">
        <v>5.91E-2</v>
      </c>
      <c r="O221" s="215">
        <v>5.8999999999999997E-2</v>
      </c>
      <c r="P221" s="215">
        <v>5.91E-2</v>
      </c>
      <c r="Q221" s="215">
        <v>5.8999999999999997E-2</v>
      </c>
      <c r="R221" s="215">
        <v>5.91E-2</v>
      </c>
      <c r="S221" s="215">
        <v>2.9499999999999998E-2</v>
      </c>
      <c r="T221" s="204"/>
      <c r="U221" s="204"/>
      <c r="V221" s="204"/>
      <c r="W221" s="204"/>
      <c r="X221" s="204"/>
      <c r="Y221" s="208"/>
      <c r="Z221" s="208"/>
      <c r="AA221" s="208"/>
      <c r="AB221" s="208"/>
    </row>
    <row r="222" spans="1:47">
      <c r="A222" s="18"/>
      <c r="B222" s="208" t="s">
        <v>249</v>
      </c>
      <c r="C222" s="18" t="s">
        <v>250</v>
      </c>
      <c r="D222" s="215">
        <v>0.1429</v>
      </c>
      <c r="E222" s="216">
        <v>0.24490000000000001</v>
      </c>
      <c r="F222" s="216">
        <v>0.1749</v>
      </c>
      <c r="G222" s="171">
        <v>0.1249</v>
      </c>
      <c r="H222" s="171">
        <v>8.9300000000000004E-2</v>
      </c>
      <c r="I222" s="171">
        <v>8.9200000000000002E-2</v>
      </c>
      <c r="J222" s="216">
        <v>8.9300000000000004E-2</v>
      </c>
      <c r="K222" s="216">
        <v>4.4600000000000001E-2</v>
      </c>
      <c r="L222" s="216">
        <v>0</v>
      </c>
      <c r="M222" s="216">
        <v>0</v>
      </c>
      <c r="N222" s="216">
        <v>0</v>
      </c>
      <c r="O222" s="216">
        <v>0</v>
      </c>
      <c r="P222" s="216">
        <v>0</v>
      </c>
      <c r="Q222" s="216">
        <v>0</v>
      </c>
      <c r="R222" s="216">
        <v>0</v>
      </c>
      <c r="S222" s="216">
        <v>0</v>
      </c>
      <c r="T222" s="204"/>
      <c r="U222" s="204"/>
      <c r="V222" s="204"/>
      <c r="W222" s="204"/>
      <c r="X222" s="204"/>
      <c r="Y222" s="208"/>
      <c r="Z222" s="208"/>
      <c r="AA222" s="208"/>
      <c r="AB222" s="208"/>
    </row>
    <row r="223" spans="1:47">
      <c r="A223" s="18"/>
      <c r="B223" s="208" t="s">
        <v>251</v>
      </c>
      <c r="C223" s="18" t="s">
        <v>252</v>
      </c>
      <c r="D223" s="215">
        <v>3.7499999999999999E-2</v>
      </c>
      <c r="E223" s="217">
        <v>7.2190000000000004E-2</v>
      </c>
      <c r="F223" s="217">
        <v>6.6769999999999996E-2</v>
      </c>
      <c r="G223" s="218">
        <v>6.1769999999999999E-2</v>
      </c>
      <c r="H223" s="218">
        <v>5.713E-2</v>
      </c>
      <c r="I223" s="218">
        <v>5.2850000000000001E-2</v>
      </c>
      <c r="J223" s="217">
        <v>4.888E-2</v>
      </c>
      <c r="K223" s="217">
        <v>4.5220000000000003E-2</v>
      </c>
      <c r="L223" s="217">
        <v>4.462E-2</v>
      </c>
      <c r="M223" s="217">
        <v>4.4609999999999997E-2</v>
      </c>
      <c r="N223" s="217">
        <v>4.462E-2</v>
      </c>
      <c r="O223" s="217">
        <v>4.4609999999999997E-2</v>
      </c>
      <c r="P223" s="217">
        <v>4.462E-2</v>
      </c>
      <c r="Q223" s="217">
        <v>4.4609999999999997E-2</v>
      </c>
      <c r="R223" s="217">
        <v>4.462E-2</v>
      </c>
      <c r="S223" s="217">
        <v>4.4609999999999997E-2</v>
      </c>
      <c r="T223" s="217">
        <v>4.462E-2</v>
      </c>
      <c r="U223" s="217">
        <v>4.4609999999999997E-2</v>
      </c>
      <c r="V223" s="217">
        <v>4.462E-2</v>
      </c>
      <c r="W223" s="217">
        <v>4.4603999999999998E-2</v>
      </c>
      <c r="X223" s="217">
        <v>2.231E-2</v>
      </c>
      <c r="Y223" s="208"/>
      <c r="Z223" s="208"/>
      <c r="AA223" s="208"/>
      <c r="AB223" s="208"/>
    </row>
    <row r="224" spans="1:47">
      <c r="A224" s="18"/>
      <c r="B224" s="208" t="s">
        <v>253</v>
      </c>
      <c r="C224" s="18" t="s">
        <v>254</v>
      </c>
      <c r="D224" s="219">
        <v>0.51875000000000004</v>
      </c>
      <c r="E224" s="217">
        <v>3.61E-2</v>
      </c>
      <c r="F224" s="217">
        <v>3.3390000000000003E-2</v>
      </c>
      <c r="G224" s="218">
        <v>3.0890000000000001E-2</v>
      </c>
      <c r="H224" s="218">
        <v>2.8570000000000002E-2</v>
      </c>
      <c r="I224" s="218">
        <v>2.6429999999999999E-2</v>
      </c>
      <c r="J224" s="217">
        <v>2.444E-2</v>
      </c>
      <c r="K224" s="217">
        <v>2.2610000000000002E-2</v>
      </c>
      <c r="L224" s="217">
        <v>2.231E-2</v>
      </c>
      <c r="M224" s="217">
        <v>2.231E-2</v>
      </c>
      <c r="N224" s="217">
        <v>2.231E-2</v>
      </c>
      <c r="O224" s="217">
        <v>2.231E-2</v>
      </c>
      <c r="P224" s="217">
        <v>2.231E-2</v>
      </c>
      <c r="Q224" s="217">
        <v>2.231E-2</v>
      </c>
      <c r="R224" s="217">
        <v>2.231E-2</v>
      </c>
      <c r="S224" s="217">
        <v>2.231E-2</v>
      </c>
      <c r="T224" s="217">
        <v>2.231E-2</v>
      </c>
      <c r="U224" s="217">
        <v>2.231E-2</v>
      </c>
      <c r="V224" s="217">
        <v>2.231E-2</v>
      </c>
      <c r="W224" s="217">
        <v>2.231E-2</v>
      </c>
      <c r="X224" s="217">
        <v>1.11E-2</v>
      </c>
      <c r="Y224" s="208"/>
      <c r="Z224" s="208"/>
      <c r="AA224" s="208"/>
      <c r="AB224" s="208"/>
    </row>
    <row r="225" spans="1:28">
      <c r="A225" s="18"/>
      <c r="B225" s="208" t="s">
        <v>255</v>
      </c>
      <c r="C225" s="18" t="s">
        <v>256</v>
      </c>
      <c r="D225" s="215">
        <v>0.44</v>
      </c>
      <c r="E225" s="217">
        <v>0.224</v>
      </c>
      <c r="F225" s="217">
        <v>0.13439999999999999</v>
      </c>
      <c r="G225" s="218">
        <v>8.0640000000000003E-2</v>
      </c>
      <c r="H225" s="218">
        <v>8.0640000000000003E-2</v>
      </c>
      <c r="I225" s="218">
        <v>4.0320000000000002E-2</v>
      </c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8"/>
      <c r="Z225" s="208"/>
      <c r="AA225" s="208"/>
      <c r="AB225" s="208"/>
    </row>
    <row r="226" spans="1:28">
      <c r="A226" s="18"/>
      <c r="B226" s="119"/>
      <c r="C226" s="119"/>
      <c r="D226" s="204"/>
      <c r="E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119"/>
      <c r="Y226" s="119"/>
      <c r="Z226" s="119"/>
      <c r="AA226" s="119"/>
      <c r="AB226" s="119"/>
    </row>
    <row r="227" spans="1:28">
      <c r="A227" s="18"/>
      <c r="B227" s="119"/>
      <c r="C227" s="119"/>
      <c r="D227" s="204"/>
      <c r="E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119"/>
      <c r="Y227" s="119"/>
      <c r="Z227" s="119"/>
      <c r="AA227" s="119"/>
      <c r="AB227" s="119"/>
    </row>
    <row r="228" spans="1:28">
      <c r="A228" s="18"/>
      <c r="B228" s="119"/>
      <c r="C228" s="119"/>
      <c r="D228" s="204"/>
      <c r="E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119"/>
      <c r="Y228" s="119"/>
      <c r="Z228" s="119"/>
      <c r="AA228" s="119"/>
      <c r="AB228" s="119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="18" customFormat="1"/>
    <row r="290" s="18" customFormat="1"/>
    <row r="291" s="18" customFormat="1"/>
    <row r="292" s="18" customFormat="1"/>
    <row r="293" s="18" customFormat="1"/>
    <row r="294" s="18" customFormat="1"/>
    <row r="295" s="18" customFormat="1"/>
    <row r="296" s="18" customFormat="1"/>
    <row r="297" s="18" customFormat="1"/>
    <row r="298" s="18" customFormat="1"/>
    <row r="299" s="18" customFormat="1"/>
    <row r="300" s="18" customFormat="1"/>
    <row r="301" s="18" customFormat="1"/>
    <row r="302" s="18" customFormat="1"/>
    <row r="303" s="18" customFormat="1"/>
    <row r="304" s="18" customFormat="1"/>
    <row r="305" s="18" customFormat="1"/>
    <row r="306" s="18" customFormat="1"/>
    <row r="307" s="18" customFormat="1"/>
    <row r="308" s="18" customFormat="1"/>
    <row r="309" s="18" customFormat="1"/>
    <row r="310" s="18" customFormat="1"/>
    <row r="311" s="18" customFormat="1"/>
    <row r="312" s="18" customFormat="1"/>
    <row r="313" s="18" customFormat="1"/>
    <row r="314" s="18" customFormat="1"/>
    <row r="315" s="18" customFormat="1"/>
    <row r="316" s="18" customFormat="1"/>
    <row r="317" s="18" customFormat="1"/>
    <row r="318" s="18" customFormat="1"/>
    <row r="319" s="18" customFormat="1"/>
    <row r="320" s="18" customFormat="1"/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="18" customFormat="1"/>
    <row r="338" s="18" customFormat="1"/>
    <row r="339" s="18" customFormat="1"/>
    <row r="340" s="18" customFormat="1"/>
    <row r="341" s="18" customFormat="1"/>
    <row r="342" s="18" customFormat="1"/>
    <row r="343" s="18" customFormat="1"/>
    <row r="344" s="18" customFormat="1"/>
    <row r="345" s="18" customFormat="1"/>
    <row r="346" s="18" customFormat="1"/>
    <row r="347" s="18" customFormat="1"/>
    <row r="348" s="18" customFormat="1"/>
    <row r="349" s="18" customFormat="1"/>
    <row r="350" s="18" customFormat="1"/>
    <row r="351" s="18" customFormat="1"/>
    <row r="352" s="18" customFormat="1"/>
    <row r="353" s="18" customFormat="1"/>
    <row r="354" s="18" customFormat="1"/>
    <row r="355" s="18" customFormat="1"/>
    <row r="356" s="18" customFormat="1"/>
    <row r="357" s="18" customFormat="1"/>
    <row r="358" s="18" customFormat="1"/>
    <row r="359" s="18" customFormat="1"/>
    <row r="360" s="18" customFormat="1"/>
    <row r="361" s="18" customFormat="1"/>
    <row r="362" s="18" customFormat="1"/>
    <row r="363" s="18" customFormat="1"/>
  </sheetData>
  <mergeCells count="5">
    <mergeCell ref="N2:O2"/>
    <mergeCell ref="N3:O3"/>
    <mergeCell ref="N4:O4"/>
    <mergeCell ref="BH2:BJ2"/>
    <mergeCell ref="BH12:BJ12"/>
  </mergeCells>
  <dataValidations count="2">
    <dataValidation type="list" allowBlank="1" showInputMessage="1" showErrorMessage="1" sqref="D211">
      <formula1>$C$221:$C$225</formula1>
    </dataValidation>
    <dataValidation type="list" allowBlank="1" showInputMessage="1" showErrorMessage="1" sqref="C21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3"/>
  <sheetViews>
    <sheetView topLeftCell="A52" workbookViewId="0">
      <selection activeCell="E92" sqref="E92"/>
    </sheetView>
  </sheetViews>
  <sheetFormatPr defaultColWidth="9.28515625" defaultRowHeight="11.25"/>
  <cols>
    <col min="1" max="1" width="4.140625" style="15" customWidth="1"/>
    <col min="2" max="2" width="23.28515625" style="18" customWidth="1"/>
    <col min="3" max="3" width="12.5703125" style="18" customWidth="1"/>
    <col min="4" max="4" width="13" style="18" customWidth="1"/>
    <col min="5" max="10" width="11" style="18" customWidth="1"/>
    <col min="11" max="11" width="11.5703125" style="18" customWidth="1"/>
    <col min="12" max="13" width="11" style="18" customWidth="1"/>
    <col min="14" max="14" width="10.7109375" style="18" customWidth="1"/>
    <col min="15" max="15" width="10.42578125" style="18" customWidth="1"/>
    <col min="16" max="16" width="10.5703125" style="18" customWidth="1"/>
    <col min="17" max="18" width="10.42578125" style="18" customWidth="1"/>
    <col min="19" max="19" width="10.5703125" style="18" customWidth="1"/>
    <col min="20" max="24" width="9.85546875" style="18" customWidth="1"/>
    <col min="25" max="25" width="10" style="18" customWidth="1"/>
    <col min="26" max="30" width="9.85546875" style="18" customWidth="1"/>
    <col min="31" max="32" width="9.7109375" style="18" customWidth="1"/>
    <col min="33" max="33" width="10" style="18" customWidth="1"/>
    <col min="34" max="47" width="9.28515625" style="18" customWidth="1"/>
    <col min="48" max="48" width="10" style="18" customWidth="1"/>
    <col min="49" max="49" width="10.5703125" style="18" customWidth="1"/>
    <col min="50" max="50" width="11.140625" style="18" customWidth="1"/>
    <col min="51" max="55" width="9.28515625" style="18"/>
    <col min="56" max="56" width="7.28515625" style="18" bestFit="1" customWidth="1"/>
    <col min="57" max="57" width="4.7109375" style="18" bestFit="1" customWidth="1"/>
    <col min="58" max="58" width="4" style="18" bestFit="1" customWidth="1"/>
    <col min="59" max="59" width="9.28515625" style="18"/>
    <col min="60" max="60" width="11.7109375" style="18" bestFit="1" customWidth="1"/>
    <col min="61" max="61" width="10.140625" style="18" bestFit="1" customWidth="1"/>
    <col min="62" max="62" width="11.7109375" style="18" bestFit="1" customWidth="1"/>
    <col min="63" max="63" width="9.28515625" style="18"/>
    <col min="64" max="64" width="9.7109375" style="18" bestFit="1" customWidth="1"/>
    <col min="65" max="65" width="12" style="18" bestFit="1" customWidth="1"/>
    <col min="66" max="66" width="13.5703125" style="18" bestFit="1" customWidth="1"/>
    <col min="67" max="67" width="9.28515625" style="18"/>
    <col min="68" max="68" width="3" style="18" bestFit="1" customWidth="1"/>
    <col min="69" max="69" width="9.5703125" style="18" bestFit="1" customWidth="1"/>
    <col min="70" max="71" width="6.5703125" style="18" bestFit="1" customWidth="1"/>
    <col min="72" max="72" width="15.28515625" style="18" bestFit="1" customWidth="1"/>
    <col min="73" max="73" width="15" style="18" bestFit="1" customWidth="1"/>
    <col min="74" max="74" width="8" style="18" bestFit="1" customWidth="1"/>
    <col min="75" max="75" width="9.28515625" style="18"/>
    <col min="76" max="76" width="8.85546875" style="18" bestFit="1" customWidth="1"/>
    <col min="77" max="77" width="4.7109375" style="18" bestFit="1" customWidth="1"/>
    <col min="78" max="79" width="8.85546875" style="18" bestFit="1" customWidth="1"/>
    <col min="80" max="16384" width="9.28515625" style="18"/>
  </cols>
  <sheetData>
    <row r="1" spans="2:81" s="18" customFormat="1" ht="15.75">
      <c r="B1" s="323" t="s">
        <v>136</v>
      </c>
      <c r="C1" s="16"/>
      <c r="D1" s="17"/>
      <c r="G1" s="19"/>
      <c r="H1" s="20"/>
      <c r="J1" s="21"/>
      <c r="K1" s="22"/>
      <c r="L1" s="23"/>
      <c r="M1" s="24"/>
      <c r="W1" s="104"/>
      <c r="BC1" t="s">
        <v>40</v>
      </c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31"/>
      <c r="BQ1" s="232" t="s">
        <v>1</v>
      </c>
      <c r="BR1" s="232"/>
      <c r="BS1" s="233" t="s">
        <v>60</v>
      </c>
      <c r="BT1" s="233" t="s">
        <v>267</v>
      </c>
      <c r="BU1" s="234" t="s">
        <v>268</v>
      </c>
      <c r="BV1" s="232"/>
      <c r="BW1" s="228"/>
      <c r="BX1" s="235"/>
      <c r="BY1" s="236"/>
      <c r="BZ1" s="237" t="s">
        <v>55</v>
      </c>
      <c r="CA1" s="237" t="s">
        <v>56</v>
      </c>
      <c r="CB1" s="228"/>
      <c r="CC1" s="228"/>
    </row>
    <row r="2" spans="2:81" s="18" customFormat="1" ht="12.75" customHeight="1" thickBot="1">
      <c r="B2" s="324"/>
      <c r="D2" s="25"/>
      <c r="G2" s="26"/>
      <c r="H2" s="20"/>
      <c r="J2" s="24"/>
      <c r="M2" s="27"/>
      <c r="N2" s="364"/>
      <c r="O2" s="364"/>
      <c r="W2" s="104"/>
      <c r="BC2" s="238" t="s">
        <v>269</v>
      </c>
      <c r="BD2" s="239"/>
      <c r="BE2" s="239"/>
      <c r="BF2" s="240"/>
      <c r="BG2" s="240"/>
      <c r="BH2" s="363" t="s">
        <v>270</v>
      </c>
      <c r="BI2" s="363"/>
      <c r="BJ2" s="363"/>
      <c r="BK2" s="239"/>
      <c r="BL2" s="241"/>
      <c r="BM2" s="242"/>
      <c r="BN2" s="241"/>
      <c r="BO2" s="228"/>
      <c r="BP2" s="243"/>
      <c r="BQ2" s="244" t="s">
        <v>271</v>
      </c>
      <c r="BR2" s="244" t="s">
        <v>61</v>
      </c>
      <c r="BS2" s="245" t="s">
        <v>62</v>
      </c>
      <c r="BT2" s="246">
        <v>43160</v>
      </c>
      <c r="BU2" s="245" t="s">
        <v>272</v>
      </c>
      <c r="BV2" s="244" t="s">
        <v>273</v>
      </c>
      <c r="BW2" s="228"/>
      <c r="BX2" s="236"/>
      <c r="BY2" s="247" t="s">
        <v>274</v>
      </c>
      <c r="BZ2" s="248" t="s">
        <v>275</v>
      </c>
      <c r="CA2" s="248" t="s">
        <v>275</v>
      </c>
      <c r="CB2" s="228"/>
      <c r="CC2" s="228"/>
    </row>
    <row r="3" spans="2:81" s="18" customFormat="1" ht="15">
      <c r="B3" s="325"/>
      <c r="C3" s="28"/>
      <c r="G3" s="29"/>
      <c r="H3" s="20"/>
      <c r="J3" s="24"/>
      <c r="K3" s="24"/>
      <c r="L3" s="30"/>
      <c r="M3" s="20"/>
      <c r="N3" s="365"/>
      <c r="O3" s="365"/>
      <c r="W3" s="26"/>
      <c r="BC3" s="238"/>
      <c r="BD3" s="239"/>
      <c r="BE3" s="239"/>
      <c r="BF3" s="240"/>
      <c r="BG3" s="240"/>
      <c r="BH3" s="321"/>
      <c r="BI3" s="321" t="s">
        <v>57</v>
      </c>
      <c r="BJ3" s="321"/>
      <c r="BK3" s="239"/>
      <c r="BL3" s="241"/>
      <c r="BM3" s="242" t="s">
        <v>276</v>
      </c>
      <c r="BN3" s="241"/>
      <c r="BO3" s="228"/>
      <c r="BP3" s="249"/>
      <c r="BQ3" s="249"/>
      <c r="BR3" s="250"/>
      <c r="BS3" s="249"/>
      <c r="BT3" s="249"/>
      <c r="BU3" s="249"/>
      <c r="BV3" s="249"/>
      <c r="BW3" s="228"/>
      <c r="BX3" s="236" t="s">
        <v>286</v>
      </c>
      <c r="BY3" s="251">
        <v>6.75</v>
      </c>
      <c r="BZ3" s="252">
        <v>6.9353300000000004</v>
      </c>
      <c r="CA3" s="252">
        <v>8.2994599999999998</v>
      </c>
      <c r="CB3" s="228"/>
      <c r="CC3" s="228"/>
    </row>
    <row r="4" spans="2:81" s="18" customFormat="1" ht="15.75" thickBot="1">
      <c r="B4" s="326" t="s">
        <v>76</v>
      </c>
      <c r="C4" s="31" t="s">
        <v>77</v>
      </c>
      <c r="D4" s="326" t="s">
        <v>78</v>
      </c>
      <c r="E4" s="322"/>
      <c r="F4" s="32" t="s">
        <v>79</v>
      </c>
      <c r="G4" s="327"/>
      <c r="H4" s="33"/>
      <c r="J4" s="32" t="s">
        <v>80</v>
      </c>
      <c r="K4" s="327"/>
      <c r="L4" s="328"/>
      <c r="M4" s="329"/>
      <c r="N4" s="366"/>
      <c r="O4" s="366"/>
      <c r="W4" s="26"/>
      <c r="BC4" s="253" t="s">
        <v>278</v>
      </c>
      <c r="BD4" s="254"/>
      <c r="BE4" s="254"/>
      <c r="BF4" s="255" t="s">
        <v>279</v>
      </c>
      <c r="BG4" s="255"/>
      <c r="BH4" s="256" t="s">
        <v>279</v>
      </c>
      <c r="BI4" s="256" t="s">
        <v>280</v>
      </c>
      <c r="BJ4" s="257" t="s">
        <v>80</v>
      </c>
      <c r="BK4" s="239"/>
      <c r="BL4" s="256" t="s">
        <v>192</v>
      </c>
      <c r="BM4" s="256" t="s">
        <v>281</v>
      </c>
      <c r="BN4" s="256" t="s">
        <v>282</v>
      </c>
      <c r="BO4" s="228"/>
      <c r="BP4" s="250">
        <v>1</v>
      </c>
      <c r="BQ4" s="250" t="s">
        <v>36</v>
      </c>
      <c r="BR4" s="250" t="s">
        <v>63</v>
      </c>
      <c r="BS4" s="258">
        <v>14.9</v>
      </c>
      <c r="BT4" s="259">
        <v>130.41</v>
      </c>
      <c r="BU4" s="259">
        <v>130.82</v>
      </c>
      <c r="BV4" s="259">
        <v>0.40999999999999659</v>
      </c>
      <c r="BW4" s="228"/>
      <c r="BX4" s="228"/>
      <c r="BY4" s="251"/>
      <c r="BZ4" s="260"/>
      <c r="CA4" s="260"/>
      <c r="CB4" s="228"/>
      <c r="CC4" s="228"/>
    </row>
    <row r="5" spans="2:81" s="18" customFormat="1" ht="15">
      <c r="B5" s="330" t="s">
        <v>81</v>
      </c>
      <c r="C5" s="95">
        <v>0</v>
      </c>
      <c r="D5" s="105">
        <v>27500000</v>
      </c>
      <c r="E5" s="322"/>
      <c r="F5" s="34" t="s">
        <v>82</v>
      </c>
      <c r="G5" s="331"/>
      <c r="H5" s="106">
        <v>0.21</v>
      </c>
      <c r="J5" s="35" t="s">
        <v>83</v>
      </c>
      <c r="L5" s="227">
        <v>2595747.5035215518</v>
      </c>
      <c r="M5" s="36"/>
      <c r="O5" s="94"/>
      <c r="W5" s="29"/>
      <c r="BC5" s="261" t="s">
        <v>56</v>
      </c>
      <c r="BD5" s="261" t="s">
        <v>283</v>
      </c>
      <c r="BE5" s="261" t="s">
        <v>284</v>
      </c>
      <c r="BF5" s="262">
        <v>45</v>
      </c>
      <c r="BG5" s="262"/>
      <c r="BH5" s="303">
        <v>62287423</v>
      </c>
      <c r="BI5" s="264">
        <v>2.5762</v>
      </c>
      <c r="BJ5" s="265">
        <v>160464859</v>
      </c>
      <c r="BK5" s="266"/>
      <c r="BL5" s="263">
        <v>1695859.0501905275</v>
      </c>
      <c r="BM5" s="267">
        <v>1.0568413915405339E-2</v>
      </c>
      <c r="BN5" s="268">
        <v>2.7226347928867235E-2</v>
      </c>
      <c r="BO5" s="228"/>
      <c r="BP5" s="250">
        <v>2</v>
      </c>
      <c r="BQ5" s="249"/>
      <c r="BR5" s="250" t="s">
        <v>64</v>
      </c>
      <c r="BS5" s="258">
        <v>12.5</v>
      </c>
      <c r="BT5" s="259">
        <v>110.49</v>
      </c>
      <c r="BU5" s="259">
        <v>110.83</v>
      </c>
      <c r="BV5" s="269">
        <v>0.34000000000000341</v>
      </c>
      <c r="BW5" s="228"/>
      <c r="BX5" s="14" t="s">
        <v>277</v>
      </c>
      <c r="BY5" s="251">
        <v>6.75</v>
      </c>
      <c r="BZ5" s="270">
        <v>6.9553392837501766</v>
      </c>
      <c r="CA5" s="270">
        <v>8.3266863479288666</v>
      </c>
      <c r="CB5" s="228"/>
      <c r="CC5" s="228"/>
    </row>
    <row r="6" spans="2:81" s="18" customFormat="1" ht="15">
      <c r="B6" s="37" t="s">
        <v>84</v>
      </c>
      <c r="C6" s="96">
        <v>0</v>
      </c>
      <c r="D6" s="96"/>
      <c r="E6" s="38"/>
      <c r="F6" s="34" t="s">
        <v>85</v>
      </c>
      <c r="G6" s="331"/>
      <c r="H6" s="107">
        <v>4.7100000000000003E-2</v>
      </c>
      <c r="I6" s="39"/>
      <c r="J6" s="40" t="s">
        <v>86</v>
      </c>
      <c r="L6" s="41"/>
      <c r="M6" s="42"/>
      <c r="N6" s="108"/>
      <c r="BC6" s="261"/>
      <c r="BD6" s="261" t="s">
        <v>285</v>
      </c>
      <c r="BE6" s="261" t="s">
        <v>289</v>
      </c>
      <c r="BF6" s="262">
        <v>45</v>
      </c>
      <c r="BG6" s="262"/>
      <c r="BH6" s="303">
        <v>17131460</v>
      </c>
      <c r="BI6" s="264">
        <v>1.4797</v>
      </c>
      <c r="BJ6" s="265">
        <v>25349421</v>
      </c>
      <c r="BK6" s="271"/>
      <c r="BL6" s="263">
        <v>267903.17746963416</v>
      </c>
      <c r="BM6" s="267">
        <v>1.0568413915405339E-2</v>
      </c>
      <c r="BN6" s="268">
        <v>1.5638082070625281E-2</v>
      </c>
      <c r="BO6" s="228"/>
      <c r="BP6" s="250">
        <v>3</v>
      </c>
      <c r="BQ6" s="249"/>
      <c r="BR6" s="250" t="s">
        <v>65</v>
      </c>
      <c r="BS6" s="258">
        <v>10.1</v>
      </c>
      <c r="BT6" s="259">
        <v>90.57</v>
      </c>
      <c r="BU6" s="259">
        <v>90.85</v>
      </c>
      <c r="BV6" s="269">
        <v>0.28000000000000114</v>
      </c>
      <c r="BW6" s="228"/>
      <c r="BX6" s="228"/>
      <c r="BY6" s="251"/>
      <c r="BZ6" s="260"/>
      <c r="CA6" s="260"/>
      <c r="CB6" s="228"/>
      <c r="CC6" s="228"/>
    </row>
    <row r="7" spans="2:81" s="18" customFormat="1" ht="15">
      <c r="B7" s="332" t="s">
        <v>87</v>
      </c>
      <c r="C7" s="97"/>
      <c r="D7" s="109"/>
      <c r="E7" s="17"/>
      <c r="F7" s="333" t="s">
        <v>88</v>
      </c>
      <c r="G7" s="331"/>
      <c r="H7" s="43">
        <v>0.2472</v>
      </c>
      <c r="I7" s="44"/>
      <c r="J7" s="40" t="s">
        <v>89</v>
      </c>
      <c r="L7" s="41">
        <v>0</v>
      </c>
      <c r="M7" s="42"/>
      <c r="BC7" s="272"/>
      <c r="BD7" s="261"/>
      <c r="BE7" s="261"/>
      <c r="BF7" s="273"/>
      <c r="BG7" s="273"/>
      <c r="BH7" s="303"/>
      <c r="BI7" s="264"/>
      <c r="BJ7" s="265"/>
      <c r="BK7" s="271"/>
      <c r="BL7" s="263"/>
      <c r="BM7" s="264"/>
      <c r="BN7" s="265"/>
      <c r="BO7" s="228"/>
      <c r="BP7" s="250">
        <v>4</v>
      </c>
      <c r="BQ7" s="249"/>
      <c r="BR7" s="250" t="s">
        <v>66</v>
      </c>
      <c r="BS7" s="258">
        <v>8.3000000000000007</v>
      </c>
      <c r="BT7" s="259">
        <v>64.31</v>
      </c>
      <c r="BU7" s="259">
        <v>64.48</v>
      </c>
      <c r="BV7" s="269">
        <v>0.17000000000000171</v>
      </c>
      <c r="BW7" s="228"/>
      <c r="BX7" s="228"/>
      <c r="BY7" s="228"/>
      <c r="BZ7" s="228"/>
      <c r="CA7" s="228"/>
      <c r="CB7" s="228"/>
      <c r="CC7" s="228"/>
    </row>
    <row r="8" spans="2:81" s="18" customFormat="1" ht="15">
      <c r="B8" s="45" t="s">
        <v>90</v>
      </c>
      <c r="C8" s="46"/>
      <c r="D8" s="47"/>
      <c r="F8" s="334" t="s">
        <v>91</v>
      </c>
      <c r="G8" s="335"/>
      <c r="H8" s="48">
        <v>0.32839171614925811</v>
      </c>
      <c r="I8" s="44"/>
      <c r="J8" s="34" t="s">
        <v>92</v>
      </c>
      <c r="K8" s="49"/>
      <c r="L8" s="50">
        <v>350</v>
      </c>
      <c r="M8" s="42"/>
      <c r="BC8" s="274" t="s">
        <v>55</v>
      </c>
      <c r="BD8" s="261" t="s">
        <v>283</v>
      </c>
      <c r="BE8" s="261" t="s">
        <v>284</v>
      </c>
      <c r="BF8" s="273">
        <v>45</v>
      </c>
      <c r="BG8" s="273"/>
      <c r="BH8" s="303">
        <v>25808736</v>
      </c>
      <c r="BI8" s="264">
        <v>1.8933099999999998</v>
      </c>
      <c r="BJ8" s="263">
        <v>48863938</v>
      </c>
      <c r="BK8" s="271"/>
      <c r="BL8" s="263">
        <v>516414.32185738441</v>
      </c>
      <c r="BM8" s="267">
        <v>1.0568413915405339E-2</v>
      </c>
      <c r="BN8" s="268">
        <v>2.000928375017608E-2</v>
      </c>
      <c r="BO8" s="228"/>
      <c r="BP8" s="250">
        <v>5</v>
      </c>
      <c r="BQ8" s="249"/>
      <c r="BR8" s="250" t="s">
        <v>67</v>
      </c>
      <c r="BS8" s="258">
        <v>4.4000000000000004</v>
      </c>
      <c r="BT8" s="259">
        <v>37.270000000000003</v>
      </c>
      <c r="BU8" s="259">
        <v>37.35</v>
      </c>
      <c r="BV8" s="269">
        <v>7.9999999999998295E-2</v>
      </c>
      <c r="BW8" s="228"/>
      <c r="BX8" s="228"/>
      <c r="BY8" s="228"/>
      <c r="BZ8" s="228"/>
      <c r="CA8" s="228"/>
      <c r="CB8" s="228"/>
      <c r="CC8" s="228"/>
    </row>
    <row r="9" spans="2:81" s="18" customFormat="1" ht="15">
      <c r="B9" s="51" t="s">
        <v>93</v>
      </c>
      <c r="C9" s="110"/>
      <c r="D9" s="52">
        <v>27500000</v>
      </c>
      <c r="F9" s="53" t="s">
        <v>94</v>
      </c>
      <c r="G9" s="54"/>
      <c r="H9" s="55">
        <v>20</v>
      </c>
      <c r="J9" s="56" t="s">
        <v>95</v>
      </c>
      <c r="K9" s="49"/>
      <c r="L9" s="57">
        <v>12</v>
      </c>
      <c r="M9" s="58"/>
      <c r="BC9" s="274"/>
      <c r="BD9" s="261" t="s">
        <v>285</v>
      </c>
      <c r="BE9" s="261" t="s">
        <v>289</v>
      </c>
      <c r="BF9" s="273">
        <v>45</v>
      </c>
      <c r="BG9" s="273"/>
      <c r="BH9" s="303">
        <v>4737192</v>
      </c>
      <c r="BI9" s="264">
        <v>0.79681999999999997</v>
      </c>
      <c r="BJ9" s="263">
        <v>3774689</v>
      </c>
      <c r="BK9" s="271"/>
      <c r="BL9" s="263">
        <v>39892.479235585743</v>
      </c>
      <c r="BM9" s="267">
        <v>1.0568413915405339E-2</v>
      </c>
      <c r="BN9" s="268">
        <v>8.4211235760732819E-3</v>
      </c>
      <c r="BO9" s="228"/>
      <c r="BP9" s="250">
        <v>6</v>
      </c>
      <c r="BQ9" s="249"/>
      <c r="BR9" s="250" t="s">
        <v>68</v>
      </c>
      <c r="BS9" s="258">
        <v>3.1</v>
      </c>
      <c r="BT9" s="259">
        <v>28.25</v>
      </c>
      <c r="BU9" s="259">
        <v>28.31</v>
      </c>
      <c r="BV9" s="269">
        <v>5.9999999999998721E-2</v>
      </c>
      <c r="BW9" s="228"/>
      <c r="BX9" s="228"/>
      <c r="BY9" s="228"/>
      <c r="BZ9" s="228"/>
      <c r="CA9" s="228"/>
      <c r="CB9" s="228"/>
      <c r="CC9" s="228"/>
    </row>
    <row r="10" spans="2:81" s="18" customFormat="1" ht="15.75" thickBot="1">
      <c r="B10" s="59" t="s">
        <v>96</v>
      </c>
      <c r="C10" s="42"/>
      <c r="D10" s="111">
        <v>2.5000000000000001E-2</v>
      </c>
      <c r="E10" s="60"/>
      <c r="F10" s="61" t="s">
        <v>97</v>
      </c>
      <c r="G10" s="98" t="s">
        <v>98</v>
      </c>
      <c r="H10" s="62">
        <v>0.5</v>
      </c>
      <c r="J10" s="63" t="s">
        <v>99</v>
      </c>
      <c r="K10" s="336" t="s">
        <v>100</v>
      </c>
      <c r="L10" s="64" t="s">
        <v>101</v>
      </c>
      <c r="M10" s="49"/>
      <c r="O10" s="60"/>
      <c r="BC10" s="275" t="s">
        <v>287</v>
      </c>
      <c r="BD10" s="276"/>
      <c r="BE10" s="261"/>
      <c r="BF10" s="273"/>
      <c r="BG10" s="273"/>
      <c r="BH10" s="277">
        <v>109964811</v>
      </c>
      <c r="BI10" s="278"/>
      <c r="BJ10" s="277">
        <v>238452907</v>
      </c>
      <c r="BK10" s="279"/>
      <c r="BL10" s="230">
        <v>2520069.0205076551</v>
      </c>
      <c r="BM10" s="280">
        <v>1.0568413915405339E-2</v>
      </c>
      <c r="BN10" s="277"/>
      <c r="BO10" s="228"/>
      <c r="BP10" s="250">
        <v>7</v>
      </c>
      <c r="BQ10" s="249"/>
      <c r="BR10" s="250" t="s">
        <v>69</v>
      </c>
      <c r="BS10" s="258">
        <v>2</v>
      </c>
      <c r="BT10" s="259">
        <v>20.62</v>
      </c>
      <c r="BU10" s="259">
        <v>20.66</v>
      </c>
      <c r="BV10" s="269">
        <v>3.9999999999999147E-2</v>
      </c>
      <c r="BW10" s="228"/>
      <c r="BX10" s="228"/>
      <c r="BY10" s="228"/>
      <c r="BZ10" s="228"/>
      <c r="CA10" s="228"/>
      <c r="CB10" s="228"/>
      <c r="CC10" s="228"/>
    </row>
    <row r="11" spans="2:81" s="18" customFormat="1" ht="15.75" thickTop="1">
      <c r="B11" s="65" t="s">
        <v>102</v>
      </c>
      <c r="C11" s="112"/>
      <c r="D11" s="66">
        <v>40</v>
      </c>
      <c r="F11" s="337" t="s">
        <v>103</v>
      </c>
      <c r="G11" s="338"/>
      <c r="H11" s="31"/>
      <c r="J11" s="339" t="s">
        <v>104</v>
      </c>
      <c r="K11" s="100">
        <v>0</v>
      </c>
      <c r="L11" s="101">
        <v>0</v>
      </c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50">
        <v>8</v>
      </c>
      <c r="BQ11" s="249"/>
      <c r="BR11" s="250" t="s">
        <v>70</v>
      </c>
      <c r="BS11" s="258">
        <v>1.8</v>
      </c>
      <c r="BT11" s="259">
        <v>19.23</v>
      </c>
      <c r="BU11" s="259">
        <v>19.27</v>
      </c>
      <c r="BV11" s="269">
        <v>3.9999999999999147E-2</v>
      </c>
      <c r="BW11" s="228"/>
      <c r="BX11" s="228"/>
      <c r="BY11" s="228"/>
      <c r="BZ11" s="228"/>
      <c r="CA11" s="228"/>
      <c r="CB11" s="228"/>
      <c r="CC11" s="228"/>
    </row>
    <row r="12" spans="2:81" s="18" customFormat="1" ht="15">
      <c r="B12" s="67" t="s">
        <v>137</v>
      </c>
      <c r="C12" s="113"/>
      <c r="D12" s="220">
        <v>0</v>
      </c>
      <c r="E12" s="68"/>
      <c r="F12" s="34" t="s">
        <v>105</v>
      </c>
      <c r="G12" s="57"/>
      <c r="H12" s="106">
        <v>1</v>
      </c>
      <c r="J12" s="56"/>
      <c r="K12" s="114"/>
      <c r="L12" s="115"/>
      <c r="N12" s="68"/>
      <c r="O12" s="116"/>
      <c r="BC12" s="238"/>
      <c r="BD12" s="239"/>
      <c r="BE12" s="239"/>
      <c r="BF12" s="240"/>
      <c r="BG12" s="240"/>
      <c r="BH12" s="363" t="s">
        <v>270</v>
      </c>
      <c r="BI12" s="363"/>
      <c r="BJ12" s="363"/>
      <c r="BK12" s="239"/>
      <c r="BL12" s="241"/>
      <c r="BM12" s="242"/>
      <c r="BN12" s="241"/>
      <c r="BO12" s="228"/>
      <c r="BP12" s="250">
        <v>9</v>
      </c>
      <c r="BQ12" s="249"/>
      <c r="BR12" s="250" t="s">
        <v>71</v>
      </c>
      <c r="BS12" s="258">
        <v>2</v>
      </c>
      <c r="BT12" s="259">
        <v>20.62</v>
      </c>
      <c r="BU12" s="259">
        <v>20.66</v>
      </c>
      <c r="BV12" s="269">
        <v>3.9999999999999147E-2</v>
      </c>
      <c r="BW12" s="228"/>
      <c r="BX12" s="228"/>
      <c r="BY12" s="228"/>
      <c r="BZ12" s="228"/>
      <c r="CA12" s="228"/>
      <c r="CB12" s="228"/>
      <c r="CC12" s="228"/>
    </row>
    <row r="13" spans="2:81" s="18" customFormat="1" ht="15">
      <c r="B13" s="65" t="s">
        <v>138</v>
      </c>
      <c r="C13" s="117">
        <v>3</v>
      </c>
      <c r="D13" s="118"/>
      <c r="E13" s="69"/>
      <c r="F13" s="34" t="s">
        <v>106</v>
      </c>
      <c r="G13" s="57"/>
      <c r="H13" s="107">
        <v>1.2E-2</v>
      </c>
      <c r="J13" s="340" t="s">
        <v>107</v>
      </c>
      <c r="K13" s="340" t="s">
        <v>108</v>
      </c>
      <c r="L13" s="340" t="s">
        <v>109</v>
      </c>
      <c r="M13" s="340" t="s">
        <v>110</v>
      </c>
      <c r="O13" s="119"/>
      <c r="BC13" s="238"/>
      <c r="BD13" s="239"/>
      <c r="BE13" s="239"/>
      <c r="BF13" s="240"/>
      <c r="BG13" s="240"/>
      <c r="BH13" s="321"/>
      <c r="BI13" s="321" t="s">
        <v>58</v>
      </c>
      <c r="BJ13" s="321"/>
      <c r="BK13" s="239"/>
      <c r="BL13" s="241"/>
      <c r="BM13" s="242" t="s">
        <v>276</v>
      </c>
      <c r="BN13" s="241"/>
      <c r="BO13" s="228"/>
      <c r="BP13" s="250">
        <v>10</v>
      </c>
      <c r="BQ13" s="249"/>
      <c r="BR13" s="250" t="s">
        <v>72</v>
      </c>
      <c r="BS13" s="258">
        <v>3.1</v>
      </c>
      <c r="BT13" s="259">
        <v>28.25</v>
      </c>
      <c r="BU13" s="259">
        <v>28.31</v>
      </c>
      <c r="BV13" s="269">
        <v>5.9999999999998721E-2</v>
      </c>
      <c r="BW13" s="228"/>
      <c r="BX13" s="228"/>
      <c r="BY13" s="228"/>
      <c r="BZ13" s="228"/>
      <c r="CA13" s="228"/>
      <c r="CB13" s="228"/>
      <c r="CC13" s="228"/>
    </row>
    <row r="14" spans="2:81" s="18" customFormat="1" ht="15.75" thickBot="1">
      <c r="B14" s="341" t="s">
        <v>111</v>
      </c>
      <c r="C14" s="70">
        <v>0</v>
      </c>
      <c r="D14" s="70">
        <v>0</v>
      </c>
      <c r="F14" s="334" t="s">
        <v>112</v>
      </c>
      <c r="G14" s="335"/>
      <c r="H14" s="120">
        <v>0</v>
      </c>
      <c r="J14" s="342" t="s">
        <v>113</v>
      </c>
      <c r="K14" s="342" t="s">
        <v>109</v>
      </c>
      <c r="L14" s="342" t="s">
        <v>114</v>
      </c>
      <c r="M14" s="342" t="s">
        <v>109</v>
      </c>
      <c r="N14" s="68"/>
      <c r="O14" s="119"/>
      <c r="BC14" s="253" t="s">
        <v>278</v>
      </c>
      <c r="BD14" s="254"/>
      <c r="BE14" s="254"/>
      <c r="BF14" s="255" t="s">
        <v>279</v>
      </c>
      <c r="BG14" s="255"/>
      <c r="BH14" s="256" t="s">
        <v>279</v>
      </c>
      <c r="BI14" s="256" t="s">
        <v>280</v>
      </c>
      <c r="BJ14" s="257" t="s">
        <v>80</v>
      </c>
      <c r="BK14" s="239"/>
      <c r="BL14" s="256" t="s">
        <v>192</v>
      </c>
      <c r="BM14" s="256" t="s">
        <v>281</v>
      </c>
      <c r="BN14" s="256" t="s">
        <v>282</v>
      </c>
      <c r="BO14" s="228"/>
      <c r="BP14" s="250">
        <v>11</v>
      </c>
      <c r="BQ14" s="249"/>
      <c r="BR14" s="250" t="s">
        <v>73</v>
      </c>
      <c r="BS14" s="258">
        <v>6.3</v>
      </c>
      <c r="BT14" s="259">
        <v>59.04</v>
      </c>
      <c r="BU14" s="259">
        <v>59.21</v>
      </c>
      <c r="BV14" s="269">
        <v>0.17000000000000171</v>
      </c>
      <c r="BW14" s="228"/>
      <c r="BX14" s="228"/>
      <c r="BY14" s="228"/>
      <c r="BZ14" s="228"/>
      <c r="CA14" s="228"/>
      <c r="CB14" s="228"/>
      <c r="CC14" s="228"/>
    </row>
    <row r="15" spans="2:81" s="18" customFormat="1" ht="15">
      <c r="B15" s="32" t="s">
        <v>115</v>
      </c>
      <c r="C15" s="32"/>
      <c r="D15" s="225"/>
      <c r="E15" s="20"/>
      <c r="F15" s="71" t="s">
        <v>116</v>
      </c>
      <c r="G15" s="72"/>
      <c r="H15" s="73">
        <v>40</v>
      </c>
      <c r="J15" s="67" t="s">
        <v>117</v>
      </c>
      <c r="K15" s="121">
        <v>9.8500000000000004E-2</v>
      </c>
      <c r="L15" s="121">
        <v>0.52066570799982248</v>
      </c>
      <c r="M15" s="74">
        <v>5.1285572237982517E-2</v>
      </c>
      <c r="N15" s="122"/>
      <c r="O15" s="68"/>
      <c r="BC15" s="228" t="s">
        <v>56</v>
      </c>
      <c r="BD15" s="228"/>
      <c r="BE15" s="228"/>
      <c r="BF15" s="228" t="s">
        <v>288</v>
      </c>
      <c r="BG15" s="228"/>
      <c r="BH15" s="281">
        <v>79418883</v>
      </c>
      <c r="BI15" s="282">
        <v>1.2336800000000001</v>
      </c>
      <c r="BJ15" s="283">
        <v>97977487.579440013</v>
      </c>
      <c r="BK15" s="283"/>
      <c r="BL15" s="283">
        <v>0</v>
      </c>
      <c r="BM15" s="284">
        <v>0</v>
      </c>
      <c r="BN15" s="285">
        <v>0</v>
      </c>
      <c r="BO15" s="282"/>
      <c r="BP15" s="250">
        <v>12</v>
      </c>
      <c r="BQ15" s="249"/>
      <c r="BR15" s="250" t="s">
        <v>74</v>
      </c>
      <c r="BS15" s="258">
        <v>11.5</v>
      </c>
      <c r="BT15" s="259">
        <v>102.19</v>
      </c>
      <c r="BU15" s="259">
        <v>102.51</v>
      </c>
      <c r="BV15" s="269">
        <v>0.32000000000000739</v>
      </c>
      <c r="BW15" s="228"/>
      <c r="BX15" s="228"/>
      <c r="BY15" s="228"/>
      <c r="BZ15" s="228"/>
      <c r="CA15" s="228"/>
      <c r="CB15" s="228"/>
      <c r="CC15" s="228"/>
    </row>
    <row r="16" spans="2:81" s="18" customFormat="1" ht="15.75" thickBot="1">
      <c r="B16" s="333" t="s">
        <v>118</v>
      </c>
      <c r="C16" s="75"/>
      <c r="D16" s="76">
        <v>0</v>
      </c>
      <c r="E16" s="20"/>
      <c r="F16" s="343" t="s">
        <v>119</v>
      </c>
      <c r="G16" s="344"/>
      <c r="H16" s="99">
        <v>40</v>
      </c>
      <c r="J16" s="65" t="s">
        <v>120</v>
      </c>
      <c r="K16" s="120">
        <v>5.2455893909448444E-2</v>
      </c>
      <c r="L16" s="120">
        <v>0.47933429200017752</v>
      </c>
      <c r="M16" s="77">
        <v>2.5143908768321895E-2</v>
      </c>
      <c r="N16" s="119"/>
      <c r="BC16" s="228" t="s">
        <v>55</v>
      </c>
      <c r="BD16" s="228"/>
      <c r="BE16" s="228"/>
      <c r="BF16" s="228" t="s">
        <v>288</v>
      </c>
      <c r="BG16" s="228"/>
      <c r="BH16" s="281">
        <v>30545928</v>
      </c>
      <c r="BI16" s="282">
        <v>0.57923000000000002</v>
      </c>
      <c r="BJ16" s="283">
        <v>17693117.875440001</v>
      </c>
      <c r="BK16" s="282"/>
      <c r="BL16" s="283">
        <v>0</v>
      </c>
      <c r="BM16" s="284">
        <v>0</v>
      </c>
      <c r="BN16" s="285">
        <v>0</v>
      </c>
      <c r="BO16" s="282"/>
      <c r="BP16" s="250"/>
      <c r="BQ16" s="249"/>
      <c r="BR16" s="250"/>
      <c r="BS16" s="286"/>
      <c r="BT16" s="287"/>
      <c r="BU16" s="287"/>
      <c r="BV16" s="288"/>
      <c r="BW16" s="228"/>
      <c r="BX16" s="228"/>
      <c r="BY16" s="228"/>
      <c r="BZ16" s="228"/>
      <c r="CA16" s="228"/>
      <c r="CB16" s="228"/>
      <c r="CC16" s="228"/>
    </row>
    <row r="17" spans="1:81" ht="16.5" thickTop="1" thickBot="1">
      <c r="B17" s="34" t="s">
        <v>121</v>
      </c>
      <c r="C17" s="42"/>
      <c r="D17" s="111">
        <v>0.02</v>
      </c>
      <c r="E17" s="20"/>
      <c r="F17" s="78" t="s">
        <v>122</v>
      </c>
      <c r="G17" s="72"/>
      <c r="H17" s="79" t="s">
        <v>123</v>
      </c>
      <c r="I17" s="39"/>
      <c r="J17" s="345" t="s">
        <v>124</v>
      </c>
      <c r="K17" s="346"/>
      <c r="L17" s="347"/>
      <c r="M17" s="74">
        <v>7.6429481006304409E-2</v>
      </c>
      <c r="N17" s="123"/>
      <c r="BC17" s="228"/>
      <c r="BD17" s="228"/>
      <c r="BE17" s="228"/>
      <c r="BF17" s="228"/>
      <c r="BG17" s="228"/>
      <c r="BH17" s="277">
        <v>109964811</v>
      </c>
      <c r="BI17" s="278"/>
      <c r="BJ17" s="277">
        <v>115670605.45488001</v>
      </c>
      <c r="BK17" s="282"/>
      <c r="BL17" s="296">
        <v>0</v>
      </c>
      <c r="BM17" s="289">
        <v>0</v>
      </c>
      <c r="BN17" s="277"/>
      <c r="BO17" s="282"/>
      <c r="BP17" s="250"/>
      <c r="BQ17" s="249"/>
      <c r="BR17" s="250"/>
      <c r="BS17" s="290"/>
      <c r="BT17" s="291"/>
      <c r="BU17" s="250"/>
      <c r="BV17" s="291" t="s">
        <v>266</v>
      </c>
      <c r="BW17" s="228"/>
      <c r="BX17" s="228"/>
      <c r="BY17" s="228"/>
      <c r="BZ17" s="228"/>
      <c r="CA17" s="228"/>
      <c r="CB17" s="228"/>
      <c r="CC17" s="228"/>
    </row>
    <row r="18" spans="1:81" ht="15.75" thickTop="1">
      <c r="B18" s="80" t="s">
        <v>125</v>
      </c>
      <c r="C18" s="124"/>
      <c r="D18" s="118">
        <v>0.40552587865912637</v>
      </c>
      <c r="E18" s="20"/>
      <c r="F18" s="81" t="s">
        <v>126</v>
      </c>
      <c r="G18" s="72"/>
      <c r="H18" s="82">
        <v>3541799.3475781688</v>
      </c>
      <c r="I18" s="60"/>
      <c r="J18" s="348" t="s">
        <v>127</v>
      </c>
      <c r="K18" s="349"/>
      <c r="L18" s="350"/>
      <c r="M18" s="77">
        <v>9.3271238087232242E-2</v>
      </c>
      <c r="N18" s="125"/>
      <c r="O18" s="126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50">
        <v>13</v>
      </c>
      <c r="BQ18" s="249"/>
      <c r="BR18" s="292" t="s">
        <v>37</v>
      </c>
      <c r="BS18" s="293">
        <v>80</v>
      </c>
      <c r="BT18" s="259">
        <v>711.25</v>
      </c>
      <c r="BU18" s="259">
        <v>713.26</v>
      </c>
      <c r="BV18" s="259">
        <v>2.0100000000000051</v>
      </c>
      <c r="BW18" s="228"/>
      <c r="BX18" s="228"/>
      <c r="BY18" s="228"/>
      <c r="BZ18" s="228"/>
      <c r="CA18" s="228"/>
      <c r="CB18" s="228"/>
      <c r="CC18" s="228"/>
    </row>
    <row r="19" spans="1:81" ht="15">
      <c r="B19" s="351" t="s">
        <v>128</v>
      </c>
      <c r="C19" s="127"/>
      <c r="D19" s="226">
        <v>1097.5666064516129</v>
      </c>
      <c r="E19" s="20"/>
      <c r="F19" s="83" t="s">
        <v>129</v>
      </c>
      <c r="G19" s="72"/>
      <c r="H19" s="84" t="s">
        <v>123</v>
      </c>
      <c r="I19" s="85"/>
      <c r="J19" s="86" t="s">
        <v>130</v>
      </c>
      <c r="K19" s="87"/>
      <c r="L19" s="72"/>
      <c r="M19" s="77">
        <v>7.6429481006304409E-2</v>
      </c>
      <c r="N19" s="125"/>
      <c r="O19" s="126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228"/>
      <c r="BO19" s="228"/>
      <c r="BP19" s="249"/>
      <c r="BQ19" s="249"/>
      <c r="BR19" s="250"/>
      <c r="BS19" s="249"/>
      <c r="BT19" s="294"/>
      <c r="BU19" s="249"/>
      <c r="BV19" s="249"/>
      <c r="BW19" s="228"/>
      <c r="BX19" s="228"/>
      <c r="BY19" s="228"/>
      <c r="BZ19" s="228"/>
      <c r="CA19" s="228"/>
      <c r="CB19" s="228"/>
      <c r="CC19" s="228"/>
    </row>
    <row r="20" spans="1:81" ht="15">
      <c r="B20" s="351" t="s">
        <v>131</v>
      </c>
      <c r="C20" s="351">
        <v>0</v>
      </c>
      <c r="D20" s="88"/>
      <c r="E20" s="20"/>
      <c r="F20" s="53" t="s">
        <v>132</v>
      </c>
      <c r="G20" s="89"/>
      <c r="H20" s="90">
        <v>420.25</v>
      </c>
      <c r="I20" s="20"/>
      <c r="J20"/>
      <c r="K20"/>
      <c r="L20"/>
      <c r="M20"/>
      <c r="N20" s="128"/>
      <c r="O20" s="20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49"/>
      <c r="BQ20" s="249" t="s">
        <v>266</v>
      </c>
      <c r="BR20" s="250"/>
      <c r="BS20" s="249"/>
      <c r="BT20" s="249"/>
      <c r="BU20" s="295" t="s">
        <v>75</v>
      </c>
      <c r="BV20" s="297">
        <v>2.8E-3</v>
      </c>
      <c r="BW20" s="228"/>
      <c r="BX20" s="228"/>
      <c r="BY20" s="228"/>
      <c r="BZ20" s="228"/>
      <c r="CA20" s="228"/>
      <c r="CB20" s="228"/>
      <c r="CC20" s="228"/>
    </row>
    <row r="21" spans="1:81" ht="15">
      <c r="B21" s="351"/>
      <c r="C21" s="352"/>
      <c r="D21" s="351"/>
      <c r="E21" s="20"/>
      <c r="F21" s="53" t="s">
        <v>133</v>
      </c>
      <c r="G21" s="89"/>
      <c r="H21" s="90">
        <v>0</v>
      </c>
      <c r="I21" s="20"/>
      <c r="J21"/>
      <c r="K21"/>
      <c r="L21"/>
      <c r="M21"/>
      <c r="N21" s="128"/>
      <c r="O21" s="20"/>
    </row>
    <row r="22" spans="1:81" ht="15">
      <c r="B22" s="45" t="s">
        <v>134</v>
      </c>
      <c r="C22" s="353"/>
      <c r="D22" s="91"/>
      <c r="E22" s="20"/>
      <c r="F22" s="49"/>
      <c r="G22" s="49"/>
      <c r="H22" s="92"/>
      <c r="I22" s="20"/>
      <c r="J22"/>
      <c r="K22"/>
      <c r="L22"/>
      <c r="M22"/>
      <c r="N22" s="128"/>
      <c r="O22" s="20"/>
    </row>
    <row r="23" spans="1:81" ht="15">
      <c r="E23" s="20"/>
      <c r="F23" s="49"/>
      <c r="G23" s="49"/>
      <c r="H23" s="92"/>
      <c r="I23" s="20"/>
      <c r="J23"/>
      <c r="K23"/>
      <c r="L23"/>
      <c r="M23"/>
      <c r="N23" s="128"/>
      <c r="O23" s="20"/>
    </row>
    <row r="24" spans="1:81" ht="15">
      <c r="C24" s="94"/>
      <c r="D24" s="221"/>
      <c r="E24" s="20"/>
      <c r="F24" s="49"/>
      <c r="G24" s="49"/>
      <c r="H24" s="92"/>
      <c r="I24" s="20"/>
      <c r="J24"/>
      <c r="K24"/>
      <c r="L24"/>
      <c r="M24"/>
      <c r="N24" s="128"/>
      <c r="O24" s="20"/>
    </row>
    <row r="25" spans="1:81">
      <c r="B25" s="354"/>
      <c r="C25" s="129"/>
      <c r="D25" s="222"/>
      <c r="E25" s="20"/>
      <c r="F25" s="49"/>
      <c r="G25" s="49"/>
      <c r="H25" s="92"/>
      <c r="I25" s="20"/>
      <c r="J25" s="130"/>
      <c r="K25" s="130"/>
      <c r="L25" s="130"/>
      <c r="M25" s="131"/>
      <c r="N25" s="128"/>
      <c r="O25" s="20"/>
    </row>
    <row r="26" spans="1:81">
      <c r="D26" s="69"/>
      <c r="H26" s="26"/>
      <c r="W26" s="26"/>
    </row>
    <row r="27" spans="1:81">
      <c r="H27" s="322"/>
      <c r="W27" s="29"/>
    </row>
    <row r="28" spans="1:81">
      <c r="B28" s="49"/>
      <c r="C28" s="49"/>
      <c r="H28" s="29"/>
    </row>
    <row r="29" spans="1:81">
      <c r="B29" s="24" t="s">
        <v>142</v>
      </c>
      <c r="C29" s="24"/>
      <c r="P29" s="24" t="s">
        <v>143</v>
      </c>
      <c r="AY29" s="18" t="s">
        <v>144</v>
      </c>
      <c r="AZ29" s="18" t="s">
        <v>145</v>
      </c>
      <c r="BA29" s="18" t="s">
        <v>146</v>
      </c>
    </row>
    <row r="30" spans="1:81" s="139" customFormat="1">
      <c r="A30" s="138" t="s">
        <v>139</v>
      </c>
      <c r="B30" s="133" t="s">
        <v>140</v>
      </c>
      <c r="C30" s="133"/>
      <c r="D30" s="133">
        <v>1</v>
      </c>
      <c r="E30" s="133">
        <v>2</v>
      </c>
      <c r="F30" s="133">
        <v>3</v>
      </c>
      <c r="G30" s="133">
        <v>4</v>
      </c>
      <c r="H30" s="133">
        <v>5</v>
      </c>
      <c r="I30" s="133">
        <v>6</v>
      </c>
      <c r="J30" s="133">
        <v>7</v>
      </c>
      <c r="K30" s="133">
        <v>8</v>
      </c>
      <c r="L30" s="133">
        <v>9</v>
      </c>
      <c r="M30" s="133">
        <v>10</v>
      </c>
      <c r="N30" s="133">
        <v>11</v>
      </c>
      <c r="O30" s="133">
        <v>12</v>
      </c>
      <c r="P30" s="133">
        <v>13</v>
      </c>
      <c r="Q30" s="133">
        <v>14</v>
      </c>
      <c r="R30" s="133">
        <v>15</v>
      </c>
      <c r="S30" s="133">
        <v>16</v>
      </c>
      <c r="T30" s="133">
        <v>17</v>
      </c>
      <c r="U30" s="133">
        <v>18</v>
      </c>
      <c r="V30" s="133">
        <v>19</v>
      </c>
      <c r="W30" s="133">
        <v>20</v>
      </c>
      <c r="X30" s="133">
        <v>21</v>
      </c>
      <c r="Y30" s="133">
        <v>22</v>
      </c>
      <c r="Z30" s="133">
        <v>23</v>
      </c>
      <c r="AA30" s="133">
        <v>24</v>
      </c>
      <c r="AB30" s="133">
        <v>25</v>
      </c>
      <c r="AC30" s="133">
        <v>26</v>
      </c>
      <c r="AD30" s="133">
        <v>27</v>
      </c>
      <c r="AE30" s="133">
        <v>28</v>
      </c>
      <c r="AF30" s="133">
        <v>29</v>
      </c>
      <c r="AG30" s="133">
        <v>30</v>
      </c>
      <c r="AH30" s="133">
        <v>31</v>
      </c>
      <c r="AI30" s="133">
        <v>32</v>
      </c>
      <c r="AJ30" s="133">
        <v>33</v>
      </c>
      <c r="AK30" s="133">
        <v>34</v>
      </c>
      <c r="AL30" s="133">
        <v>35</v>
      </c>
      <c r="AM30" s="133">
        <v>36</v>
      </c>
      <c r="AN30" s="133">
        <v>37</v>
      </c>
      <c r="AO30" s="133">
        <v>38</v>
      </c>
      <c r="AP30" s="133">
        <v>39</v>
      </c>
      <c r="AQ30" s="133">
        <v>40</v>
      </c>
      <c r="AR30" s="133">
        <v>41</v>
      </c>
      <c r="AS30" s="133">
        <v>42</v>
      </c>
      <c r="AT30" s="133">
        <v>43</v>
      </c>
      <c r="AU30" s="133">
        <v>44</v>
      </c>
      <c r="AY30" s="18" t="s">
        <v>141</v>
      </c>
      <c r="BA30" s="139" t="s">
        <v>141</v>
      </c>
    </row>
    <row r="31" spans="1:81" s="114" customFormat="1">
      <c r="A31" s="140">
        <v>1</v>
      </c>
      <c r="B31" s="141" t="s">
        <v>147</v>
      </c>
      <c r="C31" s="141"/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0</v>
      </c>
      <c r="S31" s="142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2">
        <v>0</v>
      </c>
      <c r="AN31" s="142">
        <v>0</v>
      </c>
      <c r="AO31" s="142">
        <v>0</v>
      </c>
      <c r="AP31" s="142">
        <v>0</v>
      </c>
      <c r="AQ31" s="142">
        <v>0</v>
      </c>
      <c r="AR31" s="142">
        <v>0</v>
      </c>
      <c r="AS31" s="142">
        <v>0</v>
      </c>
      <c r="AT31" s="142">
        <v>0</v>
      </c>
      <c r="AU31" s="142">
        <v>0</v>
      </c>
      <c r="AY31" s="114">
        <v>0</v>
      </c>
      <c r="BA31" s="114">
        <v>0</v>
      </c>
    </row>
    <row r="32" spans="1:81" s="114" customFormat="1">
      <c r="A32" s="143">
        <v>2</v>
      </c>
      <c r="B32" s="144" t="s">
        <v>148</v>
      </c>
      <c r="C32" s="145"/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142">
        <v>0</v>
      </c>
      <c r="AK32" s="146">
        <v>0</v>
      </c>
      <c r="AL32" s="146">
        <v>0</v>
      </c>
      <c r="AM32" s="146">
        <v>0</v>
      </c>
      <c r="AN32" s="146">
        <v>0</v>
      </c>
      <c r="AO32" s="146">
        <v>0</v>
      </c>
      <c r="AP32" s="146">
        <v>0</v>
      </c>
      <c r="AQ32" s="146">
        <v>0</v>
      </c>
      <c r="AR32" s="146">
        <v>0</v>
      </c>
      <c r="AS32" s="146">
        <v>0</v>
      </c>
      <c r="AT32" s="146">
        <v>0</v>
      </c>
      <c r="AU32" s="146">
        <v>0</v>
      </c>
      <c r="AY32" s="114">
        <v>0</v>
      </c>
      <c r="BA32" s="114">
        <v>0</v>
      </c>
    </row>
    <row r="33" spans="1:53" s="114" customFormat="1">
      <c r="A33" s="140"/>
      <c r="B33" s="141"/>
      <c r="C33" s="141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</row>
    <row r="34" spans="1:53" s="114" customFormat="1">
      <c r="A34" s="140">
        <v>3</v>
      </c>
      <c r="B34" s="147" t="s">
        <v>149</v>
      </c>
      <c r="C34" s="147"/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8">
        <v>0</v>
      </c>
      <c r="Y34" s="148">
        <v>0</v>
      </c>
      <c r="Z34" s="148">
        <v>0</v>
      </c>
      <c r="AA34" s="148">
        <v>0</v>
      </c>
      <c r="AB34" s="148">
        <v>0</v>
      </c>
      <c r="AC34" s="148">
        <v>0</v>
      </c>
      <c r="AD34" s="148">
        <v>0</v>
      </c>
      <c r="AE34" s="148">
        <v>0</v>
      </c>
      <c r="AF34" s="148">
        <v>0</v>
      </c>
      <c r="AG34" s="148">
        <v>0</v>
      </c>
      <c r="AH34" s="148">
        <v>0</v>
      </c>
      <c r="AI34" s="148">
        <v>0</v>
      </c>
      <c r="AJ34" s="148">
        <v>0</v>
      </c>
      <c r="AK34" s="148">
        <v>0</v>
      </c>
      <c r="AL34" s="148">
        <v>0</v>
      </c>
      <c r="AM34" s="148">
        <v>0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Y34" s="114">
        <v>0</v>
      </c>
      <c r="BA34" s="114">
        <v>0</v>
      </c>
    </row>
    <row r="35" spans="1:53" s="114" customFormat="1">
      <c r="A35" s="140">
        <v>4</v>
      </c>
      <c r="B35" s="141" t="s">
        <v>150</v>
      </c>
      <c r="C35" s="141"/>
      <c r="D35" s="142">
        <v>687500</v>
      </c>
      <c r="E35" s="142">
        <v>687500</v>
      </c>
      <c r="F35" s="142">
        <v>687500</v>
      </c>
      <c r="G35" s="142">
        <v>687500</v>
      </c>
      <c r="H35" s="142">
        <v>687500</v>
      </c>
      <c r="I35" s="142">
        <v>687500</v>
      </c>
      <c r="J35" s="142">
        <v>687500</v>
      </c>
      <c r="K35" s="142">
        <v>687500</v>
      </c>
      <c r="L35" s="142">
        <v>687500</v>
      </c>
      <c r="M35" s="142">
        <v>687500</v>
      </c>
      <c r="N35" s="142">
        <v>687500</v>
      </c>
      <c r="O35" s="142">
        <v>687500</v>
      </c>
      <c r="P35" s="142">
        <v>687500</v>
      </c>
      <c r="Q35" s="142">
        <v>687500</v>
      </c>
      <c r="R35" s="142">
        <v>687500</v>
      </c>
      <c r="S35" s="142">
        <v>687500</v>
      </c>
      <c r="T35" s="142">
        <v>687500</v>
      </c>
      <c r="U35" s="142">
        <v>687500</v>
      </c>
      <c r="V35" s="142">
        <v>687500</v>
      </c>
      <c r="W35" s="142">
        <v>687500</v>
      </c>
      <c r="X35" s="142">
        <v>687500</v>
      </c>
      <c r="Y35" s="142">
        <v>687500</v>
      </c>
      <c r="Z35" s="142">
        <v>687500</v>
      </c>
      <c r="AA35" s="142">
        <v>687500</v>
      </c>
      <c r="AB35" s="142">
        <v>687500</v>
      </c>
      <c r="AC35" s="142">
        <v>687500</v>
      </c>
      <c r="AD35" s="142">
        <v>687500</v>
      </c>
      <c r="AE35" s="142">
        <v>687500</v>
      </c>
      <c r="AF35" s="142">
        <v>687500</v>
      </c>
      <c r="AG35" s="142">
        <v>687500</v>
      </c>
      <c r="AH35" s="142">
        <v>687500</v>
      </c>
      <c r="AI35" s="142">
        <v>687500</v>
      </c>
      <c r="AJ35" s="142">
        <v>687500</v>
      </c>
      <c r="AK35" s="142">
        <v>687500</v>
      </c>
      <c r="AL35" s="142">
        <v>687500</v>
      </c>
      <c r="AM35" s="142">
        <v>687500</v>
      </c>
      <c r="AN35" s="142">
        <v>687500</v>
      </c>
      <c r="AO35" s="142">
        <v>687500</v>
      </c>
      <c r="AP35" s="142">
        <v>687500</v>
      </c>
      <c r="AQ35" s="142">
        <v>687500</v>
      </c>
      <c r="AR35" s="142">
        <v>0</v>
      </c>
      <c r="AS35" s="142">
        <v>0</v>
      </c>
      <c r="AT35" s="142">
        <v>0</v>
      </c>
      <c r="AU35" s="142">
        <v>0</v>
      </c>
      <c r="AY35" s="114">
        <v>687500</v>
      </c>
      <c r="BA35" s="114">
        <v>687500</v>
      </c>
    </row>
    <row r="36" spans="1:53" s="114" customFormat="1">
      <c r="A36" s="140">
        <v>5</v>
      </c>
      <c r="B36" s="141" t="s">
        <v>103</v>
      </c>
      <c r="C36" s="141"/>
      <c r="D36" s="142">
        <v>325365.15000000002</v>
      </c>
      <c r="E36" s="142">
        <v>314680.51428</v>
      </c>
      <c r="F36" s="142">
        <v>302802.01380000002</v>
      </c>
      <c r="G36" s="142">
        <v>291348.52428000001</v>
      </c>
      <c r="H36" s="142">
        <v>280288.23108</v>
      </c>
      <c r="I36" s="142">
        <v>269591.76684</v>
      </c>
      <c r="J36" s="142">
        <v>259231.80360000001</v>
      </c>
      <c r="K36" s="142">
        <v>249183.05279999998</v>
      </c>
      <c r="L36" s="142">
        <v>239308.05888</v>
      </c>
      <c r="M36" s="142">
        <v>229457.94563999999</v>
      </c>
      <c r="N36" s="142">
        <v>219607.83239999998</v>
      </c>
      <c r="O36" s="142">
        <v>209757.71916000001</v>
      </c>
      <c r="P36" s="142">
        <v>199907.60592</v>
      </c>
      <c r="Q36" s="142">
        <v>190057.49268000002</v>
      </c>
      <c r="R36" s="142">
        <v>180207.37944000002</v>
      </c>
      <c r="S36" s="142">
        <v>170357.26620000001</v>
      </c>
      <c r="T36" s="142">
        <v>160507.15296000001</v>
      </c>
      <c r="U36" s="142">
        <v>150657.03972</v>
      </c>
      <c r="V36" s="142">
        <v>140806.92647999999</v>
      </c>
      <c r="W36" s="142">
        <v>130956.81324</v>
      </c>
      <c r="X36" s="142">
        <v>122016.68028000002</v>
      </c>
      <c r="Y36" s="142">
        <v>114896.1</v>
      </c>
      <c r="Z36" s="142">
        <v>108685.5</v>
      </c>
      <c r="AA36" s="142">
        <v>102474.90000000001</v>
      </c>
      <c r="AB36" s="142">
        <v>96264.3</v>
      </c>
      <c r="AC36" s="142">
        <v>90053.7</v>
      </c>
      <c r="AD36" s="142">
        <v>83843.100000000006</v>
      </c>
      <c r="AE36" s="142">
        <v>77632.5</v>
      </c>
      <c r="AF36" s="142">
        <v>71421.900000000009</v>
      </c>
      <c r="AG36" s="142">
        <v>65211.3</v>
      </c>
      <c r="AH36" s="142">
        <v>59000.700000000004</v>
      </c>
      <c r="AI36" s="142">
        <v>52790.1</v>
      </c>
      <c r="AJ36" s="142">
        <v>46579.500000000007</v>
      </c>
      <c r="AK36" s="142">
        <v>40368.900000000009</v>
      </c>
      <c r="AL36" s="142">
        <v>34158.300000000003</v>
      </c>
      <c r="AM36" s="142">
        <v>27947.700000000004</v>
      </c>
      <c r="AN36" s="142">
        <v>21737.100000000006</v>
      </c>
      <c r="AO36" s="142">
        <v>15526.500000000005</v>
      </c>
      <c r="AP36" s="142">
        <v>9315.9000000000051</v>
      </c>
      <c r="AQ36" s="142">
        <v>3105.3000000000056</v>
      </c>
      <c r="AR36" s="142">
        <v>5.5879354476928712E-12</v>
      </c>
      <c r="AS36" s="142">
        <v>5.5879354476928712E-12</v>
      </c>
      <c r="AT36" s="142">
        <v>5.5879354476928712E-12</v>
      </c>
      <c r="AU36" s="142">
        <v>5.5879354476928712E-12</v>
      </c>
      <c r="AY36" s="114">
        <v>276125.70611999999</v>
      </c>
      <c r="BA36" s="114">
        <v>169846.98695999998</v>
      </c>
    </row>
    <row r="37" spans="1:53" s="114" customFormat="1">
      <c r="A37" s="140">
        <v>6</v>
      </c>
      <c r="B37" s="355" t="s">
        <v>151</v>
      </c>
      <c r="C37" s="355"/>
      <c r="D37" s="142">
        <v>2072290.7960031987</v>
      </c>
      <c r="E37" s="142">
        <v>2004239.0324347804</v>
      </c>
      <c r="F37" s="142">
        <v>1928583.3968664855</v>
      </c>
      <c r="G37" s="142">
        <v>1855634.70855609</v>
      </c>
      <c r="H37" s="142">
        <v>1785190.3361349602</v>
      </c>
      <c r="I37" s="142">
        <v>1717063.2352628191</v>
      </c>
      <c r="J37" s="142">
        <v>1651079.3507896862</v>
      </c>
      <c r="K37" s="142">
        <v>1587077.616755879</v>
      </c>
      <c r="L37" s="142">
        <v>1524182.5617353781</v>
      </c>
      <c r="M37" s="142">
        <v>1461445.9748365008</v>
      </c>
      <c r="N37" s="142">
        <v>1398709.3879376235</v>
      </c>
      <c r="O37" s="142">
        <v>1335972.8010387463</v>
      </c>
      <c r="P37" s="142">
        <v>1273236.214139869</v>
      </c>
      <c r="Q37" s="142">
        <v>1210499.6272409917</v>
      </c>
      <c r="R37" s="142">
        <v>1147763.0403421144</v>
      </c>
      <c r="S37" s="142">
        <v>1085026.4534432371</v>
      </c>
      <c r="T37" s="142">
        <v>1022289.8665443598</v>
      </c>
      <c r="U37" s="142">
        <v>959553.27964548254</v>
      </c>
      <c r="V37" s="142">
        <v>896816.69274660514</v>
      </c>
      <c r="W37" s="142">
        <v>834080.10584772786</v>
      </c>
      <c r="X37" s="142">
        <v>777139.29565938166</v>
      </c>
      <c r="Y37" s="142">
        <v>731787.44105403766</v>
      </c>
      <c r="Z37" s="142">
        <v>692231.36315922486</v>
      </c>
      <c r="AA37" s="142">
        <v>652675.28526441194</v>
      </c>
      <c r="AB37" s="142">
        <v>613119.20736959914</v>
      </c>
      <c r="AC37" s="142">
        <v>573563.12947478634</v>
      </c>
      <c r="AD37" s="142">
        <v>534007.05157997343</v>
      </c>
      <c r="AE37" s="142">
        <v>494450.97368516063</v>
      </c>
      <c r="AF37" s="142">
        <v>454894.89579034777</v>
      </c>
      <c r="AG37" s="142">
        <v>415338.81789553491</v>
      </c>
      <c r="AH37" s="142">
        <v>375782.74000072206</v>
      </c>
      <c r="AI37" s="142">
        <v>336226.6621059092</v>
      </c>
      <c r="AJ37" s="142">
        <v>296670.5842110964</v>
      </c>
      <c r="AK37" s="142">
        <v>257114.50631628354</v>
      </c>
      <c r="AL37" s="142">
        <v>217558.42842147071</v>
      </c>
      <c r="AM37" s="142">
        <v>178002.35052665786</v>
      </c>
      <c r="AN37" s="142">
        <v>138446.272631845</v>
      </c>
      <c r="AO37" s="142">
        <v>98890.194737032158</v>
      </c>
      <c r="AP37" s="142">
        <v>59334.1168422193</v>
      </c>
      <c r="AQ37" s="142">
        <v>19778.038947406458</v>
      </c>
      <c r="AR37" s="142">
        <v>3.5590250513658118E-11</v>
      </c>
      <c r="AS37" s="142">
        <v>3.5590250513658118E-11</v>
      </c>
      <c r="AT37" s="142">
        <v>3.5590250513658118E-11</v>
      </c>
      <c r="AU37" s="142">
        <v>3.5590250513658118E-11</v>
      </c>
      <c r="AY37" s="114">
        <v>1758678.700937578</v>
      </c>
      <c r="BA37" s="114">
        <v>1081776.4219864463</v>
      </c>
    </row>
    <row r="38" spans="1:53" s="114" customFormat="1">
      <c r="A38" s="140">
        <v>7</v>
      </c>
      <c r="B38" s="356" t="s">
        <v>79</v>
      </c>
      <c r="C38" s="356"/>
      <c r="D38" s="149">
        <v>456643.40157497034</v>
      </c>
      <c r="E38" s="149">
        <v>441647.73163376667</v>
      </c>
      <c r="F38" s="149">
        <v>424976.49666961294</v>
      </c>
      <c r="G38" s="149">
        <v>408901.75598421355</v>
      </c>
      <c r="H38" s="149">
        <v>393378.85837436042</v>
      </c>
      <c r="I38" s="149">
        <v>378366.58734478452</v>
      </c>
      <c r="J38" s="149">
        <v>363826.58865683264</v>
      </c>
      <c r="K38" s="149">
        <v>349723.37032846763</v>
      </c>
      <c r="L38" s="149">
        <v>335864.01626377774</v>
      </c>
      <c r="M38" s="149">
        <v>322039.58172980184</v>
      </c>
      <c r="N38" s="149">
        <v>308215.14719582594</v>
      </c>
      <c r="O38" s="149">
        <v>294390.71266185003</v>
      </c>
      <c r="P38" s="149">
        <v>280566.27812787413</v>
      </c>
      <c r="Q38" s="149">
        <v>266741.84359389823</v>
      </c>
      <c r="R38" s="149">
        <v>252917.40905992233</v>
      </c>
      <c r="S38" s="149">
        <v>239092.97452594643</v>
      </c>
      <c r="T38" s="149">
        <v>225268.53999197047</v>
      </c>
      <c r="U38" s="149">
        <v>211444.10545799456</v>
      </c>
      <c r="V38" s="149">
        <v>197619.67092401866</v>
      </c>
      <c r="W38" s="149">
        <v>183795.23639004276</v>
      </c>
      <c r="X38" s="149">
        <v>171247.94075808307</v>
      </c>
      <c r="Y38" s="149">
        <v>161254.35047883264</v>
      </c>
      <c r="Z38" s="149">
        <v>152537.89910159845</v>
      </c>
      <c r="AA38" s="149">
        <v>143821.44772436423</v>
      </c>
      <c r="AB38" s="149">
        <v>135104.99634713004</v>
      </c>
      <c r="AC38" s="149">
        <v>126388.54496989584</v>
      </c>
      <c r="AD38" s="149">
        <v>117672.09359266165</v>
      </c>
      <c r="AE38" s="149">
        <v>108955.64221542746</v>
      </c>
      <c r="AF38" s="149">
        <v>100239.19083819327</v>
      </c>
      <c r="AG38" s="149">
        <v>91522.739460959056</v>
      </c>
      <c r="AH38" s="149">
        <v>82806.288083724867</v>
      </c>
      <c r="AI38" s="149">
        <v>74089.836706490678</v>
      </c>
      <c r="AJ38" s="149">
        <v>65373.385329256482</v>
      </c>
      <c r="AK38" s="149">
        <v>56656.933952022286</v>
      </c>
      <c r="AL38" s="149">
        <v>47940.48257478809</v>
      </c>
      <c r="AM38" s="149">
        <v>39224.031197553893</v>
      </c>
      <c r="AN38" s="149">
        <v>30507.579820319694</v>
      </c>
      <c r="AO38" s="149">
        <v>21791.128443085498</v>
      </c>
      <c r="AP38" s="149">
        <v>13074.677065851301</v>
      </c>
      <c r="AQ38" s="149">
        <v>4358.2256886171062</v>
      </c>
      <c r="AR38" s="149">
        <v>7.8425542828290843E-12</v>
      </c>
      <c r="AS38" s="149">
        <v>7.8425542828290843E-12</v>
      </c>
      <c r="AT38" s="149">
        <v>7.8425542828290843E-12</v>
      </c>
      <c r="AU38" s="149">
        <v>7.8425542828290843E-12</v>
      </c>
      <c r="AV38" s="114" t="s">
        <v>152</v>
      </c>
      <c r="AW38" s="114" t="s">
        <v>152</v>
      </c>
      <c r="AX38" s="114" t="s">
        <v>153</v>
      </c>
      <c r="AY38" s="114">
        <v>387536.83885605889</v>
      </c>
      <c r="BA38" s="114">
        <v>238376.80794231969</v>
      </c>
    </row>
    <row r="39" spans="1:53" s="114" customFormat="1">
      <c r="A39" s="140">
        <v>8</v>
      </c>
      <c r="B39" s="356" t="s">
        <v>154</v>
      </c>
      <c r="C39" s="356"/>
      <c r="D39" s="149">
        <v>3541799.3475781688</v>
      </c>
      <c r="E39" s="149">
        <v>3448067.2783485469</v>
      </c>
      <c r="F39" s="149">
        <v>3343861.9073360981</v>
      </c>
      <c r="G39" s="149">
        <v>3243384.9888203037</v>
      </c>
      <c r="H39" s="149">
        <v>3146357.4255893207</v>
      </c>
      <c r="I39" s="149">
        <v>3052521.5894476036</v>
      </c>
      <c r="J39" s="149">
        <v>2961637.7430465184</v>
      </c>
      <c r="K39" s="149">
        <v>2873484.039884347</v>
      </c>
      <c r="L39" s="149">
        <v>2786854.6368791559</v>
      </c>
      <c r="M39" s="149">
        <v>2700443.5022063027</v>
      </c>
      <c r="N39" s="149">
        <v>2614032.3675334495</v>
      </c>
      <c r="O39" s="149">
        <v>2527621.2328605959</v>
      </c>
      <c r="P39" s="149">
        <v>2441210.0981877432</v>
      </c>
      <c r="Q39" s="149">
        <v>2354798.9635148901</v>
      </c>
      <c r="R39" s="149">
        <v>2268387.8288420369</v>
      </c>
      <c r="S39" s="149">
        <v>2181976.6941691833</v>
      </c>
      <c r="T39" s="149">
        <v>2095565.5594963303</v>
      </c>
      <c r="U39" s="149">
        <v>2009154.4248234772</v>
      </c>
      <c r="V39" s="149">
        <v>1922743.2901506238</v>
      </c>
      <c r="W39" s="149">
        <v>1836332.1554777708</v>
      </c>
      <c r="X39" s="149">
        <v>1757903.9166974647</v>
      </c>
      <c r="Y39" s="149">
        <v>1695437.8915328702</v>
      </c>
      <c r="Z39" s="149">
        <v>1640954.7622608233</v>
      </c>
      <c r="AA39" s="149">
        <v>1586471.6329887761</v>
      </c>
      <c r="AB39" s="149">
        <v>1531988.5037167293</v>
      </c>
      <c r="AC39" s="149">
        <v>1477505.3744446822</v>
      </c>
      <c r="AD39" s="149">
        <v>1423022.245172635</v>
      </c>
      <c r="AE39" s="149">
        <v>1368539.1159005882</v>
      </c>
      <c r="AF39" s="149">
        <v>1314055.986628541</v>
      </c>
      <c r="AG39" s="149">
        <v>1259572.8573564941</v>
      </c>
      <c r="AH39" s="149">
        <v>1205089.7280844469</v>
      </c>
      <c r="AI39" s="149">
        <v>1150606.5988123999</v>
      </c>
      <c r="AJ39" s="149">
        <v>1096123.4695403529</v>
      </c>
      <c r="AK39" s="149">
        <v>1041640.340268306</v>
      </c>
      <c r="AL39" s="149">
        <v>987157.21099625877</v>
      </c>
      <c r="AM39" s="149">
        <v>932674.08172421169</v>
      </c>
      <c r="AN39" s="149">
        <v>878190.95245216461</v>
      </c>
      <c r="AO39" s="149">
        <v>823707.82318011764</v>
      </c>
      <c r="AP39" s="149">
        <v>769224.69390807056</v>
      </c>
      <c r="AQ39" s="149">
        <v>714741.5646360236</v>
      </c>
      <c r="AR39" s="149">
        <v>4.9020740244180075E-11</v>
      </c>
      <c r="AS39" s="149">
        <v>4.9020740244180075E-11</v>
      </c>
      <c r="AT39" s="149">
        <v>4.9020740244180075E-11</v>
      </c>
      <c r="AU39" s="149">
        <v>4.9020740244180075E-11</v>
      </c>
      <c r="AV39" s="114" t="s">
        <v>155</v>
      </c>
      <c r="AW39" s="150" t="s">
        <v>156</v>
      </c>
      <c r="AX39" s="114">
        <v>2144092.5734587521</v>
      </c>
      <c r="AY39" s="151">
        <v>3109841.2459136369</v>
      </c>
      <c r="AZ39" s="114">
        <v>3109841.2459136369</v>
      </c>
      <c r="BA39" s="114">
        <v>2177500.2168887658</v>
      </c>
    </row>
    <row r="40" spans="1:53" s="114" customFormat="1">
      <c r="A40" s="140">
        <v>9</v>
      </c>
      <c r="B40" s="356" t="s">
        <v>157</v>
      </c>
      <c r="C40" s="356"/>
      <c r="D40" s="149">
        <v>2595747.5035215518</v>
      </c>
      <c r="E40" s="149">
        <v>2595747.5035215518</v>
      </c>
      <c r="F40" s="149">
        <v>2595747.5035215518</v>
      </c>
      <c r="G40" s="149">
        <v>2595747.5035215518</v>
      </c>
      <c r="H40" s="149">
        <v>2595747.5035215518</v>
      </c>
      <c r="I40" s="149">
        <v>2595747.5035215518</v>
      </c>
      <c r="J40" s="149">
        <v>2595747.5035215518</v>
      </c>
      <c r="K40" s="149">
        <v>2595747.5035215518</v>
      </c>
      <c r="L40" s="149">
        <v>2595747.5035215518</v>
      </c>
      <c r="M40" s="149">
        <v>2595747.5035215518</v>
      </c>
      <c r="N40" s="149">
        <v>2595747.5035215518</v>
      </c>
      <c r="O40" s="149">
        <v>2595747.5035215518</v>
      </c>
      <c r="P40" s="149">
        <v>2595747.5035215518</v>
      </c>
      <c r="Q40" s="149">
        <v>2595747.5035215518</v>
      </c>
      <c r="R40" s="149">
        <v>2595747.5035215518</v>
      </c>
      <c r="S40" s="149">
        <v>2595747.5035215518</v>
      </c>
      <c r="T40" s="149">
        <v>2595747.5035215518</v>
      </c>
      <c r="U40" s="149">
        <v>2595747.5035215518</v>
      </c>
      <c r="V40" s="149">
        <v>2595747.5035215518</v>
      </c>
      <c r="W40" s="149">
        <v>2595747.5035215518</v>
      </c>
      <c r="X40" s="149">
        <v>2595747.5035215518</v>
      </c>
      <c r="Y40" s="149">
        <v>2595747.5035215518</v>
      </c>
      <c r="Z40" s="149">
        <v>2595747.5035215518</v>
      </c>
      <c r="AA40" s="149">
        <v>2595747.5035215518</v>
      </c>
      <c r="AB40" s="149">
        <v>2595747.5035215518</v>
      </c>
      <c r="AC40" s="149">
        <v>2595747.5035215518</v>
      </c>
      <c r="AD40" s="149">
        <v>2595747.5035215518</v>
      </c>
      <c r="AE40" s="149">
        <v>2595747.5035215518</v>
      </c>
      <c r="AF40" s="149">
        <v>2595747.5035215518</v>
      </c>
      <c r="AG40" s="149">
        <v>2595747.5035215518</v>
      </c>
      <c r="AH40" s="149">
        <v>2595747.5035215518</v>
      </c>
      <c r="AI40" s="149">
        <v>2595747.5035215518</v>
      </c>
      <c r="AJ40" s="149">
        <v>2595747.5035215518</v>
      </c>
      <c r="AK40" s="149">
        <v>2595747.5035215518</v>
      </c>
      <c r="AL40" s="149">
        <v>2595747.5035215518</v>
      </c>
      <c r="AM40" s="149">
        <v>2595747.5035215518</v>
      </c>
      <c r="AN40" s="149">
        <v>2595747.5035215518</v>
      </c>
      <c r="AO40" s="149">
        <v>2595747.5035215518</v>
      </c>
      <c r="AP40" s="149">
        <v>2595747.5035215518</v>
      </c>
      <c r="AQ40" s="149">
        <v>2595747.5035215518</v>
      </c>
      <c r="AR40" s="149">
        <v>2595747.5035215518</v>
      </c>
      <c r="AS40" s="149">
        <v>2595747.5035215518</v>
      </c>
      <c r="AT40" s="149">
        <v>2595747.5035215518</v>
      </c>
      <c r="AU40" s="149">
        <v>2595747.5035215518</v>
      </c>
      <c r="AW40" s="150"/>
    </row>
    <row r="41" spans="1:53" s="156" customFormat="1">
      <c r="A41" s="152">
        <v>10</v>
      </c>
      <c r="B41" s="153" t="s">
        <v>158</v>
      </c>
      <c r="C41" s="154"/>
      <c r="D41" s="154">
        <v>-946051.844056617</v>
      </c>
      <c r="E41" s="154">
        <v>-852319.7748269951</v>
      </c>
      <c r="F41" s="154">
        <v>-748114.4038145463</v>
      </c>
      <c r="G41" s="154">
        <v>-647637.48529875185</v>
      </c>
      <c r="H41" s="154">
        <v>-550609.92206776887</v>
      </c>
      <c r="I41" s="154">
        <v>-456774.08592605172</v>
      </c>
      <c r="J41" s="154">
        <v>-365890.23952496657</v>
      </c>
      <c r="K41" s="154">
        <v>-277736.53636279516</v>
      </c>
      <c r="L41" s="154">
        <v>-191107.13335760403</v>
      </c>
      <c r="M41" s="154">
        <v>-104695.99868475087</v>
      </c>
      <c r="N41" s="154">
        <v>-18284.864011897705</v>
      </c>
      <c r="O41" s="154">
        <v>68126.270660955925</v>
      </c>
      <c r="P41" s="154">
        <v>154537.40533380862</v>
      </c>
      <c r="Q41" s="154">
        <v>240948.54000666179</v>
      </c>
      <c r="R41" s="154">
        <v>327359.67467951495</v>
      </c>
      <c r="S41" s="154">
        <v>413770.80935236858</v>
      </c>
      <c r="T41" s="154">
        <v>500181.94402522151</v>
      </c>
      <c r="U41" s="154">
        <v>586593.07869807468</v>
      </c>
      <c r="V41" s="154">
        <v>673004.21337092808</v>
      </c>
      <c r="W41" s="154">
        <v>759415.34804378101</v>
      </c>
      <c r="X41" s="154">
        <v>837843.58682408719</v>
      </c>
      <c r="Y41" s="154">
        <v>900309.6119886816</v>
      </c>
      <c r="Z41" s="154">
        <v>954792.74126072857</v>
      </c>
      <c r="AA41" s="154">
        <v>1009275.8705327758</v>
      </c>
      <c r="AB41" s="154">
        <v>1063758.9998048225</v>
      </c>
      <c r="AC41" s="154">
        <v>1118242.1290768697</v>
      </c>
      <c r="AD41" s="154">
        <v>1172725.2583489169</v>
      </c>
      <c r="AE41" s="154">
        <v>1227208.3876209636</v>
      </c>
      <c r="AF41" s="154">
        <v>1281691.5168930108</v>
      </c>
      <c r="AG41" s="154">
        <v>1336174.6461650578</v>
      </c>
      <c r="AH41" s="154">
        <v>1390657.775437105</v>
      </c>
      <c r="AI41" s="154">
        <v>1445140.9047091519</v>
      </c>
      <c r="AJ41" s="154">
        <v>1499624.0339811989</v>
      </c>
      <c r="AK41" s="154">
        <v>1554107.1632532459</v>
      </c>
      <c r="AL41" s="154">
        <v>1608590.2925252931</v>
      </c>
      <c r="AM41" s="154">
        <v>1663073.4217973403</v>
      </c>
      <c r="AN41" s="154">
        <v>1717556.5510693872</v>
      </c>
      <c r="AO41" s="154">
        <v>1772039.6803414342</v>
      </c>
      <c r="AP41" s="154">
        <v>1826522.8096134812</v>
      </c>
      <c r="AQ41" s="154">
        <v>1881005.9388855281</v>
      </c>
      <c r="AR41" s="154">
        <v>2595747.5035215518</v>
      </c>
      <c r="AS41" s="154">
        <v>2595747.5035215518</v>
      </c>
      <c r="AT41" s="154">
        <v>2595747.5035215518</v>
      </c>
      <c r="AU41" s="154">
        <v>2595747.5035215518</v>
      </c>
      <c r="AV41" s="155">
        <v>15356267.622135188</v>
      </c>
    </row>
    <row r="42" spans="1:53" s="156" customFormat="1">
      <c r="A42" s="152">
        <v>11</v>
      </c>
      <c r="B42" s="153" t="s">
        <v>159</v>
      </c>
      <c r="C42" s="157">
        <v>-3.1092984367127099E-9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</row>
    <row r="43" spans="1:53">
      <c r="A43" s="152">
        <v>12</v>
      </c>
      <c r="B43" s="134" t="s">
        <v>160</v>
      </c>
      <c r="C43" s="134">
        <v>2595747.5035215518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93">
        <v>2595747.5035215518</v>
      </c>
    </row>
    <row r="44" spans="1:53">
      <c r="A44" s="152">
        <v>13</v>
      </c>
      <c r="B44" s="136" t="s">
        <v>161</v>
      </c>
      <c r="C44" s="134"/>
      <c r="D44" s="159">
        <v>3541799.3475781688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W44" s="82">
        <v>2144092.5734587521</v>
      </c>
    </row>
    <row r="45" spans="1:53">
      <c r="A45" s="152">
        <v>14</v>
      </c>
      <c r="B45" s="324" t="s">
        <v>162</v>
      </c>
      <c r="C45" s="324"/>
      <c r="D45" s="160"/>
      <c r="E45" s="132"/>
    </row>
    <row r="46" spans="1:53">
      <c r="A46" s="152">
        <v>15</v>
      </c>
      <c r="B46" s="161" t="s">
        <v>163</v>
      </c>
      <c r="C46" s="161"/>
      <c r="D46" s="134">
        <v>27500000</v>
      </c>
      <c r="E46" s="134">
        <v>27500000</v>
      </c>
      <c r="F46" s="134">
        <v>27500000</v>
      </c>
      <c r="G46" s="134">
        <v>27500000</v>
      </c>
      <c r="H46" s="134">
        <v>27500000</v>
      </c>
      <c r="I46" s="134">
        <v>27500000</v>
      </c>
      <c r="J46" s="134">
        <v>27500000</v>
      </c>
      <c r="K46" s="134">
        <v>27500000</v>
      </c>
      <c r="L46" s="134">
        <v>27500000</v>
      </c>
      <c r="M46" s="134">
        <v>27500000</v>
      </c>
      <c r="N46" s="134">
        <v>27500000</v>
      </c>
      <c r="O46" s="134">
        <v>27500000</v>
      </c>
      <c r="P46" s="134">
        <v>27500000</v>
      </c>
      <c r="Q46" s="134">
        <v>27500000</v>
      </c>
      <c r="R46" s="134">
        <v>27500000</v>
      </c>
      <c r="S46" s="134">
        <v>27500000</v>
      </c>
      <c r="T46" s="134">
        <v>27500000</v>
      </c>
      <c r="U46" s="134">
        <v>27500000</v>
      </c>
      <c r="V46" s="134">
        <v>27500000</v>
      </c>
      <c r="W46" s="134">
        <v>27500000</v>
      </c>
      <c r="X46" s="134">
        <v>27500000</v>
      </c>
      <c r="Y46" s="134">
        <v>27500000</v>
      </c>
      <c r="Z46" s="134">
        <v>27500000</v>
      </c>
      <c r="AA46" s="134">
        <v>27500000</v>
      </c>
      <c r="AB46" s="134">
        <v>27500000</v>
      </c>
      <c r="AC46" s="134">
        <v>27500000</v>
      </c>
      <c r="AD46" s="134">
        <v>27500000</v>
      </c>
      <c r="AE46" s="134">
        <v>27500000</v>
      </c>
      <c r="AF46" s="134">
        <v>27500000</v>
      </c>
      <c r="AG46" s="134">
        <v>27500000</v>
      </c>
      <c r="AH46" s="134">
        <v>27500000</v>
      </c>
      <c r="AI46" s="134">
        <v>27500000</v>
      </c>
      <c r="AJ46" s="134">
        <v>27500000</v>
      </c>
      <c r="AK46" s="134">
        <v>27500000</v>
      </c>
      <c r="AL46" s="134">
        <v>27500000</v>
      </c>
      <c r="AM46" s="134">
        <v>27500000</v>
      </c>
      <c r="AN46" s="134">
        <v>27500000</v>
      </c>
      <c r="AO46" s="134">
        <v>27500000</v>
      </c>
      <c r="AP46" s="134">
        <v>27500000</v>
      </c>
      <c r="AQ46" s="134">
        <v>27500000</v>
      </c>
      <c r="AR46" s="134">
        <v>27500000</v>
      </c>
      <c r="AS46" s="134">
        <v>27500000</v>
      </c>
      <c r="AT46" s="134">
        <v>27500000</v>
      </c>
      <c r="AU46" s="134">
        <v>27500000</v>
      </c>
      <c r="AY46" s="18">
        <v>27500000</v>
      </c>
    </row>
    <row r="47" spans="1:53">
      <c r="A47" s="152">
        <v>16</v>
      </c>
      <c r="B47" s="357" t="s">
        <v>164</v>
      </c>
      <c r="C47" s="357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</row>
    <row r="48" spans="1:53">
      <c r="A48" s="152">
        <v>17</v>
      </c>
      <c r="B48" s="163" t="s">
        <v>165</v>
      </c>
      <c r="C48" s="163"/>
      <c r="D48" s="59">
        <v>0</v>
      </c>
      <c r="E48" s="59">
        <v>687500</v>
      </c>
      <c r="F48" s="59">
        <v>1375000</v>
      </c>
      <c r="G48" s="59">
        <v>2062500</v>
      </c>
      <c r="H48" s="59">
        <v>2750000</v>
      </c>
      <c r="I48" s="59">
        <v>3437500</v>
      </c>
      <c r="J48" s="59">
        <v>4125000</v>
      </c>
      <c r="K48" s="59">
        <v>4812500</v>
      </c>
      <c r="L48" s="59">
        <v>5500000</v>
      </c>
      <c r="M48" s="59">
        <v>6187500</v>
      </c>
      <c r="N48" s="59">
        <v>6875000</v>
      </c>
      <c r="O48" s="59">
        <v>7562500</v>
      </c>
      <c r="P48" s="59">
        <v>8250000</v>
      </c>
      <c r="Q48" s="59">
        <v>8937500</v>
      </c>
      <c r="R48" s="59">
        <v>9625000</v>
      </c>
      <c r="S48" s="59">
        <v>10312500</v>
      </c>
      <c r="T48" s="59">
        <v>11000000</v>
      </c>
      <c r="U48" s="59">
        <v>11687500</v>
      </c>
      <c r="V48" s="59">
        <v>12375000</v>
      </c>
      <c r="W48" s="59">
        <v>13062500</v>
      </c>
      <c r="X48" s="59">
        <v>13750000</v>
      </c>
      <c r="Y48" s="59">
        <v>14437500</v>
      </c>
      <c r="Z48" s="59">
        <v>15125000</v>
      </c>
      <c r="AA48" s="59">
        <v>15812500</v>
      </c>
      <c r="AB48" s="59">
        <v>16500000</v>
      </c>
      <c r="AC48" s="59">
        <v>17187500</v>
      </c>
      <c r="AD48" s="59">
        <v>17875000</v>
      </c>
      <c r="AE48" s="59">
        <v>18562500</v>
      </c>
      <c r="AF48" s="59">
        <v>19250000</v>
      </c>
      <c r="AG48" s="59">
        <v>19937500</v>
      </c>
      <c r="AH48" s="59">
        <v>20625000</v>
      </c>
      <c r="AI48" s="59">
        <v>21312500</v>
      </c>
      <c r="AJ48" s="59">
        <v>22000000</v>
      </c>
      <c r="AK48" s="59">
        <v>22687500</v>
      </c>
      <c r="AL48" s="59">
        <v>23375000</v>
      </c>
      <c r="AM48" s="59">
        <v>24062500</v>
      </c>
      <c r="AN48" s="59">
        <v>24750000</v>
      </c>
      <c r="AO48" s="59">
        <v>25437500</v>
      </c>
      <c r="AP48" s="59">
        <v>26125000</v>
      </c>
      <c r="AQ48" s="59">
        <v>26812500</v>
      </c>
      <c r="AR48" s="59">
        <v>27500000</v>
      </c>
      <c r="AS48" s="59">
        <v>27500000</v>
      </c>
      <c r="AT48" s="59">
        <v>27500000</v>
      </c>
      <c r="AU48" s="59">
        <v>27500000</v>
      </c>
      <c r="AY48" s="18">
        <v>3093750</v>
      </c>
    </row>
    <row r="49" spans="1:51">
      <c r="A49" s="152">
        <v>18</v>
      </c>
      <c r="B49" s="164" t="s">
        <v>166</v>
      </c>
      <c r="C49" s="164"/>
      <c r="D49" s="149">
        <v>687500</v>
      </c>
      <c r="E49" s="65">
        <v>1375000</v>
      </c>
      <c r="F49" s="65">
        <v>2062500</v>
      </c>
      <c r="G49" s="65">
        <v>2750000</v>
      </c>
      <c r="H49" s="65">
        <v>3437500</v>
      </c>
      <c r="I49" s="65">
        <v>4125000</v>
      </c>
      <c r="J49" s="65">
        <v>4812500</v>
      </c>
      <c r="K49" s="65">
        <v>5500000</v>
      </c>
      <c r="L49" s="65">
        <v>6187500</v>
      </c>
      <c r="M49" s="65">
        <v>6875000</v>
      </c>
      <c r="N49" s="65">
        <v>7562500</v>
      </c>
      <c r="O49" s="65">
        <v>8250000</v>
      </c>
      <c r="P49" s="65">
        <v>8937500</v>
      </c>
      <c r="Q49" s="65">
        <v>9625000</v>
      </c>
      <c r="R49" s="65">
        <v>10312500</v>
      </c>
      <c r="S49" s="65">
        <v>11000000</v>
      </c>
      <c r="T49" s="65">
        <v>11687500</v>
      </c>
      <c r="U49" s="65">
        <v>12375000</v>
      </c>
      <c r="V49" s="65">
        <v>13062500</v>
      </c>
      <c r="W49" s="65">
        <v>13750000</v>
      </c>
      <c r="X49" s="65">
        <v>14437500</v>
      </c>
      <c r="Y49" s="65">
        <v>15125000</v>
      </c>
      <c r="Z49" s="65">
        <v>15812500</v>
      </c>
      <c r="AA49" s="65">
        <v>16500000</v>
      </c>
      <c r="AB49" s="65">
        <v>17187500</v>
      </c>
      <c r="AC49" s="65">
        <v>17875000</v>
      </c>
      <c r="AD49" s="65">
        <v>18562500</v>
      </c>
      <c r="AE49" s="65">
        <v>19250000</v>
      </c>
      <c r="AF49" s="65">
        <v>19937500</v>
      </c>
      <c r="AG49" s="65">
        <v>20625000</v>
      </c>
      <c r="AH49" s="65">
        <v>21312500</v>
      </c>
      <c r="AI49" s="65">
        <v>22000000</v>
      </c>
      <c r="AJ49" s="65">
        <v>22687500</v>
      </c>
      <c r="AK49" s="65">
        <v>23375000</v>
      </c>
      <c r="AL49" s="65">
        <v>24062500</v>
      </c>
      <c r="AM49" s="65">
        <v>24750000</v>
      </c>
      <c r="AN49" s="65">
        <v>25437500</v>
      </c>
      <c r="AO49" s="65">
        <v>26125000</v>
      </c>
      <c r="AP49" s="65">
        <v>26812500</v>
      </c>
      <c r="AQ49" s="65">
        <v>27500000</v>
      </c>
      <c r="AR49" s="65">
        <v>27500000</v>
      </c>
      <c r="AS49" s="65">
        <v>27500000</v>
      </c>
      <c r="AT49" s="65">
        <v>27500000</v>
      </c>
      <c r="AU49" s="65">
        <v>27500000</v>
      </c>
      <c r="AY49" s="18">
        <v>3781250</v>
      </c>
    </row>
    <row r="50" spans="1:51">
      <c r="A50" s="152">
        <v>19</v>
      </c>
      <c r="B50" s="136" t="s">
        <v>167</v>
      </c>
      <c r="C50" s="136"/>
      <c r="D50" s="91">
        <v>343750</v>
      </c>
      <c r="E50" s="134">
        <v>1031250</v>
      </c>
      <c r="F50" s="134">
        <v>1718750</v>
      </c>
      <c r="G50" s="134">
        <v>2406250</v>
      </c>
      <c r="H50" s="134">
        <v>3093750</v>
      </c>
      <c r="I50" s="134">
        <v>3781250</v>
      </c>
      <c r="J50" s="134">
        <v>4468750</v>
      </c>
      <c r="K50" s="134">
        <v>5156250</v>
      </c>
      <c r="L50" s="134">
        <v>5843750</v>
      </c>
      <c r="M50" s="134">
        <v>6531250</v>
      </c>
      <c r="N50" s="134">
        <v>7218750</v>
      </c>
      <c r="O50" s="134">
        <v>7906250</v>
      </c>
      <c r="P50" s="134">
        <v>8593750</v>
      </c>
      <c r="Q50" s="134">
        <v>9281250</v>
      </c>
      <c r="R50" s="134">
        <v>9968750</v>
      </c>
      <c r="S50" s="134">
        <v>10656250</v>
      </c>
      <c r="T50" s="134">
        <v>11343750</v>
      </c>
      <c r="U50" s="134">
        <v>12031250</v>
      </c>
      <c r="V50" s="134">
        <v>12718750</v>
      </c>
      <c r="W50" s="134">
        <v>13406250</v>
      </c>
      <c r="X50" s="134">
        <v>14093750</v>
      </c>
      <c r="Y50" s="134">
        <v>14781250</v>
      </c>
      <c r="Z50" s="134">
        <v>15468750</v>
      </c>
      <c r="AA50" s="134">
        <v>16156250</v>
      </c>
      <c r="AB50" s="134">
        <v>16843750</v>
      </c>
      <c r="AC50" s="134">
        <v>17531250</v>
      </c>
      <c r="AD50" s="134">
        <v>18218750</v>
      </c>
      <c r="AE50" s="134">
        <v>18906250</v>
      </c>
      <c r="AF50" s="134">
        <v>19593750</v>
      </c>
      <c r="AG50" s="134">
        <v>20281250</v>
      </c>
      <c r="AH50" s="134">
        <v>20968750</v>
      </c>
      <c r="AI50" s="134">
        <v>21656250</v>
      </c>
      <c r="AJ50" s="134">
        <v>22343750</v>
      </c>
      <c r="AK50" s="134">
        <v>23031250</v>
      </c>
      <c r="AL50" s="134">
        <v>23718750</v>
      </c>
      <c r="AM50" s="134">
        <v>24406250</v>
      </c>
      <c r="AN50" s="134">
        <v>25093750</v>
      </c>
      <c r="AO50" s="134">
        <v>25781250</v>
      </c>
      <c r="AP50" s="134">
        <v>26468750</v>
      </c>
      <c r="AQ50" s="134">
        <v>27156250</v>
      </c>
      <c r="AR50" s="134">
        <v>27500000</v>
      </c>
      <c r="AS50" s="134">
        <v>27500000</v>
      </c>
      <c r="AT50" s="134">
        <v>27500000</v>
      </c>
      <c r="AU50" s="134">
        <v>27500000</v>
      </c>
      <c r="AY50" s="18">
        <v>3437500</v>
      </c>
    </row>
    <row r="51" spans="1:51">
      <c r="A51" s="152">
        <v>20</v>
      </c>
      <c r="B51" s="165" t="s">
        <v>168</v>
      </c>
      <c r="C51" s="165"/>
      <c r="D51" s="148">
        <v>27156250</v>
      </c>
      <c r="E51" s="67">
        <v>26468750</v>
      </c>
      <c r="F51" s="67">
        <v>25781250</v>
      </c>
      <c r="G51" s="67">
        <v>25093750</v>
      </c>
      <c r="H51" s="67">
        <v>24406250</v>
      </c>
      <c r="I51" s="67">
        <v>23718750</v>
      </c>
      <c r="J51" s="67">
        <v>23031250</v>
      </c>
      <c r="K51" s="67">
        <v>22343750</v>
      </c>
      <c r="L51" s="67">
        <v>21656250</v>
      </c>
      <c r="M51" s="67">
        <v>20968750</v>
      </c>
      <c r="N51" s="67">
        <v>20281250</v>
      </c>
      <c r="O51" s="67">
        <v>19593750</v>
      </c>
      <c r="P51" s="67">
        <v>18906250</v>
      </c>
      <c r="Q51" s="67">
        <v>18218750</v>
      </c>
      <c r="R51" s="67">
        <v>17531250</v>
      </c>
      <c r="S51" s="67">
        <v>16843750</v>
      </c>
      <c r="T51" s="67">
        <v>16156250</v>
      </c>
      <c r="U51" s="67">
        <v>15468750</v>
      </c>
      <c r="V51" s="67">
        <v>14781250</v>
      </c>
      <c r="W51" s="67">
        <v>14093750</v>
      </c>
      <c r="X51" s="67">
        <v>13406250</v>
      </c>
      <c r="Y51" s="67">
        <v>12718750</v>
      </c>
      <c r="Z51" s="67">
        <v>12031250</v>
      </c>
      <c r="AA51" s="67">
        <v>11343750</v>
      </c>
      <c r="AB51" s="67">
        <v>10656250</v>
      </c>
      <c r="AC51" s="67">
        <v>9968750</v>
      </c>
      <c r="AD51" s="67">
        <v>9281250</v>
      </c>
      <c r="AE51" s="67">
        <v>8593750</v>
      </c>
      <c r="AF51" s="67">
        <v>7906250</v>
      </c>
      <c r="AG51" s="67">
        <v>7218750</v>
      </c>
      <c r="AH51" s="67">
        <v>6531250</v>
      </c>
      <c r="AI51" s="67">
        <v>5843750</v>
      </c>
      <c r="AJ51" s="67">
        <v>5156250</v>
      </c>
      <c r="AK51" s="67">
        <v>4468750</v>
      </c>
      <c r="AL51" s="67">
        <v>3781250</v>
      </c>
      <c r="AM51" s="67">
        <v>3093750</v>
      </c>
      <c r="AN51" s="67">
        <v>2406250</v>
      </c>
      <c r="AO51" s="67">
        <v>1718750</v>
      </c>
      <c r="AP51" s="67">
        <v>1031250</v>
      </c>
      <c r="AQ51" s="67">
        <v>343750</v>
      </c>
      <c r="AR51" s="67">
        <v>0</v>
      </c>
      <c r="AS51" s="67">
        <v>0</v>
      </c>
      <c r="AT51" s="67">
        <v>0</v>
      </c>
      <c r="AU51" s="67">
        <v>0</v>
      </c>
      <c r="AY51" s="18">
        <v>24062500</v>
      </c>
    </row>
    <row r="52" spans="1:51">
      <c r="A52" s="152">
        <v>21</v>
      </c>
      <c r="B52" s="164" t="s">
        <v>169</v>
      </c>
      <c r="C52" s="164"/>
      <c r="D52" s="149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65">
        <v>0</v>
      </c>
      <c r="AM52" s="65">
        <v>0</v>
      </c>
      <c r="AN52" s="65">
        <v>0</v>
      </c>
      <c r="AO52" s="65">
        <v>0</v>
      </c>
      <c r="AP52" s="65">
        <v>0</v>
      </c>
      <c r="AQ52" s="65">
        <v>0</v>
      </c>
      <c r="AR52" s="65">
        <v>0</v>
      </c>
      <c r="AS52" s="65">
        <v>0</v>
      </c>
      <c r="AT52" s="65">
        <v>0</v>
      </c>
      <c r="AU52" s="65">
        <v>0</v>
      </c>
      <c r="AY52" s="18">
        <v>0</v>
      </c>
    </row>
    <row r="53" spans="1:51">
      <c r="A53" s="152">
        <v>22</v>
      </c>
      <c r="B53" s="166" t="s">
        <v>170</v>
      </c>
      <c r="C53" s="166"/>
      <c r="D53" s="148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</row>
    <row r="54" spans="1:51">
      <c r="A54" s="152">
        <v>23</v>
      </c>
      <c r="B54" s="163" t="s">
        <v>165</v>
      </c>
      <c r="C54" s="163"/>
      <c r="D54" s="142">
        <v>0</v>
      </c>
      <c r="E54" s="59">
        <v>84975</v>
      </c>
      <c r="F54" s="59">
        <v>405772.62</v>
      </c>
      <c r="G54" s="59">
        <v>689725.08000000007</v>
      </c>
      <c r="H54" s="59">
        <v>939687.54</v>
      </c>
      <c r="I54" s="59">
        <v>1158107.28</v>
      </c>
      <c r="J54" s="59">
        <v>1347431.58</v>
      </c>
      <c r="K54" s="59">
        <v>1509767.82</v>
      </c>
      <c r="L54" s="59">
        <v>1647223.3800000001</v>
      </c>
      <c r="M54" s="59">
        <v>1780600.1400000001</v>
      </c>
      <c r="N54" s="59">
        <v>1913908.9200000002</v>
      </c>
      <c r="O54" s="59">
        <v>2047285.6800000002</v>
      </c>
      <c r="P54" s="59">
        <v>2180594.46</v>
      </c>
      <c r="Q54" s="59">
        <v>2313971.2199999997</v>
      </c>
      <c r="R54" s="59">
        <v>2447279.9999999995</v>
      </c>
      <c r="S54" s="59">
        <v>2580656.7599999998</v>
      </c>
      <c r="T54" s="59">
        <v>2713965.5399999996</v>
      </c>
      <c r="U54" s="59">
        <v>2847342.3</v>
      </c>
      <c r="V54" s="59">
        <v>2980651.0799999996</v>
      </c>
      <c r="W54" s="59">
        <v>3114027.84</v>
      </c>
      <c r="X54" s="59">
        <v>3247336.6199999996</v>
      </c>
      <c r="Y54" s="59">
        <v>3229049.9999999995</v>
      </c>
      <c r="Z54" s="59">
        <v>3059099.9999999995</v>
      </c>
      <c r="AA54" s="59">
        <v>2889149.9999999995</v>
      </c>
      <c r="AB54" s="59">
        <v>2719199.9999999995</v>
      </c>
      <c r="AC54" s="59">
        <v>2549249.9999999995</v>
      </c>
      <c r="AD54" s="59">
        <v>2379299.9999999995</v>
      </c>
      <c r="AE54" s="59">
        <v>2209349.9999999995</v>
      </c>
      <c r="AF54" s="59">
        <v>2039399.9999999995</v>
      </c>
      <c r="AG54" s="59">
        <v>1869449.9999999995</v>
      </c>
      <c r="AH54" s="59">
        <v>1699499.9999999995</v>
      </c>
      <c r="AI54" s="59">
        <v>1529549.9999999995</v>
      </c>
      <c r="AJ54" s="59">
        <v>1359599.9999999995</v>
      </c>
      <c r="AK54" s="59">
        <v>1189649.9999999995</v>
      </c>
      <c r="AL54" s="59">
        <v>1019699.9999999995</v>
      </c>
      <c r="AM54" s="59">
        <v>849749.99999999953</v>
      </c>
      <c r="AN54" s="59">
        <v>679799.99999999953</v>
      </c>
      <c r="AO54" s="59">
        <v>509849.99999999953</v>
      </c>
      <c r="AP54" s="59">
        <v>339899.99999999953</v>
      </c>
      <c r="AQ54" s="59">
        <v>169949.99999999953</v>
      </c>
      <c r="AR54" s="59">
        <v>-4.6566128730773926E-10</v>
      </c>
      <c r="AS54" s="59">
        <v>-4.6566128730773926E-10</v>
      </c>
      <c r="AT54" s="59">
        <v>-4.6566128730773926E-10</v>
      </c>
      <c r="AU54" s="59">
        <v>-4.6566128730773926E-10</v>
      </c>
      <c r="AY54" s="18">
        <v>956329.04400000011</v>
      </c>
    </row>
    <row r="55" spans="1:51">
      <c r="A55" s="152">
        <v>24</v>
      </c>
      <c r="B55" s="164" t="s">
        <v>166</v>
      </c>
      <c r="C55" s="164"/>
      <c r="D55" s="149">
        <v>84975</v>
      </c>
      <c r="E55" s="65">
        <v>405772.62</v>
      </c>
      <c r="F55" s="65">
        <v>689725.08000000007</v>
      </c>
      <c r="G55" s="65">
        <v>939687.54</v>
      </c>
      <c r="H55" s="65">
        <v>1158107.28</v>
      </c>
      <c r="I55" s="65">
        <v>1347431.58</v>
      </c>
      <c r="J55" s="65">
        <v>1509767.82</v>
      </c>
      <c r="K55" s="65">
        <v>1647223.3800000001</v>
      </c>
      <c r="L55" s="65">
        <v>1780600.1400000001</v>
      </c>
      <c r="M55" s="65">
        <v>1913908.9200000002</v>
      </c>
      <c r="N55" s="65">
        <v>2047285.6800000002</v>
      </c>
      <c r="O55" s="65">
        <v>2180594.46</v>
      </c>
      <c r="P55" s="65">
        <v>2313971.2199999997</v>
      </c>
      <c r="Q55" s="65">
        <v>2447279.9999999995</v>
      </c>
      <c r="R55" s="65">
        <v>2580656.7599999998</v>
      </c>
      <c r="S55" s="65">
        <v>2713965.5399999996</v>
      </c>
      <c r="T55" s="65">
        <v>2847342.3</v>
      </c>
      <c r="U55" s="65">
        <v>2980651.0799999996</v>
      </c>
      <c r="V55" s="65">
        <v>3114027.84</v>
      </c>
      <c r="W55" s="65">
        <v>3247336.6199999996</v>
      </c>
      <c r="X55" s="65">
        <v>3229049.9999999995</v>
      </c>
      <c r="Y55" s="65">
        <v>3059099.9999999995</v>
      </c>
      <c r="Z55" s="65">
        <v>2889149.9999999995</v>
      </c>
      <c r="AA55" s="65">
        <v>2719199.9999999995</v>
      </c>
      <c r="AB55" s="65">
        <v>2549249.9999999995</v>
      </c>
      <c r="AC55" s="65">
        <v>2379299.9999999995</v>
      </c>
      <c r="AD55" s="65">
        <v>2209349.9999999995</v>
      </c>
      <c r="AE55" s="65">
        <v>2039399.9999999995</v>
      </c>
      <c r="AF55" s="65">
        <v>1869449.9999999995</v>
      </c>
      <c r="AG55" s="65">
        <v>1699499.9999999995</v>
      </c>
      <c r="AH55" s="65">
        <v>1529549.9999999995</v>
      </c>
      <c r="AI55" s="65">
        <v>1359599.9999999995</v>
      </c>
      <c r="AJ55" s="65">
        <v>1189649.9999999995</v>
      </c>
      <c r="AK55" s="65">
        <v>1019699.9999999995</v>
      </c>
      <c r="AL55" s="65">
        <v>849749.99999999953</v>
      </c>
      <c r="AM55" s="65">
        <v>679799.99999999953</v>
      </c>
      <c r="AN55" s="65">
        <v>509849.99999999953</v>
      </c>
      <c r="AO55" s="65">
        <v>339899.99999999953</v>
      </c>
      <c r="AP55" s="65">
        <v>169949.99999999953</v>
      </c>
      <c r="AQ55" s="65">
        <v>-4.6566128730773926E-10</v>
      </c>
      <c r="AR55" s="65">
        <v>-4.6566128730773926E-10</v>
      </c>
      <c r="AS55" s="65">
        <v>-4.6566128730773926E-10</v>
      </c>
      <c r="AT55" s="65">
        <v>-4.6566128730773926E-10</v>
      </c>
      <c r="AU55" s="65">
        <v>-4.6566128730773926E-10</v>
      </c>
      <c r="AY55" s="18">
        <v>1147719.9360000002</v>
      </c>
    </row>
    <row r="56" spans="1:51">
      <c r="A56" s="152">
        <v>25</v>
      </c>
      <c r="B56" s="136" t="s">
        <v>171</v>
      </c>
      <c r="C56" s="136"/>
      <c r="D56" s="91">
        <v>42487.5</v>
      </c>
      <c r="E56" s="134">
        <v>245373.81</v>
      </c>
      <c r="F56" s="134">
        <v>547748.85000000009</v>
      </c>
      <c r="G56" s="134">
        <v>814706.31</v>
      </c>
      <c r="H56" s="134">
        <v>1048897.4100000001</v>
      </c>
      <c r="I56" s="134">
        <v>1252769.4300000002</v>
      </c>
      <c r="J56" s="134">
        <v>1428599.7000000002</v>
      </c>
      <c r="K56" s="134">
        <v>1578495.6</v>
      </c>
      <c r="L56" s="134">
        <v>1713911.7600000002</v>
      </c>
      <c r="M56" s="134">
        <v>1847254.5300000003</v>
      </c>
      <c r="N56" s="134">
        <v>1980597.3000000003</v>
      </c>
      <c r="O56" s="134">
        <v>2113940.0700000003</v>
      </c>
      <c r="P56" s="134">
        <v>2247282.84</v>
      </c>
      <c r="Q56" s="134">
        <v>2380625.6099999994</v>
      </c>
      <c r="R56" s="134">
        <v>2513968.38</v>
      </c>
      <c r="S56" s="134">
        <v>2647311.1499999994</v>
      </c>
      <c r="T56" s="134">
        <v>2780653.92</v>
      </c>
      <c r="U56" s="134">
        <v>2913996.6899999995</v>
      </c>
      <c r="V56" s="134">
        <v>3047339.46</v>
      </c>
      <c r="W56" s="134">
        <v>3180682.2299999995</v>
      </c>
      <c r="X56" s="134">
        <v>3238193.3099999996</v>
      </c>
      <c r="Y56" s="134">
        <v>3144074.9999999995</v>
      </c>
      <c r="Z56" s="134">
        <v>2974124.9999999995</v>
      </c>
      <c r="AA56" s="134">
        <v>2804174.9999999995</v>
      </c>
      <c r="AB56" s="134">
        <v>2634224.9999999995</v>
      </c>
      <c r="AC56" s="134">
        <v>2464274.9999999995</v>
      </c>
      <c r="AD56" s="134">
        <v>2294324.9999999995</v>
      </c>
      <c r="AE56" s="134">
        <v>2124374.9999999995</v>
      </c>
      <c r="AF56" s="134">
        <v>1954424.9999999995</v>
      </c>
      <c r="AG56" s="134">
        <v>1784474.9999999995</v>
      </c>
      <c r="AH56" s="134">
        <v>1614524.9999999995</v>
      </c>
      <c r="AI56" s="134">
        <v>1444574.9999999995</v>
      </c>
      <c r="AJ56" s="134">
        <v>1274624.9999999995</v>
      </c>
      <c r="AK56" s="134">
        <v>1104674.9999999995</v>
      </c>
      <c r="AL56" s="134">
        <v>934724.99999999953</v>
      </c>
      <c r="AM56" s="134">
        <v>764774.99999999953</v>
      </c>
      <c r="AN56" s="134">
        <v>594824.99999999953</v>
      </c>
      <c r="AO56" s="134">
        <v>424874.99999999953</v>
      </c>
      <c r="AP56" s="134">
        <v>254924.99999999953</v>
      </c>
      <c r="AQ56" s="134">
        <v>84974.999999999534</v>
      </c>
      <c r="AR56" s="134">
        <v>-4.6566128730773926E-10</v>
      </c>
      <c r="AS56" s="134">
        <v>-4.6566128730773926E-10</v>
      </c>
      <c r="AT56" s="134">
        <v>-4.6566128730773926E-10</v>
      </c>
      <c r="AU56" s="134">
        <v>-4.6566128730773926E-10</v>
      </c>
      <c r="AY56" s="18">
        <v>1052024.4900000002</v>
      </c>
    </row>
    <row r="57" spans="1:51" ht="9.75" customHeight="1">
      <c r="A57" s="152">
        <v>26</v>
      </c>
      <c r="B57" s="161" t="s">
        <v>162</v>
      </c>
      <c r="C57" s="161"/>
      <c r="D57" s="91">
        <v>27113762.5</v>
      </c>
      <c r="E57" s="134">
        <v>26223376.190000001</v>
      </c>
      <c r="F57" s="134">
        <v>25233501.149999999</v>
      </c>
      <c r="G57" s="134">
        <v>24279043.690000001</v>
      </c>
      <c r="H57" s="134">
        <v>23357352.59</v>
      </c>
      <c r="I57" s="134">
        <v>22465980.57</v>
      </c>
      <c r="J57" s="134">
        <v>21602650.300000001</v>
      </c>
      <c r="K57" s="134">
        <v>20765254.399999999</v>
      </c>
      <c r="L57" s="134">
        <v>19942338.239999998</v>
      </c>
      <c r="M57" s="134">
        <v>19121495.469999999</v>
      </c>
      <c r="N57" s="134">
        <v>18300652.699999999</v>
      </c>
      <c r="O57" s="134">
        <v>17479809.93</v>
      </c>
      <c r="P57" s="134">
        <v>16658967.16</v>
      </c>
      <c r="Q57" s="134">
        <v>15838124.390000001</v>
      </c>
      <c r="R57" s="134">
        <v>15017281.620000001</v>
      </c>
      <c r="S57" s="134">
        <v>14196438.850000001</v>
      </c>
      <c r="T57" s="134">
        <v>13375596.08</v>
      </c>
      <c r="U57" s="134">
        <v>12554753.310000001</v>
      </c>
      <c r="V57" s="134">
        <v>11733910.539999999</v>
      </c>
      <c r="W57" s="134">
        <v>10913067.77</v>
      </c>
      <c r="X57" s="134">
        <v>10168056.690000001</v>
      </c>
      <c r="Y57" s="134">
        <v>9574675</v>
      </c>
      <c r="Z57" s="134">
        <v>9057125</v>
      </c>
      <c r="AA57" s="134">
        <v>8539575</v>
      </c>
      <c r="AB57" s="134">
        <v>8022025</v>
      </c>
      <c r="AC57" s="134">
        <v>7504475</v>
      </c>
      <c r="AD57" s="134">
        <v>6986925</v>
      </c>
      <c r="AE57" s="134">
        <v>6469375</v>
      </c>
      <c r="AF57" s="134">
        <v>5951825</v>
      </c>
      <c r="AG57" s="134">
        <v>5434275</v>
      </c>
      <c r="AH57" s="134">
        <v>4916725</v>
      </c>
      <c r="AI57" s="134">
        <v>4399175</v>
      </c>
      <c r="AJ57" s="134">
        <v>3881625.0000000005</v>
      </c>
      <c r="AK57" s="134">
        <v>3364075.0000000005</v>
      </c>
      <c r="AL57" s="134">
        <v>2846525.0000000005</v>
      </c>
      <c r="AM57" s="134">
        <v>2328975.0000000005</v>
      </c>
      <c r="AN57" s="134">
        <v>1811425.0000000005</v>
      </c>
      <c r="AO57" s="134">
        <v>1293875.0000000005</v>
      </c>
      <c r="AP57" s="134">
        <v>776325.00000000047</v>
      </c>
      <c r="AQ57" s="134">
        <v>258775.00000000047</v>
      </c>
      <c r="AR57" s="134">
        <v>4.6566128730773926E-10</v>
      </c>
      <c r="AS57" s="134">
        <v>4.6566128730773926E-10</v>
      </c>
      <c r="AT57" s="134">
        <v>4.6566128730773926E-10</v>
      </c>
      <c r="AU57" s="134">
        <v>4.6566128730773926E-10</v>
      </c>
      <c r="AY57" s="18">
        <v>23010475.510000002</v>
      </c>
    </row>
    <row r="58" spans="1:51">
      <c r="A58" s="152">
        <v>27</v>
      </c>
      <c r="B58" s="357" t="s">
        <v>172</v>
      </c>
      <c r="C58" s="357"/>
      <c r="D58" s="167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</row>
    <row r="59" spans="1:51">
      <c r="A59" s="152">
        <v>28</v>
      </c>
      <c r="B59" s="59" t="s">
        <v>306</v>
      </c>
      <c r="C59" s="59"/>
      <c r="D59" s="142">
        <v>1390544.8253372514</v>
      </c>
      <c r="E59" s="59">
        <v>1344880.8539160357</v>
      </c>
      <c r="F59" s="59">
        <v>1294114.5460455399</v>
      </c>
      <c r="G59" s="59">
        <v>1245164.6490326286</v>
      </c>
      <c r="H59" s="59">
        <v>1197895.193542473</v>
      </c>
      <c r="I59" s="59">
        <v>1152180.6694198467</v>
      </c>
      <c r="J59" s="59">
        <v>1107904.2824925247</v>
      </c>
      <c r="K59" s="59">
        <v>1064957.9545712841</v>
      </c>
      <c r="L59" s="59">
        <v>1022754.2284018011</v>
      </c>
      <c r="M59" s="59">
        <v>980656.83722494042</v>
      </c>
      <c r="N59" s="59">
        <v>938559.44604807976</v>
      </c>
      <c r="O59" s="59">
        <v>896462.05487121909</v>
      </c>
      <c r="P59" s="59">
        <v>854364.66369435843</v>
      </c>
      <c r="Q59" s="59">
        <v>812267.27251749777</v>
      </c>
      <c r="R59" s="59">
        <v>770169.88134063722</v>
      </c>
      <c r="S59" s="59">
        <v>728072.49016377656</v>
      </c>
      <c r="T59" s="59">
        <v>685975.09898691578</v>
      </c>
      <c r="U59" s="59">
        <v>643877.70781005512</v>
      </c>
      <c r="V59" s="59">
        <v>601780.31663319445</v>
      </c>
      <c r="W59" s="59">
        <v>559682.92545633379</v>
      </c>
      <c r="X59" s="59">
        <v>521474.60589489649</v>
      </c>
      <c r="Y59" s="59">
        <v>491042.68636770523</v>
      </c>
      <c r="Z59" s="59">
        <v>464499.8384559374</v>
      </c>
      <c r="AA59" s="59">
        <v>437956.99054416956</v>
      </c>
      <c r="AB59" s="59">
        <v>411414.14263240172</v>
      </c>
      <c r="AC59" s="59">
        <v>384871.29472063383</v>
      </c>
      <c r="AD59" s="59">
        <v>358328.44680886599</v>
      </c>
      <c r="AE59" s="59">
        <v>331785.59889709816</v>
      </c>
      <c r="AF59" s="59">
        <v>305242.75098533032</v>
      </c>
      <c r="AG59" s="59">
        <v>278699.90307356243</v>
      </c>
      <c r="AH59" s="59">
        <v>252157.05516179459</v>
      </c>
      <c r="AI59" s="59">
        <v>225614.20725002675</v>
      </c>
      <c r="AJ59" s="59">
        <v>199071.35933825892</v>
      </c>
      <c r="AK59" s="59">
        <v>172528.51142649105</v>
      </c>
      <c r="AL59" s="59">
        <v>145985.66351472322</v>
      </c>
      <c r="AM59" s="59">
        <v>119442.81560295535</v>
      </c>
      <c r="AN59" s="59">
        <v>92899.967691187499</v>
      </c>
      <c r="AO59" s="59">
        <v>66357.119779419649</v>
      </c>
      <c r="AP59" s="59">
        <v>39814.271867651798</v>
      </c>
      <c r="AQ59" s="59">
        <v>13271.423955883949</v>
      </c>
      <c r="AR59" s="59">
        <v>2.3881705588652993E-11</v>
      </c>
      <c r="AS59" s="59">
        <v>2.3881705588652993E-11</v>
      </c>
      <c r="AT59" s="59">
        <v>2.3881705588652993E-11</v>
      </c>
      <c r="AU59" s="59">
        <v>2.3881705588652993E-11</v>
      </c>
      <c r="AY59" s="18">
        <v>1180105.4039984324</v>
      </c>
    </row>
    <row r="60" spans="1:51">
      <c r="A60" s="152">
        <v>29</v>
      </c>
      <c r="B60" s="65" t="s">
        <v>307</v>
      </c>
      <c r="C60" s="65"/>
      <c r="D60" s="149">
        <v>681745.97066594742</v>
      </c>
      <c r="E60" s="65">
        <v>659358.17851874465</v>
      </c>
      <c r="F60" s="65">
        <v>634468.85082094558</v>
      </c>
      <c r="G60" s="65">
        <v>610470.05952346139</v>
      </c>
      <c r="H60" s="65">
        <v>587295.14259248716</v>
      </c>
      <c r="I60" s="65">
        <v>564882.56584297237</v>
      </c>
      <c r="J60" s="65">
        <v>543175.0682971616</v>
      </c>
      <c r="K60" s="65">
        <v>522119.66218459478</v>
      </c>
      <c r="L60" s="65">
        <v>501428.33333357697</v>
      </c>
      <c r="M60" s="65">
        <v>480789.13761156035</v>
      </c>
      <c r="N60" s="65">
        <v>460149.94188954373</v>
      </c>
      <c r="O60" s="65">
        <v>439510.7461675271</v>
      </c>
      <c r="P60" s="65">
        <v>418871.55044551048</v>
      </c>
      <c r="Q60" s="65">
        <v>398232.35472349386</v>
      </c>
      <c r="R60" s="65">
        <v>377593.15900147724</v>
      </c>
      <c r="S60" s="65">
        <v>356953.96327946062</v>
      </c>
      <c r="T60" s="65">
        <v>336314.76755744399</v>
      </c>
      <c r="U60" s="65">
        <v>315675.57183542737</v>
      </c>
      <c r="V60" s="65">
        <v>295036.37611341069</v>
      </c>
      <c r="W60" s="65">
        <v>274397.18039139407</v>
      </c>
      <c r="X60" s="65">
        <v>255664.68976448514</v>
      </c>
      <c r="Y60" s="65">
        <v>240744.75468633245</v>
      </c>
      <c r="Z60" s="65">
        <v>227731.52470328743</v>
      </c>
      <c r="AA60" s="65">
        <v>214718.29472024244</v>
      </c>
      <c r="AB60" s="65">
        <v>201705.06473719745</v>
      </c>
      <c r="AC60" s="65">
        <v>188691.83475415246</v>
      </c>
      <c r="AD60" s="65">
        <v>175678.60477110746</v>
      </c>
      <c r="AE60" s="65">
        <v>162665.37478806247</v>
      </c>
      <c r="AF60" s="65">
        <v>149652.14480501745</v>
      </c>
      <c r="AG60" s="65">
        <v>136638.91482197246</v>
      </c>
      <c r="AH60" s="65">
        <v>123625.68483892747</v>
      </c>
      <c r="AI60" s="65">
        <v>110612.45485588248</v>
      </c>
      <c r="AJ60" s="65">
        <v>97599.224872837483</v>
      </c>
      <c r="AK60" s="65">
        <v>84585.994889792491</v>
      </c>
      <c r="AL60" s="65">
        <v>71572.764906747499</v>
      </c>
      <c r="AM60" s="65">
        <v>58559.5349237025</v>
      </c>
      <c r="AN60" s="65">
        <v>45546.304940657501</v>
      </c>
      <c r="AO60" s="65">
        <v>32533.074957612505</v>
      </c>
      <c r="AP60" s="65">
        <v>19519.844974567506</v>
      </c>
      <c r="AQ60" s="65">
        <v>6506.6149915225105</v>
      </c>
      <c r="AR60" s="65">
        <v>1.1708544925005126E-11</v>
      </c>
      <c r="AS60" s="65">
        <v>1.1708544925005126E-11</v>
      </c>
      <c r="AT60" s="65">
        <v>1.1708544925005126E-11</v>
      </c>
      <c r="AU60" s="65">
        <v>1.1708544925005126E-11</v>
      </c>
      <c r="AY60" s="18">
        <v>578573.29693914531</v>
      </c>
    </row>
    <row r="61" spans="1:51">
      <c r="A61" s="152">
        <v>30</v>
      </c>
      <c r="B61" s="134" t="s">
        <v>308</v>
      </c>
      <c r="C61" s="134"/>
      <c r="D61" s="91">
        <v>2072290.7960031987</v>
      </c>
      <c r="E61" s="134">
        <v>2004239.0324347804</v>
      </c>
      <c r="F61" s="134">
        <v>1928583.3968664855</v>
      </c>
      <c r="G61" s="134">
        <v>1855634.70855609</v>
      </c>
      <c r="H61" s="134">
        <v>1785190.3361349602</v>
      </c>
      <c r="I61" s="134">
        <v>1717063.2352628191</v>
      </c>
      <c r="J61" s="134">
        <v>1651079.3507896862</v>
      </c>
      <c r="K61" s="134">
        <v>1587077.616755879</v>
      </c>
      <c r="L61" s="134">
        <v>1524182.5617353781</v>
      </c>
      <c r="M61" s="134">
        <v>1461445.9748365008</v>
      </c>
      <c r="N61" s="134">
        <v>1398709.3879376235</v>
      </c>
      <c r="O61" s="134">
        <v>1335972.8010387463</v>
      </c>
      <c r="P61" s="134">
        <v>1273236.214139869</v>
      </c>
      <c r="Q61" s="134">
        <v>1210499.6272409917</v>
      </c>
      <c r="R61" s="134">
        <v>1147763.0403421144</v>
      </c>
      <c r="S61" s="134">
        <v>1085026.4534432371</v>
      </c>
      <c r="T61" s="134">
        <v>1022289.8665443598</v>
      </c>
      <c r="U61" s="134">
        <v>959553.27964548254</v>
      </c>
      <c r="V61" s="134">
        <v>896816.69274660514</v>
      </c>
      <c r="W61" s="134">
        <v>834080.10584772786</v>
      </c>
      <c r="X61" s="134">
        <v>777139.29565938166</v>
      </c>
      <c r="Y61" s="134">
        <v>731787.44105403766</v>
      </c>
      <c r="Z61" s="134">
        <v>692231.36315922486</v>
      </c>
      <c r="AA61" s="134">
        <v>652675.28526441194</v>
      </c>
      <c r="AB61" s="134">
        <v>613119.20736959914</v>
      </c>
      <c r="AC61" s="134">
        <v>573563.12947478634</v>
      </c>
      <c r="AD61" s="134">
        <v>534007.05157997343</v>
      </c>
      <c r="AE61" s="134">
        <v>494450.97368516063</v>
      </c>
      <c r="AF61" s="134">
        <v>454894.89579034777</v>
      </c>
      <c r="AG61" s="134">
        <v>415338.81789553491</v>
      </c>
      <c r="AH61" s="134">
        <v>375782.74000072206</v>
      </c>
      <c r="AI61" s="134">
        <v>336226.6621059092</v>
      </c>
      <c r="AJ61" s="134">
        <v>296670.5842110964</v>
      </c>
      <c r="AK61" s="134">
        <v>257114.50631628354</v>
      </c>
      <c r="AL61" s="134">
        <v>217558.42842147071</v>
      </c>
      <c r="AM61" s="134">
        <v>178002.35052665786</v>
      </c>
      <c r="AN61" s="134">
        <v>138446.272631845</v>
      </c>
      <c r="AO61" s="134">
        <v>98890.194737032158</v>
      </c>
      <c r="AP61" s="134">
        <v>59334.1168422193</v>
      </c>
      <c r="AQ61" s="134">
        <v>19778.038947406458</v>
      </c>
      <c r="AR61" s="134">
        <v>3.5590250513658118E-11</v>
      </c>
      <c r="AS61" s="134">
        <v>3.5590250513658118E-11</v>
      </c>
      <c r="AT61" s="134">
        <v>3.5590250513658118E-11</v>
      </c>
      <c r="AU61" s="134">
        <v>3.5590250513658118E-11</v>
      </c>
      <c r="AY61" s="18">
        <v>1758678.700937578</v>
      </c>
    </row>
    <row r="62" spans="1:51">
      <c r="A62" s="152">
        <v>31</v>
      </c>
      <c r="B62" s="357" t="s">
        <v>173</v>
      </c>
      <c r="C62" s="357"/>
      <c r="D62" s="358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5"/>
      <c r="AM62" s="345"/>
      <c r="AN62" s="345"/>
      <c r="AO62" s="345"/>
      <c r="AP62" s="345"/>
      <c r="AQ62" s="345"/>
      <c r="AR62" s="345"/>
      <c r="AS62" s="345"/>
      <c r="AT62" s="345"/>
      <c r="AU62" s="345"/>
    </row>
    <row r="63" spans="1:51" s="171" customFormat="1">
      <c r="A63" s="152">
        <v>32</v>
      </c>
      <c r="B63" s="168" t="s">
        <v>174</v>
      </c>
      <c r="C63" s="169" t="s">
        <v>175</v>
      </c>
      <c r="D63" s="106">
        <v>3.7499999999999999E-2</v>
      </c>
      <c r="E63" s="170">
        <v>7.2190000000000004E-2</v>
      </c>
      <c r="F63" s="170">
        <v>6.6769999999999996E-2</v>
      </c>
      <c r="G63" s="170">
        <v>6.1769999999999999E-2</v>
      </c>
      <c r="H63" s="170">
        <v>5.713E-2</v>
      </c>
      <c r="I63" s="170">
        <v>5.2850000000000001E-2</v>
      </c>
      <c r="J63" s="170">
        <v>4.888E-2</v>
      </c>
      <c r="K63" s="170">
        <v>4.5220000000000003E-2</v>
      </c>
      <c r="L63" s="170">
        <v>4.462E-2</v>
      </c>
      <c r="M63" s="170">
        <v>4.4609999999999997E-2</v>
      </c>
      <c r="N63" s="170">
        <v>4.462E-2</v>
      </c>
      <c r="O63" s="170">
        <v>4.4609999999999997E-2</v>
      </c>
      <c r="P63" s="170">
        <v>4.462E-2</v>
      </c>
      <c r="Q63" s="170">
        <v>4.4609999999999997E-2</v>
      </c>
      <c r="R63" s="170">
        <v>4.462E-2</v>
      </c>
      <c r="S63" s="170">
        <v>4.4609999999999997E-2</v>
      </c>
      <c r="T63" s="170">
        <v>4.462E-2</v>
      </c>
      <c r="U63" s="170">
        <v>4.4609999999999997E-2</v>
      </c>
      <c r="V63" s="170">
        <v>4.462E-2</v>
      </c>
      <c r="W63" s="170">
        <v>4.4609999999999997E-2</v>
      </c>
      <c r="X63" s="170">
        <v>2.231E-2</v>
      </c>
      <c r="Y63" s="170">
        <v>0</v>
      </c>
      <c r="Z63" s="170">
        <v>0</v>
      </c>
      <c r="AA63" s="170">
        <v>0</v>
      </c>
      <c r="AB63" s="170">
        <v>0</v>
      </c>
      <c r="AC63" s="170">
        <v>0</v>
      </c>
      <c r="AD63" s="170">
        <v>0</v>
      </c>
      <c r="AE63" s="170">
        <v>0</v>
      </c>
      <c r="AF63" s="170">
        <v>0</v>
      </c>
      <c r="AG63" s="170">
        <v>0</v>
      </c>
      <c r="AH63" s="170">
        <v>0</v>
      </c>
      <c r="AI63" s="170">
        <v>0</v>
      </c>
      <c r="AJ63" s="170">
        <v>0</v>
      </c>
      <c r="AK63" s="170">
        <v>0</v>
      </c>
      <c r="AL63" s="170">
        <v>0</v>
      </c>
      <c r="AM63" s="170">
        <v>0</v>
      </c>
      <c r="AN63" s="170">
        <v>0</v>
      </c>
      <c r="AO63" s="170">
        <v>0</v>
      </c>
      <c r="AP63" s="170">
        <v>0</v>
      </c>
      <c r="AQ63" s="170">
        <v>0</v>
      </c>
      <c r="AR63" s="170">
        <v>0</v>
      </c>
      <c r="AS63" s="170">
        <v>0</v>
      </c>
      <c r="AT63" s="170">
        <v>0</v>
      </c>
      <c r="AU63" s="170">
        <v>0</v>
      </c>
      <c r="AV63" s="171">
        <v>1.0000000000000002</v>
      </c>
    </row>
    <row r="64" spans="1:51">
      <c r="A64" s="152">
        <v>33</v>
      </c>
      <c r="B64" s="163" t="s">
        <v>176</v>
      </c>
      <c r="C64" s="172">
        <v>27500000</v>
      </c>
      <c r="D64" s="142">
        <v>1031250</v>
      </c>
      <c r="E64" s="59">
        <v>1985225</v>
      </c>
      <c r="F64" s="59">
        <v>1836175</v>
      </c>
      <c r="G64" s="59">
        <v>1698675</v>
      </c>
      <c r="H64" s="59">
        <v>1571075</v>
      </c>
      <c r="I64" s="59">
        <v>1453375</v>
      </c>
      <c r="J64" s="59">
        <v>1344200</v>
      </c>
      <c r="K64" s="59">
        <v>1243550</v>
      </c>
      <c r="L64" s="59">
        <v>1227050</v>
      </c>
      <c r="M64" s="59">
        <v>1226775</v>
      </c>
      <c r="N64" s="59">
        <v>1227050</v>
      </c>
      <c r="O64" s="59">
        <v>1226775</v>
      </c>
      <c r="P64" s="59">
        <v>1227050</v>
      </c>
      <c r="Q64" s="59">
        <v>1226775</v>
      </c>
      <c r="R64" s="59">
        <v>1227050</v>
      </c>
      <c r="S64" s="59">
        <v>1226775</v>
      </c>
      <c r="T64" s="59">
        <v>1227050</v>
      </c>
      <c r="U64" s="59">
        <v>1226775</v>
      </c>
      <c r="V64" s="59">
        <v>1227050</v>
      </c>
      <c r="W64" s="59">
        <v>1226775</v>
      </c>
      <c r="X64" s="59">
        <v>613525</v>
      </c>
      <c r="Y64" s="59">
        <v>0</v>
      </c>
      <c r="Z64" s="59">
        <v>0</v>
      </c>
      <c r="AA64" s="59">
        <v>0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18">
        <v>27500000</v>
      </c>
      <c r="AY64" s="18">
        <v>1461735</v>
      </c>
    </row>
    <row r="65" spans="1:51">
      <c r="A65" s="152">
        <v>34</v>
      </c>
      <c r="B65" s="164" t="s">
        <v>177</v>
      </c>
      <c r="C65" s="173">
        <v>27500000</v>
      </c>
      <c r="D65" s="149">
        <v>687500</v>
      </c>
      <c r="E65" s="65">
        <v>687500</v>
      </c>
      <c r="F65" s="65">
        <v>687500</v>
      </c>
      <c r="G65" s="65">
        <v>687500</v>
      </c>
      <c r="H65" s="65">
        <v>687500</v>
      </c>
      <c r="I65" s="65">
        <v>687500</v>
      </c>
      <c r="J65" s="65">
        <v>687500</v>
      </c>
      <c r="K65" s="65">
        <v>687500</v>
      </c>
      <c r="L65" s="65">
        <v>687500</v>
      </c>
      <c r="M65" s="65">
        <v>687500</v>
      </c>
      <c r="N65" s="65">
        <v>687500</v>
      </c>
      <c r="O65" s="65">
        <v>687500</v>
      </c>
      <c r="P65" s="65">
        <v>687500</v>
      </c>
      <c r="Q65" s="65">
        <v>687500</v>
      </c>
      <c r="R65" s="65">
        <v>687500</v>
      </c>
      <c r="S65" s="65">
        <v>687500</v>
      </c>
      <c r="T65" s="65">
        <v>687500</v>
      </c>
      <c r="U65" s="65">
        <v>687500</v>
      </c>
      <c r="V65" s="65">
        <v>687500</v>
      </c>
      <c r="W65" s="65">
        <v>687500</v>
      </c>
      <c r="X65" s="65">
        <v>687500</v>
      </c>
      <c r="Y65" s="65">
        <v>687500</v>
      </c>
      <c r="Z65" s="65">
        <v>687500</v>
      </c>
      <c r="AA65" s="65">
        <v>687500</v>
      </c>
      <c r="AB65" s="65">
        <v>687500</v>
      </c>
      <c r="AC65" s="65">
        <v>687500</v>
      </c>
      <c r="AD65" s="65">
        <v>687500</v>
      </c>
      <c r="AE65" s="65">
        <v>687500</v>
      </c>
      <c r="AF65" s="65">
        <v>687500</v>
      </c>
      <c r="AG65" s="65">
        <v>687500</v>
      </c>
      <c r="AH65" s="65">
        <v>687500</v>
      </c>
      <c r="AI65" s="65">
        <v>687500</v>
      </c>
      <c r="AJ65" s="65">
        <v>687500</v>
      </c>
      <c r="AK65" s="65">
        <v>687500</v>
      </c>
      <c r="AL65" s="65">
        <v>687500</v>
      </c>
      <c r="AM65" s="65">
        <v>687500</v>
      </c>
      <c r="AN65" s="65">
        <v>687500</v>
      </c>
      <c r="AO65" s="65">
        <v>687500</v>
      </c>
      <c r="AP65" s="65">
        <v>687500</v>
      </c>
      <c r="AQ65" s="65">
        <v>687500</v>
      </c>
      <c r="AR65" s="65">
        <v>0</v>
      </c>
      <c r="AS65" s="65">
        <v>0</v>
      </c>
      <c r="AT65" s="65">
        <v>0</v>
      </c>
      <c r="AU65" s="65">
        <v>0</v>
      </c>
      <c r="AV65" s="18">
        <v>23375000</v>
      </c>
      <c r="AY65" s="18">
        <v>687500</v>
      </c>
    </row>
    <row r="66" spans="1:51">
      <c r="A66" s="152">
        <v>35</v>
      </c>
      <c r="B66" s="136" t="s">
        <v>178</v>
      </c>
      <c r="C66" s="136"/>
      <c r="D66" s="91">
        <v>343750</v>
      </c>
      <c r="E66" s="134">
        <v>1297725</v>
      </c>
      <c r="F66" s="134">
        <v>1148675</v>
      </c>
      <c r="G66" s="134">
        <v>1011175</v>
      </c>
      <c r="H66" s="134">
        <v>883575</v>
      </c>
      <c r="I66" s="134">
        <v>765875</v>
      </c>
      <c r="J66" s="134">
        <v>656700</v>
      </c>
      <c r="K66" s="134">
        <v>556050</v>
      </c>
      <c r="L66" s="134">
        <v>539550</v>
      </c>
      <c r="M66" s="134">
        <v>539275</v>
      </c>
      <c r="N66" s="134">
        <v>539550</v>
      </c>
      <c r="O66" s="134">
        <v>539275</v>
      </c>
      <c r="P66" s="134">
        <v>539550</v>
      </c>
      <c r="Q66" s="134">
        <v>539275</v>
      </c>
      <c r="R66" s="134">
        <v>539550</v>
      </c>
      <c r="S66" s="134">
        <v>539275</v>
      </c>
      <c r="T66" s="134">
        <v>539550</v>
      </c>
      <c r="U66" s="134">
        <v>539275</v>
      </c>
      <c r="V66" s="134">
        <v>539550</v>
      </c>
      <c r="W66" s="134">
        <v>539275</v>
      </c>
      <c r="X66" s="134">
        <v>-73975</v>
      </c>
      <c r="Y66" s="134">
        <v>-687500</v>
      </c>
      <c r="Z66" s="134">
        <v>-687500</v>
      </c>
      <c r="AA66" s="134">
        <v>-687500</v>
      </c>
      <c r="AB66" s="134">
        <v>-687500</v>
      </c>
      <c r="AC66" s="134">
        <v>-687500</v>
      </c>
      <c r="AD66" s="134">
        <v>-687500</v>
      </c>
      <c r="AE66" s="134">
        <v>-687500</v>
      </c>
      <c r="AF66" s="134">
        <v>-687500</v>
      </c>
      <c r="AG66" s="134">
        <v>-687500</v>
      </c>
      <c r="AH66" s="134">
        <v>-687500</v>
      </c>
      <c r="AI66" s="134">
        <v>-687500</v>
      </c>
      <c r="AJ66" s="134">
        <v>-687500</v>
      </c>
      <c r="AK66" s="134">
        <v>-687500</v>
      </c>
      <c r="AL66" s="134">
        <v>-687500</v>
      </c>
      <c r="AM66" s="134">
        <v>-687500</v>
      </c>
      <c r="AN66" s="134">
        <v>-687500</v>
      </c>
      <c r="AO66" s="134">
        <v>-687500</v>
      </c>
      <c r="AP66" s="134">
        <v>-687500</v>
      </c>
      <c r="AQ66" s="134">
        <v>-687500</v>
      </c>
      <c r="AR66" s="134">
        <v>0</v>
      </c>
      <c r="AS66" s="134">
        <v>0</v>
      </c>
      <c r="AT66" s="134">
        <v>0</v>
      </c>
      <c r="AU66" s="134">
        <v>0</v>
      </c>
      <c r="AY66" s="18">
        <v>774235</v>
      </c>
    </row>
    <row r="67" spans="1:51">
      <c r="A67" s="152">
        <v>36</v>
      </c>
      <c r="B67" s="136" t="s">
        <v>179</v>
      </c>
      <c r="C67" s="136"/>
      <c r="D67" s="134">
        <v>0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</row>
    <row r="68" spans="1:51">
      <c r="A68" s="152">
        <v>37</v>
      </c>
      <c r="B68" s="135" t="s">
        <v>309</v>
      </c>
      <c r="C68" s="135"/>
      <c r="D68" s="134">
        <v>84975</v>
      </c>
      <c r="E68" s="134">
        <v>320797.62</v>
      </c>
      <c r="F68" s="134">
        <v>283952.46000000002</v>
      </c>
      <c r="G68" s="134">
        <v>249962.46</v>
      </c>
      <c r="H68" s="134">
        <v>218419.74</v>
      </c>
      <c r="I68" s="134">
        <v>189324.3</v>
      </c>
      <c r="J68" s="134">
        <v>162336.24</v>
      </c>
      <c r="K68" s="134">
        <v>137455.56</v>
      </c>
      <c r="L68" s="134">
        <v>133376.76</v>
      </c>
      <c r="M68" s="134">
        <v>133308.78</v>
      </c>
      <c r="N68" s="134">
        <v>133376.76</v>
      </c>
      <c r="O68" s="134">
        <v>133308.78</v>
      </c>
      <c r="P68" s="134">
        <v>133376.76</v>
      </c>
      <c r="Q68" s="134">
        <v>133308.78</v>
      </c>
      <c r="R68" s="134">
        <v>133376.76</v>
      </c>
      <c r="S68" s="134">
        <v>133308.78</v>
      </c>
      <c r="T68" s="134">
        <v>133376.76</v>
      </c>
      <c r="U68" s="134">
        <v>133308.78</v>
      </c>
      <c r="V68" s="134">
        <v>133376.76</v>
      </c>
      <c r="W68" s="134">
        <v>133308.78</v>
      </c>
      <c r="X68" s="134">
        <v>-18286.62</v>
      </c>
      <c r="Y68" s="134">
        <v>-169950</v>
      </c>
      <c r="Z68" s="134">
        <v>-169950</v>
      </c>
      <c r="AA68" s="134">
        <v>-169950</v>
      </c>
      <c r="AB68" s="134">
        <v>-169950</v>
      </c>
      <c r="AC68" s="134">
        <v>-169950</v>
      </c>
      <c r="AD68" s="134">
        <v>-169950</v>
      </c>
      <c r="AE68" s="134">
        <v>-169950</v>
      </c>
      <c r="AF68" s="134">
        <v>-169950</v>
      </c>
      <c r="AG68" s="134">
        <v>-169950</v>
      </c>
      <c r="AH68" s="134">
        <v>-169950</v>
      </c>
      <c r="AI68" s="134">
        <v>-169950</v>
      </c>
      <c r="AJ68" s="134">
        <v>-169950</v>
      </c>
      <c r="AK68" s="134">
        <v>-169950</v>
      </c>
      <c r="AL68" s="134">
        <v>-169950</v>
      </c>
      <c r="AM68" s="134">
        <v>-169950</v>
      </c>
      <c r="AN68" s="134">
        <v>-169950</v>
      </c>
      <c r="AO68" s="134">
        <v>-169950</v>
      </c>
      <c r="AP68" s="134">
        <v>-169950</v>
      </c>
      <c r="AQ68" s="134">
        <v>-169950</v>
      </c>
      <c r="AR68" s="134">
        <v>0</v>
      </c>
      <c r="AS68" s="134">
        <v>0</v>
      </c>
      <c r="AT68" s="134">
        <v>0</v>
      </c>
      <c r="AU68" s="134">
        <v>0</v>
      </c>
      <c r="AY68" s="18">
        <v>191390.89200000002</v>
      </c>
    </row>
    <row r="69" spans="1:51">
      <c r="B69" s="20" t="s">
        <v>180</v>
      </c>
      <c r="C69" s="20"/>
      <c r="D69" s="174">
        <v>14117206.348601537</v>
      </c>
      <c r="E69" s="174">
        <v>13653612.730112039</v>
      </c>
      <c r="F69" s="174">
        <v>13138218.741579084</v>
      </c>
      <c r="G69" s="174">
        <v>12641265.472412473</v>
      </c>
      <c r="H69" s="174">
        <v>12161372.523273837</v>
      </c>
      <c r="I69" s="174">
        <v>11697265.679389305</v>
      </c>
      <c r="J69" s="174">
        <v>11247759.213122077</v>
      </c>
      <c r="K69" s="174">
        <v>10811755.883972429</v>
      </c>
      <c r="L69" s="174">
        <v>10383291.658901533</v>
      </c>
      <c r="M69" s="174">
        <v>9955906.9769029468</v>
      </c>
      <c r="N69" s="174">
        <v>9528522.2949043624</v>
      </c>
      <c r="O69" s="174">
        <v>9101137.612905778</v>
      </c>
      <c r="P69" s="174">
        <v>8673752.9309071917</v>
      </c>
      <c r="Q69" s="174">
        <v>8246368.2489086073</v>
      </c>
      <c r="R69" s="174">
        <v>7818983.5669100219</v>
      </c>
      <c r="S69" s="174">
        <v>7391598.8849114366</v>
      </c>
      <c r="T69" s="174">
        <v>6964214.2029128503</v>
      </c>
      <c r="U69" s="174">
        <v>6536829.520914265</v>
      </c>
      <c r="V69" s="174">
        <v>6109444.8389156787</v>
      </c>
      <c r="W69" s="174">
        <v>5682060.1569170933</v>
      </c>
      <c r="X69" s="174">
        <v>5294158.4354811823</v>
      </c>
      <c r="Y69" s="174">
        <v>4985204.9377432</v>
      </c>
      <c r="Z69" s="174">
        <v>4715734.400567892</v>
      </c>
      <c r="AA69" s="174">
        <v>4446263.863392584</v>
      </c>
      <c r="AB69" s="174">
        <v>4176793.326217276</v>
      </c>
      <c r="AC69" s="174">
        <v>3907322.7890419676</v>
      </c>
      <c r="AD69" s="174">
        <v>3637852.2518666596</v>
      </c>
      <c r="AE69" s="174">
        <v>3368381.7146913516</v>
      </c>
      <c r="AF69" s="174">
        <v>3098911.1775160437</v>
      </c>
      <c r="AG69" s="174">
        <v>2829440.6403407352</v>
      </c>
      <c r="AH69" s="174">
        <v>2559970.1031654272</v>
      </c>
      <c r="AI69" s="174">
        <v>2290499.5659901192</v>
      </c>
      <c r="AJ69" s="174">
        <v>2021029.0288148113</v>
      </c>
      <c r="AK69" s="174">
        <v>1751558.491639503</v>
      </c>
      <c r="AL69" s="174">
        <v>1482087.9544641948</v>
      </c>
      <c r="AM69" s="174">
        <v>1212617.4172888868</v>
      </c>
      <c r="AN69" s="174">
        <v>943146.88011357863</v>
      </c>
      <c r="AO69" s="174">
        <v>673676.34293827054</v>
      </c>
      <c r="AP69" s="174">
        <v>404205.80576296244</v>
      </c>
      <c r="AQ69" s="174">
        <v>134735.26858765431</v>
      </c>
      <c r="AR69" s="174">
        <v>2.4245386384419281E-10</v>
      </c>
      <c r="AS69" s="174">
        <v>2.4245386384419281E-10</v>
      </c>
      <c r="AT69" s="174">
        <v>2.4245386384419281E-10</v>
      </c>
      <c r="AU69" s="174">
        <v>2.4245386384419281E-10</v>
      </c>
    </row>
    <row r="70" spans="1:51">
      <c r="B70" s="20"/>
      <c r="C70" s="20"/>
      <c r="D70" s="175"/>
      <c r="E70" s="175"/>
    </row>
    <row r="71" spans="1:51">
      <c r="B71" s="325" t="s">
        <v>181</v>
      </c>
      <c r="C71" s="20"/>
      <c r="D71" s="133">
        <v>1</v>
      </c>
      <c r="E71" s="133">
        <v>2</v>
      </c>
      <c r="F71" s="133">
        <v>3</v>
      </c>
      <c r="G71" s="133">
        <v>4</v>
      </c>
      <c r="H71" s="133">
        <v>5</v>
      </c>
      <c r="I71" s="133">
        <v>6</v>
      </c>
      <c r="J71" s="133">
        <v>7</v>
      </c>
      <c r="K71" s="133">
        <v>8</v>
      </c>
      <c r="L71" s="133">
        <v>9</v>
      </c>
      <c r="M71" s="133">
        <v>10</v>
      </c>
      <c r="N71" s="133">
        <v>11</v>
      </c>
      <c r="O71" s="133">
        <v>12</v>
      </c>
      <c r="P71" s="133">
        <v>13</v>
      </c>
      <c r="Q71" s="133">
        <v>14</v>
      </c>
      <c r="R71" s="133">
        <v>15</v>
      </c>
      <c r="S71" s="133">
        <v>16</v>
      </c>
      <c r="T71" s="133">
        <v>17</v>
      </c>
      <c r="U71" s="133">
        <v>18</v>
      </c>
      <c r="V71" s="133">
        <v>19</v>
      </c>
      <c r="W71" s="133">
        <v>20</v>
      </c>
      <c r="X71" s="133">
        <v>21</v>
      </c>
      <c r="Y71" s="133">
        <v>22</v>
      </c>
      <c r="Z71" s="133">
        <v>23</v>
      </c>
      <c r="AA71" s="133">
        <v>24</v>
      </c>
      <c r="AB71" s="133">
        <v>25</v>
      </c>
      <c r="AC71" s="133">
        <v>26</v>
      </c>
      <c r="AD71" s="133">
        <v>27</v>
      </c>
      <c r="AE71" s="133">
        <v>28</v>
      </c>
      <c r="AF71" s="133">
        <v>29</v>
      </c>
      <c r="AG71" s="133">
        <v>30</v>
      </c>
      <c r="AH71" s="133">
        <v>31</v>
      </c>
      <c r="AI71" s="133">
        <v>32</v>
      </c>
      <c r="AJ71" s="133">
        <v>33</v>
      </c>
      <c r="AK71" s="133">
        <v>34</v>
      </c>
      <c r="AL71" s="133">
        <v>35</v>
      </c>
      <c r="AM71" s="133">
        <v>36</v>
      </c>
      <c r="AN71" s="133">
        <v>37</v>
      </c>
      <c r="AO71" s="133">
        <v>38</v>
      </c>
      <c r="AP71" s="133">
        <v>39</v>
      </c>
      <c r="AQ71" s="133">
        <v>40</v>
      </c>
      <c r="AR71" s="133">
        <v>41</v>
      </c>
      <c r="AS71" s="133">
        <v>42</v>
      </c>
      <c r="AT71" s="133">
        <v>43</v>
      </c>
      <c r="AU71" s="133">
        <v>44</v>
      </c>
    </row>
    <row r="72" spans="1:51">
      <c r="B72" s="325" t="s">
        <v>182</v>
      </c>
      <c r="C72" s="20"/>
      <c r="D72" s="175"/>
      <c r="E72" s="175"/>
    </row>
    <row r="73" spans="1:51">
      <c r="B73" s="20" t="s">
        <v>183</v>
      </c>
      <c r="C73" s="20"/>
      <c r="D73" s="176">
        <v>27500000</v>
      </c>
      <c r="E73" s="177">
        <v>27500000</v>
      </c>
      <c r="F73" s="177">
        <v>27500000</v>
      </c>
      <c r="G73" s="177">
        <v>27500000</v>
      </c>
      <c r="H73" s="177">
        <v>27500000</v>
      </c>
      <c r="I73" s="177">
        <v>27500000</v>
      </c>
      <c r="J73" s="177">
        <v>27500000</v>
      </c>
      <c r="K73" s="177">
        <v>27500000</v>
      </c>
      <c r="L73" s="177">
        <v>27500000</v>
      </c>
      <c r="M73" s="177">
        <v>27500000</v>
      </c>
      <c r="N73" s="177">
        <v>27500000</v>
      </c>
      <c r="O73" s="177">
        <v>27500000</v>
      </c>
      <c r="P73" s="177">
        <v>27500000</v>
      </c>
      <c r="Q73" s="177">
        <v>27500000</v>
      </c>
      <c r="R73" s="177">
        <v>27500000</v>
      </c>
      <c r="S73" s="177">
        <v>27500000</v>
      </c>
      <c r="T73" s="177">
        <v>27500000</v>
      </c>
      <c r="U73" s="177">
        <v>27500000</v>
      </c>
      <c r="V73" s="177">
        <v>27500000</v>
      </c>
      <c r="W73" s="177">
        <v>27500000</v>
      </c>
      <c r="X73" s="177">
        <v>27500000</v>
      </c>
      <c r="Y73" s="177">
        <v>27500000</v>
      </c>
      <c r="Z73" s="177">
        <v>27500000</v>
      </c>
      <c r="AA73" s="177">
        <v>27500000</v>
      </c>
      <c r="AB73" s="177">
        <v>27500000</v>
      </c>
      <c r="AC73" s="177">
        <v>27500000</v>
      </c>
      <c r="AD73" s="177">
        <v>27500000</v>
      </c>
      <c r="AE73" s="177">
        <v>27500000</v>
      </c>
      <c r="AF73" s="177">
        <v>27500000</v>
      </c>
      <c r="AG73" s="177">
        <v>27500000</v>
      </c>
      <c r="AH73" s="177">
        <v>27500000</v>
      </c>
      <c r="AI73" s="177">
        <v>27500000</v>
      </c>
      <c r="AJ73" s="177">
        <v>27500000</v>
      </c>
      <c r="AK73" s="177">
        <v>27500000</v>
      </c>
      <c r="AL73" s="177">
        <v>27500000</v>
      </c>
      <c r="AM73" s="177">
        <v>27500000</v>
      </c>
      <c r="AN73" s="177">
        <v>27500000</v>
      </c>
      <c r="AO73" s="177">
        <v>27500000</v>
      </c>
      <c r="AP73" s="177">
        <v>27500000</v>
      </c>
      <c r="AQ73" s="177">
        <v>27500000</v>
      </c>
      <c r="AR73" s="177">
        <v>27500000</v>
      </c>
      <c r="AS73" s="177">
        <v>27500000</v>
      </c>
      <c r="AT73" s="177">
        <v>27500000</v>
      </c>
      <c r="AU73" s="177">
        <v>27500000</v>
      </c>
    </row>
    <row r="74" spans="1:51">
      <c r="B74" s="20" t="s">
        <v>184</v>
      </c>
      <c r="C74" s="20"/>
      <c r="D74" s="178">
        <v>343750</v>
      </c>
      <c r="E74" s="178">
        <v>1031250</v>
      </c>
      <c r="F74" s="178">
        <v>1718750</v>
      </c>
      <c r="G74" s="178">
        <v>2406250</v>
      </c>
      <c r="H74" s="178">
        <v>3093750</v>
      </c>
      <c r="I74" s="178">
        <v>3781250</v>
      </c>
      <c r="J74" s="178">
        <v>4468750</v>
      </c>
      <c r="K74" s="178">
        <v>5156250</v>
      </c>
      <c r="L74" s="178">
        <v>5843750</v>
      </c>
      <c r="M74" s="178">
        <v>6531250</v>
      </c>
      <c r="N74" s="178">
        <v>7218750</v>
      </c>
      <c r="O74" s="178">
        <v>7906250</v>
      </c>
      <c r="P74" s="178">
        <v>8593750</v>
      </c>
      <c r="Q74" s="178">
        <v>9281250</v>
      </c>
      <c r="R74" s="178">
        <v>9968750</v>
      </c>
      <c r="S74" s="178">
        <v>10656250</v>
      </c>
      <c r="T74" s="178">
        <v>11343750</v>
      </c>
      <c r="U74" s="178">
        <v>12031250</v>
      </c>
      <c r="V74" s="178">
        <v>12718750</v>
      </c>
      <c r="W74" s="178">
        <v>13406250</v>
      </c>
      <c r="X74" s="178">
        <v>14093750</v>
      </c>
      <c r="Y74" s="178">
        <v>14781250</v>
      </c>
      <c r="Z74" s="178">
        <v>15468750</v>
      </c>
      <c r="AA74" s="178">
        <v>16156250</v>
      </c>
      <c r="AB74" s="178">
        <v>16843750</v>
      </c>
      <c r="AC74" s="178">
        <v>17531250</v>
      </c>
      <c r="AD74" s="178">
        <v>18218750</v>
      </c>
      <c r="AE74" s="178">
        <v>18906250</v>
      </c>
      <c r="AF74" s="178">
        <v>19593750</v>
      </c>
      <c r="AG74" s="178">
        <v>20281250</v>
      </c>
      <c r="AH74" s="178">
        <v>20968750</v>
      </c>
      <c r="AI74" s="178">
        <v>21656250</v>
      </c>
      <c r="AJ74" s="178">
        <v>22343750</v>
      </c>
      <c r="AK74" s="178">
        <v>23031250</v>
      </c>
      <c r="AL74" s="178">
        <v>23718750</v>
      </c>
      <c r="AM74" s="178">
        <v>24406250</v>
      </c>
      <c r="AN74" s="178">
        <v>25093750</v>
      </c>
      <c r="AO74" s="178">
        <v>25781250</v>
      </c>
      <c r="AP74" s="178">
        <v>26468750</v>
      </c>
      <c r="AQ74" s="178">
        <v>27156250</v>
      </c>
      <c r="AR74" s="178">
        <v>27500000</v>
      </c>
      <c r="AS74" s="178">
        <v>27500000</v>
      </c>
      <c r="AT74" s="178">
        <v>27500000</v>
      </c>
      <c r="AU74" s="178">
        <v>27500000</v>
      </c>
    </row>
    <row r="75" spans="1:51">
      <c r="B75" s="20" t="s">
        <v>185</v>
      </c>
      <c r="C75" s="20"/>
      <c r="D75" s="179">
        <v>27156250</v>
      </c>
      <c r="E75" s="179">
        <v>26468750</v>
      </c>
      <c r="F75" s="179">
        <v>25781250</v>
      </c>
      <c r="G75" s="179">
        <v>25093750</v>
      </c>
      <c r="H75" s="179">
        <v>24406250</v>
      </c>
      <c r="I75" s="179">
        <v>23718750</v>
      </c>
      <c r="J75" s="179">
        <v>23031250</v>
      </c>
      <c r="K75" s="179">
        <v>22343750</v>
      </c>
      <c r="L75" s="179">
        <v>21656250</v>
      </c>
      <c r="M75" s="179">
        <v>20968750</v>
      </c>
      <c r="N75" s="179">
        <v>20281250</v>
      </c>
      <c r="O75" s="179">
        <v>19593750</v>
      </c>
      <c r="P75" s="179">
        <v>18906250</v>
      </c>
      <c r="Q75" s="179">
        <v>18218750</v>
      </c>
      <c r="R75" s="179">
        <v>17531250</v>
      </c>
      <c r="S75" s="179">
        <v>16843750</v>
      </c>
      <c r="T75" s="179">
        <v>16156250</v>
      </c>
      <c r="U75" s="179">
        <v>15468750</v>
      </c>
      <c r="V75" s="179">
        <v>14781250</v>
      </c>
      <c r="W75" s="179">
        <v>14093750</v>
      </c>
      <c r="X75" s="179">
        <v>13406250</v>
      </c>
      <c r="Y75" s="179">
        <v>12718750</v>
      </c>
      <c r="Z75" s="179">
        <v>12031250</v>
      </c>
      <c r="AA75" s="179">
        <v>11343750</v>
      </c>
      <c r="AB75" s="179">
        <v>10656250</v>
      </c>
      <c r="AC75" s="179">
        <v>9968750</v>
      </c>
      <c r="AD75" s="179">
        <v>9281250</v>
      </c>
      <c r="AE75" s="179">
        <v>8593750</v>
      </c>
      <c r="AF75" s="179">
        <v>7906250</v>
      </c>
      <c r="AG75" s="179">
        <v>7218750</v>
      </c>
      <c r="AH75" s="179">
        <v>6531250</v>
      </c>
      <c r="AI75" s="179">
        <v>5843750</v>
      </c>
      <c r="AJ75" s="179">
        <v>5156250</v>
      </c>
      <c r="AK75" s="179">
        <v>4468750</v>
      </c>
      <c r="AL75" s="179">
        <v>3781250</v>
      </c>
      <c r="AM75" s="179">
        <v>3093750</v>
      </c>
      <c r="AN75" s="179">
        <v>2406250</v>
      </c>
      <c r="AO75" s="179">
        <v>1718750</v>
      </c>
      <c r="AP75" s="179">
        <v>1031250</v>
      </c>
      <c r="AQ75" s="179">
        <v>343750</v>
      </c>
      <c r="AR75" s="179">
        <v>0</v>
      </c>
      <c r="AS75" s="179">
        <v>0</v>
      </c>
      <c r="AT75" s="179">
        <v>0</v>
      </c>
      <c r="AU75" s="179">
        <v>0</v>
      </c>
    </row>
    <row r="76" spans="1:51">
      <c r="B76" s="20" t="s">
        <v>186</v>
      </c>
      <c r="C76" s="20"/>
      <c r="D76" s="174">
        <v>0</v>
      </c>
      <c r="E76" s="174">
        <v>0</v>
      </c>
      <c r="F76" s="174">
        <v>0</v>
      </c>
      <c r="G76" s="174">
        <v>0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4">
        <v>0</v>
      </c>
      <c r="P76" s="174">
        <v>0</v>
      </c>
      <c r="Q76" s="174">
        <v>0</v>
      </c>
      <c r="R76" s="174">
        <v>0</v>
      </c>
      <c r="S76" s="174">
        <v>0</v>
      </c>
      <c r="T76" s="174">
        <v>0</v>
      </c>
      <c r="U76" s="174">
        <v>0</v>
      </c>
      <c r="V76" s="174">
        <v>0</v>
      </c>
      <c r="W76" s="174">
        <v>0</v>
      </c>
      <c r="X76" s="174">
        <v>0</v>
      </c>
      <c r="Y76" s="174">
        <v>0</v>
      </c>
      <c r="Z76" s="174">
        <v>0</v>
      </c>
      <c r="AA76" s="174">
        <v>0</v>
      </c>
      <c r="AB76" s="174">
        <v>0</v>
      </c>
      <c r="AC76" s="174">
        <v>0</v>
      </c>
      <c r="AD76" s="174">
        <v>0</v>
      </c>
      <c r="AE76" s="174">
        <v>0</v>
      </c>
      <c r="AF76" s="174">
        <v>0</v>
      </c>
      <c r="AG76" s="174">
        <v>0</v>
      </c>
      <c r="AH76" s="174" t="e">
        <v>#REF!</v>
      </c>
      <c r="AI76" s="174" t="e">
        <v>#REF!</v>
      </c>
      <c r="AJ76" s="174" t="e">
        <v>#REF!</v>
      </c>
      <c r="AK76" s="174" t="e">
        <v>#REF!</v>
      </c>
      <c r="AL76" s="174" t="e">
        <v>#REF!</v>
      </c>
      <c r="AM76" s="174" t="e">
        <v>#REF!</v>
      </c>
      <c r="AN76" s="174" t="e">
        <v>#REF!</v>
      </c>
      <c r="AO76" s="174" t="e">
        <v>#REF!</v>
      </c>
      <c r="AP76" s="174" t="e">
        <v>#REF!</v>
      </c>
      <c r="AQ76" s="174" t="e">
        <v>#REF!</v>
      </c>
      <c r="AR76" s="174" t="e">
        <v>#REF!</v>
      </c>
      <c r="AS76" s="174" t="e">
        <v>#REF!</v>
      </c>
      <c r="AT76" s="174" t="e">
        <v>#REF!</v>
      </c>
      <c r="AU76" s="174" t="e">
        <v>#REF!</v>
      </c>
    </row>
    <row r="77" spans="1:51">
      <c r="B77" s="20" t="s">
        <v>187</v>
      </c>
      <c r="C77" s="20"/>
      <c r="D77" s="177">
        <v>27156250</v>
      </c>
      <c r="E77" s="177">
        <v>26468750</v>
      </c>
      <c r="F77" s="177">
        <v>25781250</v>
      </c>
      <c r="G77" s="177">
        <v>25093750</v>
      </c>
      <c r="H77" s="177">
        <v>24406250</v>
      </c>
      <c r="I77" s="177">
        <v>23718750</v>
      </c>
      <c r="J77" s="177">
        <v>23031250</v>
      </c>
      <c r="K77" s="177">
        <v>22343750</v>
      </c>
      <c r="L77" s="177">
        <v>21656250</v>
      </c>
      <c r="M77" s="177">
        <v>20968750</v>
      </c>
      <c r="N77" s="177">
        <v>20281250</v>
      </c>
      <c r="O77" s="177">
        <v>19593750</v>
      </c>
      <c r="P77" s="177">
        <v>18906250</v>
      </c>
      <c r="Q77" s="177">
        <v>18218750</v>
      </c>
      <c r="R77" s="177">
        <v>17531250</v>
      </c>
      <c r="S77" s="177">
        <v>16843750</v>
      </c>
      <c r="T77" s="177">
        <v>16156250</v>
      </c>
      <c r="U77" s="177">
        <v>15468750</v>
      </c>
      <c r="V77" s="177">
        <v>14781250</v>
      </c>
      <c r="W77" s="177">
        <v>14093750</v>
      </c>
      <c r="X77" s="177">
        <v>13406250</v>
      </c>
      <c r="Y77" s="177">
        <v>12718750</v>
      </c>
      <c r="Z77" s="177">
        <v>12031250</v>
      </c>
      <c r="AA77" s="177">
        <v>11343750</v>
      </c>
      <c r="AB77" s="177">
        <v>10656250</v>
      </c>
      <c r="AC77" s="177">
        <v>9968750</v>
      </c>
      <c r="AD77" s="177">
        <v>9281250</v>
      </c>
      <c r="AE77" s="177">
        <v>8593750</v>
      </c>
      <c r="AF77" s="177">
        <v>7906250</v>
      </c>
      <c r="AG77" s="177">
        <v>7218750</v>
      </c>
      <c r="AH77" s="177" t="e">
        <v>#REF!</v>
      </c>
      <c r="AI77" s="177" t="e">
        <v>#REF!</v>
      </c>
      <c r="AJ77" s="177" t="e">
        <v>#REF!</v>
      </c>
      <c r="AK77" s="177" t="e">
        <v>#REF!</v>
      </c>
      <c r="AL77" s="177" t="e">
        <v>#REF!</v>
      </c>
      <c r="AM77" s="177" t="e">
        <v>#REF!</v>
      </c>
      <c r="AN77" s="177" t="e">
        <v>#REF!</v>
      </c>
      <c r="AO77" s="177" t="e">
        <v>#REF!</v>
      </c>
      <c r="AP77" s="177" t="e">
        <v>#REF!</v>
      </c>
      <c r="AQ77" s="177" t="e">
        <v>#REF!</v>
      </c>
      <c r="AR77" s="177" t="e">
        <v>#REF!</v>
      </c>
      <c r="AS77" s="177" t="e">
        <v>#REF!</v>
      </c>
      <c r="AT77" s="177" t="e">
        <v>#REF!</v>
      </c>
      <c r="AU77" s="177" t="e">
        <v>#REF!</v>
      </c>
    </row>
    <row r="78" spans="1:51">
      <c r="B78" s="20" t="s">
        <v>188</v>
      </c>
      <c r="C78" s="20"/>
      <c r="D78" s="174">
        <v>42487.5</v>
      </c>
      <c r="E78" s="174">
        <v>245373.81</v>
      </c>
      <c r="F78" s="174">
        <v>547748.85000000009</v>
      </c>
      <c r="G78" s="174">
        <v>814706.31</v>
      </c>
      <c r="H78" s="174">
        <v>1048897.4100000001</v>
      </c>
      <c r="I78" s="174">
        <v>1252769.4300000002</v>
      </c>
      <c r="J78" s="174">
        <v>1428599.7000000002</v>
      </c>
      <c r="K78" s="174">
        <v>1578495.6</v>
      </c>
      <c r="L78" s="174">
        <v>1713911.7600000002</v>
      </c>
      <c r="M78" s="174">
        <v>1847254.5300000003</v>
      </c>
      <c r="N78" s="174">
        <v>1980597.3000000003</v>
      </c>
      <c r="O78" s="174">
        <v>2113940.0700000003</v>
      </c>
      <c r="P78" s="174">
        <v>2247282.84</v>
      </c>
      <c r="Q78" s="174">
        <v>2380625.6099999994</v>
      </c>
      <c r="R78" s="174">
        <v>2513968.38</v>
      </c>
      <c r="S78" s="174">
        <v>2647311.1499999994</v>
      </c>
      <c r="T78" s="174">
        <v>2780653.92</v>
      </c>
      <c r="U78" s="174">
        <v>2913996.6899999995</v>
      </c>
      <c r="V78" s="174">
        <v>3047339.46</v>
      </c>
      <c r="W78" s="174">
        <v>3180682.2299999995</v>
      </c>
      <c r="X78" s="174">
        <v>3238193.3099999996</v>
      </c>
      <c r="Y78" s="174">
        <v>3144074.9999999995</v>
      </c>
      <c r="Z78" s="174">
        <v>2974124.9999999995</v>
      </c>
      <c r="AA78" s="174">
        <v>2804174.9999999995</v>
      </c>
      <c r="AB78" s="174">
        <v>2634224.9999999995</v>
      </c>
      <c r="AC78" s="174">
        <v>2464274.9999999995</v>
      </c>
      <c r="AD78" s="174">
        <v>2294324.9999999995</v>
      </c>
      <c r="AE78" s="174">
        <v>2124374.9999999995</v>
      </c>
      <c r="AF78" s="174">
        <v>1954424.9999999995</v>
      </c>
      <c r="AG78" s="174">
        <v>1784474.9999999995</v>
      </c>
      <c r="AH78" s="174">
        <v>1614524.9999999995</v>
      </c>
      <c r="AI78" s="174">
        <v>1444574.9999999995</v>
      </c>
      <c r="AJ78" s="174">
        <v>1274624.9999999995</v>
      </c>
      <c r="AK78" s="174">
        <v>1104674.9999999995</v>
      </c>
      <c r="AL78" s="174">
        <v>934724.99999999953</v>
      </c>
      <c r="AM78" s="174">
        <v>764774.99999999953</v>
      </c>
      <c r="AN78" s="174">
        <v>594824.99999999953</v>
      </c>
      <c r="AO78" s="174">
        <v>424874.99999999953</v>
      </c>
      <c r="AP78" s="174">
        <v>254924.99999999953</v>
      </c>
      <c r="AQ78" s="174">
        <v>84974.999999999534</v>
      </c>
      <c r="AR78" s="174">
        <v>-4.6566128730773926E-10</v>
      </c>
      <c r="AS78" s="174">
        <v>-4.6566128730773926E-10</v>
      </c>
      <c r="AT78" s="174">
        <v>-4.6566128730773926E-10</v>
      </c>
      <c r="AU78" s="174">
        <v>-4.6566128730773926E-10</v>
      </c>
    </row>
    <row r="79" spans="1:51">
      <c r="A79" s="18"/>
      <c r="B79" s="20" t="s">
        <v>189</v>
      </c>
      <c r="C79" s="20"/>
      <c r="D79" s="177">
        <v>27113762.5</v>
      </c>
      <c r="E79" s="177">
        <v>26223376.190000001</v>
      </c>
      <c r="F79" s="177">
        <v>25233501.149999999</v>
      </c>
      <c r="G79" s="177">
        <v>24279043.690000001</v>
      </c>
      <c r="H79" s="177">
        <v>23357352.59</v>
      </c>
      <c r="I79" s="177">
        <v>22465980.57</v>
      </c>
      <c r="J79" s="177">
        <v>21602650.300000001</v>
      </c>
      <c r="K79" s="177">
        <v>20765254.399999999</v>
      </c>
      <c r="L79" s="177">
        <v>19942338.239999998</v>
      </c>
      <c r="M79" s="177">
        <v>19121495.469999999</v>
      </c>
      <c r="N79" s="177">
        <v>18300652.699999999</v>
      </c>
      <c r="O79" s="177">
        <v>17479809.93</v>
      </c>
      <c r="P79" s="177">
        <v>16658967.16</v>
      </c>
      <c r="Q79" s="177">
        <v>15838124.390000001</v>
      </c>
      <c r="R79" s="177">
        <v>15017281.620000001</v>
      </c>
      <c r="S79" s="177">
        <v>14196438.850000001</v>
      </c>
      <c r="T79" s="177">
        <v>13375596.08</v>
      </c>
      <c r="U79" s="177">
        <v>12554753.310000001</v>
      </c>
      <c r="V79" s="177">
        <v>11733910.539999999</v>
      </c>
      <c r="W79" s="177">
        <v>10913067.77</v>
      </c>
      <c r="X79" s="177">
        <v>10168056.690000001</v>
      </c>
      <c r="Y79" s="177">
        <v>9574675</v>
      </c>
      <c r="Z79" s="177">
        <v>9057125</v>
      </c>
      <c r="AA79" s="177">
        <v>8539575</v>
      </c>
      <c r="AB79" s="177">
        <v>8022025</v>
      </c>
      <c r="AC79" s="177">
        <v>7504475</v>
      </c>
      <c r="AD79" s="177">
        <v>6986925</v>
      </c>
      <c r="AE79" s="177">
        <v>6469375</v>
      </c>
      <c r="AF79" s="177">
        <v>5951825</v>
      </c>
      <c r="AG79" s="177">
        <v>5434275</v>
      </c>
      <c r="AH79" s="177" t="e">
        <v>#REF!</v>
      </c>
      <c r="AI79" s="177" t="e">
        <v>#REF!</v>
      </c>
      <c r="AJ79" s="177" t="e">
        <v>#REF!</v>
      </c>
      <c r="AK79" s="177" t="e">
        <v>#REF!</v>
      </c>
      <c r="AL79" s="177" t="e">
        <v>#REF!</v>
      </c>
      <c r="AM79" s="177" t="e">
        <v>#REF!</v>
      </c>
      <c r="AN79" s="177" t="e">
        <v>#REF!</v>
      </c>
      <c r="AO79" s="177" t="e">
        <v>#REF!</v>
      </c>
      <c r="AP79" s="177" t="e">
        <v>#REF!</v>
      </c>
      <c r="AQ79" s="177" t="e">
        <v>#REF!</v>
      </c>
      <c r="AR79" s="177" t="e">
        <v>#REF!</v>
      </c>
      <c r="AS79" s="177" t="e">
        <v>#REF!</v>
      </c>
      <c r="AT79" s="177" t="e">
        <v>#REF!</v>
      </c>
      <c r="AU79" s="177" t="e">
        <v>#REF!</v>
      </c>
    </row>
    <row r="80" spans="1:51">
      <c r="A80" s="18"/>
      <c r="B80" s="20" t="s">
        <v>190</v>
      </c>
      <c r="C80" s="20"/>
      <c r="D80" s="180">
        <v>0.52066570799982248</v>
      </c>
      <c r="E80" s="180">
        <v>0.52066570799982248</v>
      </c>
      <c r="F80" s="180">
        <v>0.52066570799982248</v>
      </c>
      <c r="G80" s="180">
        <v>0.52066570799982248</v>
      </c>
      <c r="H80" s="180">
        <v>0.52066570799982248</v>
      </c>
      <c r="I80" s="180">
        <v>0.52066570799982248</v>
      </c>
      <c r="J80" s="180">
        <v>0.52066570799982248</v>
      </c>
      <c r="K80" s="180">
        <v>0.52066570799982248</v>
      </c>
      <c r="L80" s="180">
        <v>0.52066570799982248</v>
      </c>
      <c r="M80" s="180">
        <v>0.52066570799982248</v>
      </c>
      <c r="N80" s="180">
        <v>0.52066570799982248</v>
      </c>
      <c r="O80" s="180">
        <v>0.52066570799982248</v>
      </c>
      <c r="P80" s="180">
        <v>0.52066570799982248</v>
      </c>
      <c r="Q80" s="180">
        <v>0.52066570799982248</v>
      </c>
      <c r="R80" s="180">
        <v>0.52066570799982248</v>
      </c>
      <c r="S80" s="180">
        <v>0.52066570799982248</v>
      </c>
      <c r="T80" s="180">
        <v>0.52066570799982248</v>
      </c>
      <c r="U80" s="180">
        <v>0.52066570799982248</v>
      </c>
      <c r="V80" s="180">
        <v>0.52066570799982248</v>
      </c>
      <c r="W80" s="180">
        <v>0.52066570799982248</v>
      </c>
      <c r="X80" s="180">
        <v>0.52066570799982248</v>
      </c>
      <c r="Y80" s="180">
        <v>0.52066570799982248</v>
      </c>
      <c r="Z80" s="180">
        <v>0.52066570799982248</v>
      </c>
      <c r="AA80" s="180">
        <v>0.52066570799982248</v>
      </c>
      <c r="AB80" s="180">
        <v>0.52066570799982248</v>
      </c>
      <c r="AC80" s="180">
        <v>0.52066570799982248</v>
      </c>
      <c r="AD80" s="180">
        <v>0.52066570799982248</v>
      </c>
      <c r="AE80" s="180">
        <v>0.52066570799982248</v>
      </c>
      <c r="AF80" s="180">
        <v>0.52066570799982248</v>
      </c>
      <c r="AG80" s="180">
        <v>0.52066570799982248</v>
      </c>
      <c r="AH80" s="180">
        <v>0.52066570799982248</v>
      </c>
      <c r="AI80" s="180">
        <v>0.52066570799982248</v>
      </c>
      <c r="AJ80" s="180">
        <v>0.52066570799982248</v>
      </c>
      <c r="AK80" s="180">
        <v>0.52066570799982248</v>
      </c>
      <c r="AL80" s="180">
        <v>0.52066570799982248</v>
      </c>
      <c r="AM80" s="180">
        <v>0.52066570799982248</v>
      </c>
      <c r="AN80" s="180">
        <v>0.52066570799982248</v>
      </c>
      <c r="AO80" s="180">
        <v>0.52066570799982248</v>
      </c>
      <c r="AP80" s="180">
        <v>0.52066570799982248</v>
      </c>
      <c r="AQ80" s="180">
        <v>0.52066570799982248</v>
      </c>
      <c r="AR80" s="180">
        <v>0.52066570799982248</v>
      </c>
      <c r="AS80" s="180">
        <v>0.52066570799982248</v>
      </c>
      <c r="AT80" s="180">
        <v>0.52066570799982248</v>
      </c>
      <c r="AU80" s="180">
        <v>0.52066570799982248</v>
      </c>
    </row>
    <row r="81" spans="1:51">
      <c r="A81" s="18"/>
      <c r="B81" s="20" t="s">
        <v>191</v>
      </c>
      <c r="C81" s="20"/>
      <c r="D81" s="177">
        <v>14117206.348601537</v>
      </c>
      <c r="E81" s="177">
        <v>13653612.730112039</v>
      </c>
      <c r="F81" s="177">
        <v>13138218.741579084</v>
      </c>
      <c r="G81" s="177">
        <v>12641265.472412473</v>
      </c>
      <c r="H81" s="177">
        <v>12161372.523273837</v>
      </c>
      <c r="I81" s="177">
        <v>11697265.679389305</v>
      </c>
      <c r="J81" s="177">
        <v>11247759.213122077</v>
      </c>
      <c r="K81" s="177">
        <v>10811755.883972429</v>
      </c>
      <c r="L81" s="177">
        <v>10383291.658901533</v>
      </c>
      <c r="M81" s="177">
        <v>9955906.9769029468</v>
      </c>
      <c r="N81" s="177">
        <v>9528522.2949043624</v>
      </c>
      <c r="O81" s="177">
        <v>9101137.612905778</v>
      </c>
      <c r="P81" s="177">
        <v>8673752.9309071917</v>
      </c>
      <c r="Q81" s="177">
        <v>8246368.2489086073</v>
      </c>
      <c r="R81" s="177">
        <v>7818983.5669100219</v>
      </c>
      <c r="S81" s="177">
        <v>7391598.8849114366</v>
      </c>
      <c r="T81" s="177">
        <v>6964214.2029128503</v>
      </c>
      <c r="U81" s="177">
        <v>6536829.520914265</v>
      </c>
      <c r="V81" s="177">
        <v>6109444.8389156787</v>
      </c>
      <c r="W81" s="177">
        <v>5682060.1569170933</v>
      </c>
      <c r="X81" s="177">
        <v>5294158.4354811823</v>
      </c>
      <c r="Y81" s="177">
        <v>4985204.9377432</v>
      </c>
      <c r="Z81" s="177">
        <v>4715734.400567892</v>
      </c>
      <c r="AA81" s="177">
        <v>4446263.863392584</v>
      </c>
      <c r="AB81" s="177">
        <v>4176793.326217276</v>
      </c>
      <c r="AC81" s="177">
        <v>3907322.7890419676</v>
      </c>
      <c r="AD81" s="177">
        <v>3637852.2518666596</v>
      </c>
      <c r="AE81" s="177">
        <v>3368381.7146913516</v>
      </c>
      <c r="AF81" s="177">
        <v>3098911.1775160437</v>
      </c>
      <c r="AG81" s="177">
        <v>2829440.6403407352</v>
      </c>
      <c r="AH81" s="177" t="e">
        <v>#REF!</v>
      </c>
      <c r="AI81" s="177" t="e">
        <v>#REF!</v>
      </c>
      <c r="AJ81" s="177" t="e">
        <v>#REF!</v>
      </c>
      <c r="AK81" s="177" t="e">
        <v>#REF!</v>
      </c>
      <c r="AL81" s="177" t="e">
        <v>#REF!</v>
      </c>
      <c r="AM81" s="177" t="e">
        <v>#REF!</v>
      </c>
      <c r="AN81" s="177" t="e">
        <v>#REF!</v>
      </c>
      <c r="AO81" s="177" t="e">
        <v>#REF!</v>
      </c>
      <c r="AP81" s="177" t="e">
        <v>#REF!</v>
      </c>
      <c r="AQ81" s="177" t="e">
        <v>#REF!</v>
      </c>
      <c r="AR81" s="177" t="e">
        <v>#REF!</v>
      </c>
      <c r="AS81" s="177" t="e">
        <v>#REF!</v>
      </c>
      <c r="AT81" s="177" t="e">
        <v>#REF!</v>
      </c>
      <c r="AU81" s="177" t="e">
        <v>#REF!</v>
      </c>
    </row>
    <row r="82" spans="1:51">
      <c r="A82" s="18"/>
      <c r="B82" s="20"/>
      <c r="C82" s="20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</row>
    <row r="83" spans="1:51">
      <c r="A83" s="18"/>
      <c r="B83" s="181">
        <v>0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</row>
    <row r="84" spans="1:51">
      <c r="A84" s="18"/>
      <c r="B84" s="119" t="s">
        <v>192</v>
      </c>
      <c r="C84" s="182" t="s">
        <v>159</v>
      </c>
      <c r="D84" s="133">
        <v>1</v>
      </c>
      <c r="E84" s="133">
        <v>2</v>
      </c>
      <c r="F84" s="133">
        <v>3</v>
      </c>
      <c r="G84" s="133">
        <v>4</v>
      </c>
      <c r="H84" s="133">
        <v>5</v>
      </c>
      <c r="I84" s="133">
        <v>6</v>
      </c>
      <c r="J84" s="133">
        <v>7</v>
      </c>
      <c r="K84" s="133">
        <v>8</v>
      </c>
      <c r="L84" s="133">
        <v>9</v>
      </c>
      <c r="M84" s="133">
        <v>10</v>
      </c>
      <c r="N84" s="133">
        <v>11</v>
      </c>
      <c r="O84" s="133">
        <v>12</v>
      </c>
      <c r="P84" s="133">
        <v>13</v>
      </c>
      <c r="Q84" s="133">
        <v>14</v>
      </c>
      <c r="R84" s="133">
        <v>15</v>
      </c>
      <c r="S84" s="133">
        <v>16</v>
      </c>
      <c r="T84" s="133">
        <v>17</v>
      </c>
      <c r="U84" s="133">
        <v>18</v>
      </c>
      <c r="V84" s="133">
        <v>19</v>
      </c>
      <c r="W84" s="133">
        <v>20</v>
      </c>
      <c r="X84" s="133">
        <v>21</v>
      </c>
      <c r="Y84" s="133">
        <v>22</v>
      </c>
      <c r="Z84" s="133">
        <v>23</v>
      </c>
      <c r="AA84" s="133">
        <v>24</v>
      </c>
      <c r="AB84" s="133">
        <v>25</v>
      </c>
      <c r="AC84" s="133">
        <v>26</v>
      </c>
      <c r="AD84" s="133">
        <v>27</v>
      </c>
      <c r="AE84" s="133">
        <v>28</v>
      </c>
      <c r="AF84" s="133">
        <v>29</v>
      </c>
      <c r="AG84" s="133">
        <v>30</v>
      </c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</row>
    <row r="85" spans="1:51">
      <c r="A85" s="18"/>
      <c r="B85" s="119" t="s">
        <v>193</v>
      </c>
      <c r="D85" s="122">
        <v>0</v>
      </c>
      <c r="E85" s="122">
        <v>0</v>
      </c>
      <c r="F85" s="122">
        <v>0</v>
      </c>
      <c r="G85" s="122">
        <v>0</v>
      </c>
      <c r="H85" s="122">
        <v>0</v>
      </c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</row>
    <row r="86" spans="1:51">
      <c r="A86" s="18"/>
      <c r="B86" s="119" t="s">
        <v>194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</row>
    <row r="87" spans="1:51">
      <c r="A87" s="18"/>
      <c r="B87" s="119" t="s">
        <v>37</v>
      </c>
      <c r="C87" s="183">
        <v>0</v>
      </c>
      <c r="D87" s="184">
        <v>0</v>
      </c>
      <c r="E87" s="184">
        <v>0</v>
      </c>
      <c r="F87" s="184">
        <v>0</v>
      </c>
      <c r="G87" s="184">
        <v>0</v>
      </c>
      <c r="H87" s="184">
        <v>0</v>
      </c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</row>
    <row r="88" spans="1:51">
      <c r="A88" s="18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</row>
    <row r="89" spans="1:51">
      <c r="A89" s="18"/>
      <c r="B89" s="119" t="s">
        <v>195</v>
      </c>
      <c r="C89" s="183">
        <v>31434853.199844569</v>
      </c>
      <c r="D89" s="184">
        <v>3541799.3475781688</v>
      </c>
      <c r="E89" s="184">
        <v>3448067.2783485469</v>
      </c>
      <c r="F89" s="184">
        <v>3343861.9073360981</v>
      </c>
      <c r="G89" s="184">
        <v>3243384.9888203037</v>
      </c>
      <c r="H89" s="184">
        <v>3146357.4255893207</v>
      </c>
      <c r="I89" s="184">
        <v>3052521.5894476036</v>
      </c>
      <c r="J89" s="184">
        <v>2961637.7430465184</v>
      </c>
      <c r="K89" s="184">
        <v>2873484.039884347</v>
      </c>
      <c r="L89" s="184">
        <v>2786854.6368791559</v>
      </c>
      <c r="M89" s="184">
        <v>2700443.5022063027</v>
      </c>
      <c r="N89" s="184">
        <v>2614032.3675334495</v>
      </c>
      <c r="O89" s="184">
        <v>2527621.2328605959</v>
      </c>
      <c r="P89" s="184">
        <v>2441210.0981877432</v>
      </c>
      <c r="Q89" s="184">
        <v>2354798.9635148901</v>
      </c>
      <c r="R89" s="184">
        <v>2268387.8288420369</v>
      </c>
      <c r="S89" s="184">
        <v>2181976.6941691833</v>
      </c>
      <c r="T89" s="184">
        <v>2095565.5594963303</v>
      </c>
      <c r="U89" s="184">
        <v>2009154.4248234772</v>
      </c>
      <c r="V89" s="184">
        <v>1922743.2901506238</v>
      </c>
      <c r="W89" s="184">
        <v>1836332.1554777708</v>
      </c>
      <c r="X89" s="184">
        <v>1757903.9166974647</v>
      </c>
      <c r="Y89" s="184">
        <v>1695437.8915328702</v>
      </c>
      <c r="Z89" s="184">
        <v>1640954.7622608233</v>
      </c>
      <c r="AA89" s="184">
        <v>1586471.6329887761</v>
      </c>
      <c r="AB89" s="184">
        <v>1531988.5037167293</v>
      </c>
      <c r="AC89" s="184">
        <v>1477505.3744446822</v>
      </c>
      <c r="AD89" s="184">
        <v>1423022.245172635</v>
      </c>
      <c r="AE89" s="184">
        <v>1368539.1159005882</v>
      </c>
      <c r="AF89" s="184">
        <v>1314055.986628541</v>
      </c>
      <c r="AG89" s="184">
        <v>1259572.8573564941</v>
      </c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</row>
    <row r="90" spans="1:51">
      <c r="A90" s="18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</row>
    <row r="91" spans="1:51">
      <c r="A91" s="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</row>
    <row r="92" spans="1:51">
      <c r="A92" s="18"/>
      <c r="B92" s="20"/>
      <c r="C92" s="20"/>
      <c r="D92" s="175"/>
      <c r="E92" s="175"/>
    </row>
    <row r="93" spans="1:51">
      <c r="A93" s="18"/>
      <c r="D93" s="85"/>
    </row>
    <row r="94" spans="1:51">
      <c r="A94" s="18"/>
      <c r="B94" s="18" t="s">
        <v>100</v>
      </c>
      <c r="D94" s="18">
        <v>1</v>
      </c>
      <c r="E94" s="18">
        <v>2</v>
      </c>
      <c r="F94" s="18">
        <v>3</v>
      </c>
      <c r="G94" s="18">
        <v>4</v>
      </c>
      <c r="H94" s="18">
        <v>5</v>
      </c>
      <c r="I94" s="18">
        <v>6</v>
      </c>
      <c r="J94" s="18">
        <v>7</v>
      </c>
      <c r="K94" s="18">
        <v>8</v>
      </c>
      <c r="L94" s="18">
        <v>9</v>
      </c>
      <c r="M94" s="18">
        <v>10</v>
      </c>
      <c r="N94" s="18">
        <v>11</v>
      </c>
      <c r="O94" s="18">
        <v>12</v>
      </c>
      <c r="P94" s="18">
        <v>13</v>
      </c>
      <c r="Q94" s="18">
        <v>14</v>
      </c>
      <c r="R94" s="18">
        <v>15</v>
      </c>
      <c r="S94" s="18">
        <v>16</v>
      </c>
      <c r="T94" s="18">
        <v>17</v>
      </c>
      <c r="U94" s="18">
        <v>18</v>
      </c>
      <c r="V94" s="18">
        <v>19</v>
      </c>
      <c r="W94" s="18">
        <v>20</v>
      </c>
      <c r="X94" s="18">
        <v>21</v>
      </c>
      <c r="Y94" s="18">
        <v>22</v>
      </c>
      <c r="Z94" s="18">
        <v>23</v>
      </c>
      <c r="AA94" s="18">
        <v>24</v>
      </c>
      <c r="AB94" s="18">
        <v>25</v>
      </c>
      <c r="AC94" s="18">
        <v>26</v>
      </c>
      <c r="AD94" s="18">
        <v>27</v>
      </c>
      <c r="AE94" s="18">
        <v>28</v>
      </c>
      <c r="AF94" s="18">
        <v>29</v>
      </c>
      <c r="AG94" s="18">
        <v>30</v>
      </c>
      <c r="AH94" s="18">
        <v>31</v>
      </c>
      <c r="AI94" s="18">
        <v>32</v>
      </c>
      <c r="AJ94" s="18">
        <v>33</v>
      </c>
    </row>
    <row r="95" spans="1:51">
      <c r="A95" s="18"/>
      <c r="B95" s="18" t="s">
        <v>196</v>
      </c>
      <c r="D95" s="85">
        <v>0.92899722429113141</v>
      </c>
      <c r="E95" s="85">
        <v>0.86303584274062684</v>
      </c>
      <c r="F95" s="85">
        <v>0.80175790236979971</v>
      </c>
      <c r="G95" s="85">
        <v>0.74483086585502389</v>
      </c>
      <c r="H95" s="85">
        <v>0.6919458069456772</v>
      </c>
      <c r="I95" s="85">
        <v>0.6428157340124212</v>
      </c>
      <c r="J95" s="85">
        <v>0.59717403262820568</v>
      </c>
      <c r="K95" s="85">
        <v>0.55477301873034457</v>
      </c>
      <c r="L95" s="85">
        <v>0.515382594512102</v>
      </c>
      <c r="M95" s="85">
        <v>0.4787889997497044</v>
      </c>
      <c r="N95" s="85">
        <v>0.44479365178860264</v>
      </c>
      <c r="O95" s="85">
        <v>0.41321206789392789</v>
      </c>
      <c r="P95" s="85">
        <v>0.38387286411705757</v>
      </c>
      <c r="Q95" s="85">
        <v>0.35661682524543314</v>
      </c>
      <c r="R95" s="85">
        <v>0.33129604078852293</v>
      </c>
      <c r="S95" s="85">
        <v>0.30777310231117921</v>
      </c>
      <c r="T95" s="85">
        <v>0.2859203577585559</v>
      </c>
      <c r="U95" s="85">
        <v>0.26561921872602567</v>
      </c>
      <c r="V95" s="85">
        <v>0.24675951691485679</v>
      </c>
      <c r="W95" s="85">
        <v>0.22923890628132246</v>
      </c>
      <c r="X95" s="85">
        <v>0.21296230763488339</v>
      </c>
      <c r="Y95" s="85">
        <v>0.19784139267144069</v>
      </c>
      <c r="Z95" s="85">
        <v>0.18379410464166021</v>
      </c>
      <c r="AA95" s="85">
        <v>0.17074421305317608</v>
      </c>
      <c r="AB95" s="85">
        <v>0.15862089999017415</v>
      </c>
      <c r="AC95" s="85">
        <v>0.14735837580543293</v>
      </c>
      <c r="AD95" s="85">
        <v>0.13689552209929662</v>
      </c>
      <c r="AE95" s="85">
        <v>0.1271755600481318</v>
      </c>
      <c r="AF95" s="85">
        <v>0.11814574228238456</v>
      </c>
      <c r="AG95" s="85">
        <v>0.10975706664215061</v>
      </c>
      <c r="AH95" s="85">
        <v>0.10196401025689467</v>
      </c>
      <c r="AI95" s="85">
        <v>9.4724282506247579E-2</v>
      </c>
      <c r="AJ95" s="85">
        <v>8.7998595521272982E-2</v>
      </c>
    </row>
    <row r="97" spans="1:12" ht="12.75">
      <c r="A97" s="18"/>
      <c r="B97" s="186" t="s">
        <v>197</v>
      </c>
      <c r="C97" s="186"/>
      <c r="D97" s="187"/>
      <c r="E97" s="187"/>
      <c r="F97" s="187"/>
      <c r="G97" s="187"/>
      <c r="H97" s="187"/>
      <c r="I97" s="187"/>
      <c r="J97" s="187"/>
      <c r="K97" s="18" t="s">
        <v>198</v>
      </c>
      <c r="L97" s="18" t="s">
        <v>198</v>
      </c>
    </row>
    <row r="98" spans="1:12">
      <c r="A98" s="18"/>
      <c r="B98" s="187"/>
      <c r="C98" s="187"/>
      <c r="D98" s="187"/>
      <c r="E98" s="187"/>
      <c r="F98" s="187"/>
      <c r="G98" s="187"/>
      <c r="H98" s="187"/>
      <c r="I98" s="187"/>
      <c r="J98" s="187"/>
      <c r="K98" s="18" t="s">
        <v>199</v>
      </c>
      <c r="L98" s="18" t="s">
        <v>199</v>
      </c>
    </row>
    <row r="99" spans="1:12">
      <c r="A99" s="18"/>
      <c r="B99" s="188" t="s">
        <v>200</v>
      </c>
      <c r="C99" s="188"/>
      <c r="D99" s="189" t="s">
        <v>201</v>
      </c>
      <c r="E99" s="189" t="s">
        <v>202</v>
      </c>
      <c r="F99" s="189" t="s">
        <v>203</v>
      </c>
      <c r="G99" s="189" t="s">
        <v>204</v>
      </c>
      <c r="H99" s="189" t="s">
        <v>205</v>
      </c>
      <c r="I99" s="189" t="s">
        <v>206</v>
      </c>
      <c r="J99" s="189" t="s">
        <v>207</v>
      </c>
      <c r="K99" s="190" t="s">
        <v>206</v>
      </c>
      <c r="L99" s="18" t="s">
        <v>208</v>
      </c>
    </row>
    <row r="100" spans="1:12">
      <c r="A100" s="18"/>
      <c r="B100" s="187"/>
      <c r="C100" s="187"/>
      <c r="D100" s="187"/>
      <c r="E100" s="187"/>
      <c r="F100" s="187"/>
      <c r="G100" s="187"/>
      <c r="H100" s="187"/>
      <c r="I100" s="187"/>
      <c r="J100" s="187"/>
    </row>
    <row r="101" spans="1:12">
      <c r="A101" s="18"/>
      <c r="B101" s="187">
        <v>1</v>
      </c>
      <c r="C101" s="187"/>
      <c r="D101" s="191">
        <v>0.33329999999999999</v>
      </c>
      <c r="E101" s="191">
        <v>0.2</v>
      </c>
      <c r="F101" s="191">
        <v>0.1429</v>
      </c>
      <c r="G101" s="191">
        <v>0.1</v>
      </c>
      <c r="H101" s="191">
        <v>0.05</v>
      </c>
      <c r="I101" s="191">
        <v>3.7499999999999999E-2</v>
      </c>
      <c r="J101" s="191">
        <v>0</v>
      </c>
      <c r="K101" s="171">
        <v>3.7499999999999999E-2</v>
      </c>
      <c r="L101" s="60">
        <v>3.7499999999999999E-2</v>
      </c>
    </row>
    <row r="102" spans="1:12">
      <c r="A102" s="18"/>
      <c r="B102" s="187">
        <v>2</v>
      </c>
      <c r="C102" s="187"/>
      <c r="D102" s="191">
        <v>0.44450000000000001</v>
      </c>
      <c r="E102" s="191">
        <v>0.32</v>
      </c>
      <c r="F102" s="191">
        <v>0.24490000000000001</v>
      </c>
      <c r="G102" s="191">
        <v>0.18</v>
      </c>
      <c r="H102" s="191">
        <v>9.5000000000000001E-2</v>
      </c>
      <c r="I102" s="191">
        <v>7.2190000000000004E-2</v>
      </c>
      <c r="J102" s="191">
        <v>0</v>
      </c>
      <c r="K102" s="171">
        <v>7.2190000000000004E-2</v>
      </c>
      <c r="L102" s="60">
        <v>7.2190000000000004E-2</v>
      </c>
    </row>
    <row r="103" spans="1:12">
      <c r="A103" s="18"/>
      <c r="B103" s="187">
        <v>3</v>
      </c>
      <c r="C103" s="187"/>
      <c r="D103" s="191">
        <v>0.14810000000000001</v>
      </c>
      <c r="E103" s="191">
        <v>0.192</v>
      </c>
      <c r="F103" s="191">
        <v>0.1749</v>
      </c>
      <c r="G103" s="191">
        <v>0.14399999999999999</v>
      </c>
      <c r="H103" s="191">
        <v>8.5500000000000007E-2</v>
      </c>
      <c r="I103" s="191">
        <v>6.6769999999999996E-2</v>
      </c>
      <c r="J103" s="191">
        <v>0</v>
      </c>
      <c r="K103" s="171">
        <v>6.6769999999999996E-2</v>
      </c>
      <c r="L103" s="60">
        <v>6.6769999999999996E-2</v>
      </c>
    </row>
    <row r="104" spans="1:12">
      <c r="A104" s="18"/>
      <c r="B104" s="187">
        <v>4</v>
      </c>
      <c r="C104" s="187"/>
      <c r="D104" s="191">
        <v>7.4099999999999999E-2</v>
      </c>
      <c r="E104" s="191">
        <v>0.1152</v>
      </c>
      <c r="F104" s="191">
        <v>0.1249</v>
      </c>
      <c r="G104" s="191">
        <v>0.1152</v>
      </c>
      <c r="H104" s="191">
        <v>7.6999999999999999E-2</v>
      </c>
      <c r="I104" s="191">
        <v>6.1769999999999999E-2</v>
      </c>
      <c r="J104" s="191">
        <v>0</v>
      </c>
      <c r="K104" s="171">
        <v>6.1769999999999999E-2</v>
      </c>
      <c r="L104" s="60">
        <v>6.1769999999999999E-2</v>
      </c>
    </row>
    <row r="105" spans="1:12">
      <c r="A105" s="18"/>
      <c r="B105" s="187">
        <v>5</v>
      </c>
      <c r="C105" s="187"/>
      <c r="D105" s="191"/>
      <c r="E105" s="191">
        <v>0.1152</v>
      </c>
      <c r="F105" s="191">
        <v>8.9300000000000004E-2</v>
      </c>
      <c r="G105" s="191">
        <v>9.2200000000000004E-2</v>
      </c>
      <c r="H105" s="191">
        <v>6.93E-2</v>
      </c>
      <c r="I105" s="191">
        <v>5.713E-2</v>
      </c>
      <c r="J105" s="191">
        <v>0</v>
      </c>
      <c r="K105" s="171">
        <v>5.713E-2</v>
      </c>
      <c r="L105" s="60">
        <v>5.713E-2</v>
      </c>
    </row>
    <row r="106" spans="1:12">
      <c r="A106" s="18"/>
      <c r="B106" s="187">
        <v>6</v>
      </c>
      <c r="C106" s="187"/>
      <c r="D106" s="191"/>
      <c r="E106" s="191">
        <v>5.7599999999999998E-2</v>
      </c>
      <c r="F106" s="191">
        <v>8.9200000000000002E-2</v>
      </c>
      <c r="G106" s="191">
        <v>7.3700000000000002E-2</v>
      </c>
      <c r="H106" s="191">
        <v>6.2300000000000001E-2</v>
      </c>
      <c r="I106" s="191">
        <v>5.2850000000000001E-2</v>
      </c>
      <c r="J106" s="191">
        <v>0</v>
      </c>
      <c r="K106" s="171">
        <v>5.2850000000000001E-2</v>
      </c>
      <c r="L106" s="60">
        <v>5.2850000000000001E-2</v>
      </c>
    </row>
    <row r="107" spans="1:12">
      <c r="A107" s="18"/>
      <c r="B107" s="187">
        <v>7</v>
      </c>
      <c r="C107" s="187"/>
      <c r="D107" s="191"/>
      <c r="E107" s="191"/>
      <c r="F107" s="191">
        <v>8.9300000000000004E-2</v>
      </c>
      <c r="G107" s="191">
        <v>6.5500000000000003E-2</v>
      </c>
      <c r="H107" s="191">
        <v>5.8999999999999997E-2</v>
      </c>
      <c r="I107" s="191">
        <v>4.888E-2</v>
      </c>
      <c r="J107" s="191">
        <v>0</v>
      </c>
      <c r="K107" s="171">
        <v>4.888E-2</v>
      </c>
      <c r="L107" s="60">
        <v>4.888E-2</v>
      </c>
    </row>
    <row r="108" spans="1:12">
      <c r="A108" s="18"/>
      <c r="B108" s="187">
        <v>8</v>
      </c>
      <c r="C108" s="187"/>
      <c r="D108" s="191"/>
      <c r="E108" s="191"/>
      <c r="F108" s="191">
        <v>4.4600000000000001E-2</v>
      </c>
      <c r="G108" s="191">
        <v>6.5500000000000003E-2</v>
      </c>
      <c r="H108" s="191">
        <v>5.8999999999999997E-2</v>
      </c>
      <c r="I108" s="191">
        <v>4.5220000000000003E-2</v>
      </c>
      <c r="J108" s="191">
        <v>0</v>
      </c>
      <c r="K108" s="171">
        <v>4.5220000000000003E-2</v>
      </c>
      <c r="L108" s="60">
        <v>4.5220000000000003E-2</v>
      </c>
    </row>
    <row r="109" spans="1:12">
      <c r="A109" s="18"/>
      <c r="B109" s="187">
        <v>9</v>
      </c>
      <c r="C109" s="187"/>
      <c r="D109" s="191"/>
      <c r="E109" s="191"/>
      <c r="F109" s="191"/>
      <c r="G109" s="191">
        <v>6.5600000000000006E-2</v>
      </c>
      <c r="H109" s="191">
        <v>5.91E-2</v>
      </c>
      <c r="I109" s="191">
        <v>4.462E-2</v>
      </c>
      <c r="J109" s="191">
        <v>0</v>
      </c>
      <c r="K109" s="171">
        <v>4.462E-2</v>
      </c>
      <c r="L109" s="60">
        <v>4.462E-2</v>
      </c>
    </row>
    <row r="110" spans="1:12">
      <c r="A110" s="18"/>
      <c r="B110" s="187">
        <v>10</v>
      </c>
      <c r="C110" s="187"/>
      <c r="D110" s="191"/>
      <c r="E110" s="191"/>
      <c r="F110" s="191"/>
      <c r="G110" s="191">
        <v>6.5500000000000003E-2</v>
      </c>
      <c r="H110" s="191">
        <v>5.8999999999999997E-2</v>
      </c>
      <c r="I110" s="191">
        <v>4.4609999999999997E-2</v>
      </c>
      <c r="J110" s="191">
        <v>0</v>
      </c>
      <c r="K110" s="171">
        <v>4.4609999999999997E-2</v>
      </c>
      <c r="L110" s="60">
        <v>4.4609999999999997E-2</v>
      </c>
    </row>
    <row r="111" spans="1:12">
      <c r="A111" s="18"/>
      <c r="B111" s="187">
        <v>11</v>
      </c>
      <c r="C111" s="187"/>
      <c r="D111" s="191"/>
      <c r="E111" s="191"/>
      <c r="F111" s="191"/>
      <c r="G111" s="191">
        <v>3.2800000000000003E-2</v>
      </c>
      <c r="H111" s="191">
        <v>5.91E-2</v>
      </c>
      <c r="I111" s="191">
        <v>4.462E-2</v>
      </c>
      <c r="J111" s="191">
        <v>0</v>
      </c>
      <c r="K111" s="171">
        <v>4.462E-2</v>
      </c>
      <c r="L111" s="60">
        <v>4.462E-2</v>
      </c>
    </row>
    <row r="112" spans="1:12">
      <c r="A112" s="18"/>
      <c r="B112" s="187">
        <v>12</v>
      </c>
      <c r="C112" s="187"/>
      <c r="D112" s="191"/>
      <c r="E112" s="191"/>
      <c r="F112" s="191"/>
      <c r="G112" s="191"/>
      <c r="H112" s="191">
        <v>5.8999999999999997E-2</v>
      </c>
      <c r="I112" s="191">
        <v>4.4609999999999997E-2</v>
      </c>
      <c r="J112" s="191">
        <v>0</v>
      </c>
      <c r="K112" s="171">
        <v>4.4609999999999997E-2</v>
      </c>
      <c r="L112" s="60">
        <v>4.4609999999999997E-2</v>
      </c>
    </row>
    <row r="113" spans="1:12">
      <c r="A113" s="18"/>
      <c r="B113" s="187">
        <v>13</v>
      </c>
      <c r="C113" s="187"/>
      <c r="D113" s="191"/>
      <c r="E113" s="191"/>
      <c r="F113" s="191"/>
      <c r="G113" s="191"/>
      <c r="H113" s="191">
        <v>5.91E-2</v>
      </c>
      <c r="I113" s="191">
        <v>4.462E-2</v>
      </c>
      <c r="J113" s="191">
        <v>0</v>
      </c>
      <c r="K113" s="171">
        <v>4.462E-2</v>
      </c>
      <c r="L113" s="60">
        <v>4.462E-2</v>
      </c>
    </row>
    <row r="114" spans="1:12">
      <c r="A114" s="18"/>
      <c r="B114" s="187">
        <v>14</v>
      </c>
      <c r="C114" s="187"/>
      <c r="D114" s="191"/>
      <c r="E114" s="191"/>
      <c r="F114" s="191"/>
      <c r="G114" s="191"/>
      <c r="H114" s="191">
        <v>5.8999999999999997E-2</v>
      </c>
      <c r="I114" s="191">
        <v>4.4609999999999997E-2</v>
      </c>
      <c r="J114" s="191">
        <v>0</v>
      </c>
      <c r="K114" s="171">
        <v>4.4609999999999997E-2</v>
      </c>
      <c r="L114" s="60">
        <v>4.4609999999999997E-2</v>
      </c>
    </row>
    <row r="115" spans="1:12">
      <c r="A115" s="18"/>
      <c r="B115" s="187">
        <v>15</v>
      </c>
      <c r="C115" s="187"/>
      <c r="D115" s="191"/>
      <c r="E115" s="191"/>
      <c r="F115" s="191"/>
      <c r="G115" s="191"/>
      <c r="H115" s="191">
        <v>5.91E-2</v>
      </c>
      <c r="I115" s="191">
        <v>4.462E-2</v>
      </c>
      <c r="J115" s="191">
        <v>0</v>
      </c>
      <c r="K115" s="171">
        <v>4.462E-2</v>
      </c>
      <c r="L115" s="60">
        <v>4.462E-2</v>
      </c>
    </row>
    <row r="116" spans="1:12">
      <c r="A116" s="18"/>
      <c r="B116" s="187">
        <v>16</v>
      </c>
      <c r="C116" s="187"/>
      <c r="D116" s="191"/>
      <c r="E116" s="191"/>
      <c r="F116" s="191"/>
      <c r="G116" s="191"/>
      <c r="H116" s="191">
        <v>2.9499999999999998E-2</v>
      </c>
      <c r="I116" s="191">
        <v>4.4609999999999997E-2</v>
      </c>
      <c r="J116" s="191">
        <v>0</v>
      </c>
      <c r="K116" s="171">
        <v>4.4609999999999997E-2</v>
      </c>
      <c r="L116" s="60">
        <v>4.4609999999999997E-2</v>
      </c>
    </row>
    <row r="117" spans="1:12">
      <c r="A117" s="18"/>
      <c r="B117" s="187">
        <v>17</v>
      </c>
      <c r="C117" s="187"/>
      <c r="D117" s="191"/>
      <c r="E117" s="191"/>
      <c r="F117" s="191"/>
      <c r="G117" s="191"/>
      <c r="H117" s="191"/>
      <c r="I117" s="191">
        <v>4.462E-2</v>
      </c>
      <c r="J117" s="191">
        <v>0</v>
      </c>
      <c r="K117" s="171">
        <v>4.462E-2</v>
      </c>
      <c r="L117" s="60">
        <v>4.462E-2</v>
      </c>
    </row>
    <row r="118" spans="1:12">
      <c r="A118" s="18"/>
      <c r="B118" s="187">
        <v>18</v>
      </c>
      <c r="C118" s="187"/>
      <c r="D118" s="191"/>
      <c r="E118" s="191"/>
      <c r="F118" s="191"/>
      <c r="G118" s="191"/>
      <c r="H118" s="191"/>
      <c r="I118" s="191">
        <v>4.4609999999999997E-2</v>
      </c>
      <c r="J118" s="191">
        <v>0</v>
      </c>
      <c r="K118" s="171">
        <v>4.4609999999999997E-2</v>
      </c>
      <c r="L118" s="60">
        <v>4.4609999999999997E-2</v>
      </c>
    </row>
    <row r="119" spans="1:12">
      <c r="A119" s="18"/>
      <c r="B119" s="187">
        <v>19</v>
      </c>
      <c r="C119" s="187"/>
      <c r="D119" s="191"/>
      <c r="E119" s="191"/>
      <c r="F119" s="191"/>
      <c r="G119" s="191"/>
      <c r="H119" s="191"/>
      <c r="I119" s="191">
        <v>4.462E-2</v>
      </c>
      <c r="J119" s="191">
        <v>0</v>
      </c>
      <c r="K119" s="171">
        <v>4.462E-2</v>
      </c>
      <c r="L119" s="60">
        <v>4.462E-2</v>
      </c>
    </row>
    <row r="120" spans="1:12">
      <c r="A120" s="18"/>
      <c r="B120" s="187">
        <v>20</v>
      </c>
      <c r="C120" s="187"/>
      <c r="D120" s="191"/>
      <c r="E120" s="191"/>
      <c r="F120" s="191"/>
      <c r="G120" s="191"/>
      <c r="H120" s="191"/>
      <c r="I120" s="191">
        <v>4.4609999999999997E-2</v>
      </c>
      <c r="J120" s="191">
        <v>0</v>
      </c>
      <c r="K120" s="171">
        <v>4.4609999999999997E-2</v>
      </c>
      <c r="L120" s="60">
        <v>4.4609999999999997E-2</v>
      </c>
    </row>
    <row r="121" spans="1:12">
      <c r="A121" s="18"/>
      <c r="B121" s="187">
        <v>21</v>
      </c>
      <c r="C121" s="187"/>
      <c r="D121" s="191"/>
      <c r="E121" s="191"/>
      <c r="F121" s="191"/>
      <c r="G121" s="191"/>
      <c r="H121" s="191"/>
      <c r="I121" s="191">
        <v>2.231E-2</v>
      </c>
      <c r="J121" s="191">
        <v>0</v>
      </c>
      <c r="K121" s="171">
        <v>2.231E-2</v>
      </c>
      <c r="L121" s="60">
        <v>2.231E-2</v>
      </c>
    </row>
    <row r="122" spans="1:12">
      <c r="A122" s="18"/>
      <c r="B122" s="187">
        <v>22</v>
      </c>
      <c r="C122" s="187"/>
      <c r="D122" s="191"/>
      <c r="E122" s="191"/>
      <c r="F122" s="191"/>
      <c r="G122" s="191"/>
      <c r="H122" s="191"/>
      <c r="I122" s="191"/>
      <c r="J122" s="191">
        <v>0</v>
      </c>
      <c r="K122" s="171">
        <v>0</v>
      </c>
      <c r="L122" s="60">
        <v>0</v>
      </c>
    </row>
    <row r="123" spans="1:12">
      <c r="A123" s="18"/>
      <c r="B123" s="187">
        <v>23</v>
      </c>
      <c r="C123" s="187"/>
      <c r="D123" s="191"/>
      <c r="E123" s="191"/>
      <c r="F123" s="191"/>
      <c r="G123" s="191"/>
      <c r="H123" s="191"/>
      <c r="I123" s="191"/>
      <c r="J123" s="191">
        <v>0</v>
      </c>
      <c r="K123" s="171">
        <v>0</v>
      </c>
      <c r="L123" s="60">
        <v>0</v>
      </c>
    </row>
    <row r="124" spans="1:12">
      <c r="A124" s="18"/>
      <c r="B124" s="187">
        <v>24</v>
      </c>
      <c r="C124" s="187"/>
      <c r="D124" s="191"/>
      <c r="E124" s="191"/>
      <c r="F124" s="191"/>
      <c r="G124" s="191"/>
      <c r="H124" s="191"/>
      <c r="I124" s="191"/>
      <c r="J124" s="191">
        <v>0</v>
      </c>
      <c r="K124" s="171">
        <v>0</v>
      </c>
      <c r="L124" s="60">
        <v>0</v>
      </c>
    </row>
    <row r="125" spans="1:12">
      <c r="A125" s="18"/>
      <c r="B125" s="187">
        <v>25</v>
      </c>
      <c r="C125" s="187"/>
      <c r="D125" s="191"/>
      <c r="E125" s="191"/>
      <c r="F125" s="191"/>
      <c r="G125" s="191"/>
      <c r="H125" s="191"/>
      <c r="I125" s="191"/>
      <c r="J125" s="191">
        <v>0</v>
      </c>
      <c r="K125" s="171">
        <v>0</v>
      </c>
      <c r="L125" s="60">
        <v>0</v>
      </c>
    </row>
    <row r="126" spans="1:12">
      <c r="A126" s="18"/>
      <c r="B126" s="187">
        <v>26</v>
      </c>
      <c r="C126" s="187"/>
      <c r="D126" s="191"/>
      <c r="E126" s="191"/>
      <c r="F126" s="191"/>
      <c r="G126" s="191"/>
      <c r="H126" s="191"/>
      <c r="I126" s="191"/>
      <c r="J126" s="191">
        <v>0</v>
      </c>
      <c r="K126" s="171">
        <v>0</v>
      </c>
      <c r="L126" s="60">
        <v>0</v>
      </c>
    </row>
    <row r="127" spans="1:12">
      <c r="A127" s="18"/>
      <c r="B127" s="187">
        <v>27</v>
      </c>
      <c r="C127" s="187"/>
      <c r="D127" s="191"/>
      <c r="E127" s="191"/>
      <c r="F127" s="191"/>
      <c r="G127" s="191"/>
      <c r="H127" s="191"/>
      <c r="I127" s="191"/>
      <c r="J127" s="191">
        <v>0</v>
      </c>
      <c r="K127" s="171">
        <v>0</v>
      </c>
      <c r="L127" s="60">
        <v>0</v>
      </c>
    </row>
    <row r="128" spans="1:12">
      <c r="A128" s="18"/>
      <c r="B128" s="187">
        <v>28</v>
      </c>
      <c r="C128" s="187"/>
      <c r="D128" s="191"/>
      <c r="E128" s="191"/>
      <c r="F128" s="191"/>
      <c r="G128" s="191"/>
      <c r="H128" s="191"/>
      <c r="I128" s="191"/>
      <c r="J128" s="191">
        <v>0</v>
      </c>
      <c r="K128" s="171">
        <v>0</v>
      </c>
      <c r="L128" s="60">
        <v>0</v>
      </c>
    </row>
    <row r="129" spans="1:12">
      <c r="A129" s="18"/>
      <c r="B129" s="187">
        <v>29</v>
      </c>
      <c r="C129" s="187"/>
      <c r="D129" s="191"/>
      <c r="E129" s="191"/>
      <c r="F129" s="191"/>
      <c r="G129" s="191"/>
      <c r="H129" s="191"/>
      <c r="I129" s="191"/>
      <c r="J129" s="191">
        <v>0</v>
      </c>
      <c r="K129" s="171">
        <v>0</v>
      </c>
      <c r="L129" s="60">
        <v>0</v>
      </c>
    </row>
    <row r="130" spans="1:12">
      <c r="A130" s="18"/>
      <c r="B130" s="187">
        <v>30</v>
      </c>
      <c r="C130" s="187"/>
      <c r="D130" s="191"/>
      <c r="E130" s="191"/>
      <c r="F130" s="191"/>
      <c r="G130" s="191"/>
      <c r="H130" s="191"/>
      <c r="I130" s="191"/>
      <c r="J130" s="191">
        <v>0</v>
      </c>
      <c r="K130" s="171">
        <v>0</v>
      </c>
      <c r="L130" s="60">
        <v>0</v>
      </c>
    </row>
    <row r="131" spans="1:12">
      <c r="A131" s="18"/>
      <c r="B131" s="187">
        <v>31</v>
      </c>
      <c r="C131" s="187"/>
      <c r="D131" s="191"/>
      <c r="E131" s="191"/>
      <c r="F131" s="191"/>
      <c r="G131" s="191"/>
      <c r="H131" s="191"/>
      <c r="I131" s="191"/>
      <c r="J131" s="191">
        <v>0</v>
      </c>
      <c r="K131" s="171">
        <v>0</v>
      </c>
      <c r="L131" s="60">
        <v>0</v>
      </c>
    </row>
    <row r="132" spans="1:12">
      <c r="A132" s="18"/>
      <c r="B132" s="187">
        <v>32</v>
      </c>
      <c r="C132" s="187"/>
      <c r="D132" s="191"/>
      <c r="E132" s="191"/>
      <c r="F132" s="191"/>
      <c r="G132" s="191"/>
      <c r="H132" s="191"/>
      <c r="I132" s="191"/>
      <c r="J132" s="191">
        <v>0</v>
      </c>
      <c r="K132" s="171">
        <v>0</v>
      </c>
      <c r="L132" s="60">
        <v>0</v>
      </c>
    </row>
    <row r="133" spans="1:12">
      <c r="A133" s="18"/>
      <c r="B133" s="187">
        <v>33</v>
      </c>
      <c r="C133" s="187"/>
      <c r="D133" s="191"/>
      <c r="E133" s="191"/>
      <c r="F133" s="191"/>
      <c r="G133" s="191"/>
      <c r="H133" s="191"/>
      <c r="I133" s="191"/>
      <c r="J133" s="191">
        <v>0</v>
      </c>
      <c r="K133" s="171">
        <v>0</v>
      </c>
      <c r="L133" s="60">
        <v>0</v>
      </c>
    </row>
    <row r="134" spans="1:12">
      <c r="A134" s="18"/>
      <c r="B134" s="187">
        <v>34</v>
      </c>
      <c r="C134" s="187"/>
      <c r="D134" s="191"/>
      <c r="E134" s="191"/>
      <c r="F134" s="191"/>
      <c r="G134" s="191"/>
      <c r="H134" s="191"/>
      <c r="I134" s="191"/>
      <c r="J134" s="191">
        <v>0</v>
      </c>
      <c r="K134" s="171">
        <v>0</v>
      </c>
      <c r="L134" s="60">
        <v>0</v>
      </c>
    </row>
    <row r="135" spans="1:12">
      <c r="A135" s="18"/>
      <c r="B135" s="192" t="s">
        <v>37</v>
      </c>
      <c r="C135" s="192"/>
      <c r="D135" s="191">
        <v>1</v>
      </c>
      <c r="E135" s="191">
        <v>0.99999999999999989</v>
      </c>
      <c r="F135" s="191">
        <v>1.0000000000000002</v>
      </c>
      <c r="G135" s="191">
        <v>1</v>
      </c>
      <c r="H135" s="191">
        <v>1.0000000000000002</v>
      </c>
      <c r="I135" s="191">
        <v>1.0000000000000002</v>
      </c>
      <c r="J135" s="191">
        <v>0</v>
      </c>
      <c r="K135" s="68">
        <v>1.0000000000000002</v>
      </c>
      <c r="L135" s="68">
        <v>1.0000000000000002</v>
      </c>
    </row>
    <row r="136" spans="1:12">
      <c r="A136" s="18"/>
      <c r="B136" s="187"/>
      <c r="C136" s="187"/>
      <c r="D136" s="187"/>
      <c r="E136" s="187"/>
      <c r="F136" s="187"/>
      <c r="G136" s="187"/>
      <c r="H136" s="187"/>
      <c r="I136" s="187"/>
      <c r="J136" s="187"/>
    </row>
    <row r="138" spans="1:12" ht="12" customHeight="1"/>
    <row r="139" spans="1:12">
      <c r="A139" s="18"/>
    </row>
    <row r="140" spans="1:12">
      <c r="A140" s="18"/>
    </row>
    <row r="141" spans="1:12">
      <c r="A141" s="18"/>
    </row>
    <row r="142" spans="1:12">
      <c r="A142" s="18"/>
      <c r="C142" s="69"/>
    </row>
    <row r="143" spans="1:12">
      <c r="A143" s="18"/>
      <c r="C143" s="69"/>
    </row>
    <row r="144" spans="1:12">
      <c r="A144" s="18"/>
    </row>
    <row r="146" spans="1:48">
      <c r="A146" s="18"/>
      <c r="B146" s="24"/>
    </row>
    <row r="147" spans="1:48">
      <c r="A147" s="18"/>
      <c r="D147" s="18">
        <v>2007</v>
      </c>
      <c r="E147" s="18">
        <v>2008</v>
      </c>
      <c r="F147" s="18">
        <v>2009</v>
      </c>
      <c r="G147" s="18">
        <v>2010</v>
      </c>
      <c r="H147" s="18">
        <v>2011</v>
      </c>
      <c r="I147" s="18">
        <v>2012</v>
      </c>
      <c r="J147" s="18">
        <v>2013</v>
      </c>
      <c r="K147" s="18">
        <v>2014</v>
      </c>
      <c r="L147" s="18">
        <v>2015</v>
      </c>
      <c r="M147" s="18">
        <v>2016</v>
      </c>
      <c r="N147" s="18">
        <v>2017</v>
      </c>
      <c r="O147" s="18">
        <v>2018</v>
      </c>
    </row>
    <row r="148" spans="1:48">
      <c r="A148" s="18"/>
      <c r="B148" s="134" t="s">
        <v>209</v>
      </c>
      <c r="C148" s="133">
        <v>0</v>
      </c>
      <c r="D148" s="133">
        <v>1</v>
      </c>
      <c r="E148" s="133">
        <v>2</v>
      </c>
      <c r="F148" s="133">
        <v>3</v>
      </c>
      <c r="G148" s="133">
        <v>4</v>
      </c>
      <c r="H148" s="133">
        <v>5</v>
      </c>
      <c r="I148" s="133">
        <v>6</v>
      </c>
      <c r="J148" s="133">
        <v>7</v>
      </c>
      <c r="K148" s="133">
        <v>8</v>
      </c>
      <c r="L148" s="133">
        <v>9</v>
      </c>
      <c r="M148" s="133">
        <v>10</v>
      </c>
      <c r="N148" s="133">
        <v>11</v>
      </c>
      <c r="O148" s="133">
        <v>12</v>
      </c>
      <c r="P148" s="133">
        <v>13</v>
      </c>
      <c r="Q148" s="133">
        <v>14</v>
      </c>
      <c r="R148" s="133">
        <v>15</v>
      </c>
      <c r="S148" s="133">
        <v>16</v>
      </c>
      <c r="T148" s="133">
        <v>17</v>
      </c>
      <c r="U148" s="133">
        <v>18</v>
      </c>
      <c r="V148" s="133">
        <v>19</v>
      </c>
      <c r="W148" s="133">
        <v>20</v>
      </c>
      <c r="X148" s="133">
        <v>21</v>
      </c>
      <c r="Y148" s="133">
        <v>22</v>
      </c>
      <c r="Z148" s="133">
        <v>23</v>
      </c>
      <c r="AA148" s="133">
        <v>24</v>
      </c>
      <c r="AB148" s="133">
        <v>25</v>
      </c>
      <c r="AC148" s="133">
        <v>26</v>
      </c>
      <c r="AD148" s="133">
        <v>27</v>
      </c>
      <c r="AE148" s="133">
        <v>28</v>
      </c>
      <c r="AF148" s="133">
        <v>29</v>
      </c>
      <c r="AG148" s="133">
        <v>30</v>
      </c>
      <c r="AH148" s="133">
        <v>31</v>
      </c>
      <c r="AI148" s="133">
        <v>32</v>
      </c>
      <c r="AJ148" s="133">
        <v>33</v>
      </c>
      <c r="AK148" s="133">
        <v>34</v>
      </c>
      <c r="AL148" s="133">
        <v>35</v>
      </c>
      <c r="AM148" s="133">
        <v>36</v>
      </c>
      <c r="AN148" s="133">
        <v>37</v>
      </c>
      <c r="AO148" s="133">
        <v>38</v>
      </c>
      <c r="AP148" s="133">
        <v>39</v>
      </c>
      <c r="AQ148" s="133">
        <v>40</v>
      </c>
      <c r="AR148" s="133">
        <v>41</v>
      </c>
      <c r="AS148" s="133">
        <v>42</v>
      </c>
      <c r="AT148" s="133">
        <v>43</v>
      </c>
      <c r="AU148" s="133">
        <v>44</v>
      </c>
    </row>
    <row r="150" spans="1:48">
      <c r="A150" s="18"/>
      <c r="B150" s="18" t="s">
        <v>210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4">
        <v>0</v>
      </c>
      <c r="AQ150" s="54">
        <v>0</v>
      </c>
      <c r="AR150" s="54">
        <v>0</v>
      </c>
      <c r="AS150" s="54">
        <v>0</v>
      </c>
      <c r="AT150" s="54">
        <v>0</v>
      </c>
      <c r="AU150" s="54">
        <v>0</v>
      </c>
    </row>
    <row r="151" spans="1:48">
      <c r="A151" s="18"/>
      <c r="B151" s="18" t="s">
        <v>211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  <c r="AT151" s="18">
        <v>0</v>
      </c>
      <c r="AU151" s="18">
        <v>0</v>
      </c>
    </row>
    <row r="152" spans="1:48">
      <c r="A152" s="18"/>
      <c r="B152" s="18" t="s">
        <v>212</v>
      </c>
      <c r="C152" s="119"/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  <c r="AT152" s="18">
        <v>0</v>
      </c>
      <c r="AU152" s="18">
        <v>0</v>
      </c>
    </row>
    <row r="153" spans="1:48">
      <c r="A153" s="18"/>
      <c r="B153" s="18" t="s">
        <v>213</v>
      </c>
      <c r="C153" s="119"/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  <c r="AT153" s="18">
        <v>0</v>
      </c>
      <c r="AU153" s="18">
        <v>0</v>
      </c>
    </row>
    <row r="154" spans="1:48">
      <c r="A154" s="18"/>
      <c r="B154" s="18" t="s">
        <v>214</v>
      </c>
      <c r="C154" s="119"/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0</v>
      </c>
      <c r="AO154" s="54">
        <v>0</v>
      </c>
      <c r="AP154" s="54">
        <v>0</v>
      </c>
      <c r="AQ154" s="54">
        <v>0</v>
      </c>
      <c r="AR154" s="54">
        <v>0</v>
      </c>
      <c r="AS154" s="54">
        <v>0</v>
      </c>
      <c r="AT154" s="54">
        <v>0</v>
      </c>
      <c r="AU154" s="54">
        <v>0</v>
      </c>
    </row>
    <row r="155" spans="1:48">
      <c r="A155" s="18"/>
      <c r="B155" s="18" t="s">
        <v>215</v>
      </c>
      <c r="C155" s="119"/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0</v>
      </c>
      <c r="AM155" s="54">
        <v>0</v>
      </c>
      <c r="AN155" s="54">
        <v>0</v>
      </c>
      <c r="AO155" s="54">
        <v>0</v>
      </c>
      <c r="AP155" s="54">
        <v>0</v>
      </c>
      <c r="AQ155" s="54">
        <v>0</v>
      </c>
      <c r="AR155" s="54">
        <v>0</v>
      </c>
      <c r="AS155" s="54">
        <v>0</v>
      </c>
      <c r="AT155" s="54">
        <v>0</v>
      </c>
      <c r="AU155" s="54">
        <v>0</v>
      </c>
    </row>
    <row r="156" spans="1:48">
      <c r="A156" s="18"/>
      <c r="C156" s="11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</row>
    <row r="157" spans="1:48">
      <c r="A157" s="18"/>
      <c r="B157" s="18" t="s">
        <v>216</v>
      </c>
      <c r="C157" s="119"/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0</v>
      </c>
      <c r="J157" s="54">
        <v>0</v>
      </c>
      <c r="K157" s="54">
        <v>0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0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4">
        <v>0</v>
      </c>
      <c r="AP157" s="54">
        <v>0</v>
      </c>
      <c r="AQ157" s="54">
        <v>0</v>
      </c>
      <c r="AR157" s="54">
        <v>0</v>
      </c>
      <c r="AS157" s="54">
        <v>0</v>
      </c>
      <c r="AT157" s="54">
        <v>0</v>
      </c>
      <c r="AU157" s="54">
        <v>0</v>
      </c>
    </row>
    <row r="158" spans="1:48">
      <c r="A158" s="18"/>
      <c r="B158" s="18" t="s">
        <v>217</v>
      </c>
      <c r="C158" s="119"/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v>0</v>
      </c>
      <c r="AU158" s="18">
        <v>0</v>
      </c>
      <c r="AV158" s="18">
        <v>0</v>
      </c>
    </row>
    <row r="159" spans="1:48">
      <c r="A159" s="18"/>
      <c r="B159" s="18" t="s">
        <v>218</v>
      </c>
      <c r="C159" s="119"/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</row>
    <row r="160" spans="1:48">
      <c r="A160" s="18"/>
      <c r="B160" s="18" t="s">
        <v>219</v>
      </c>
      <c r="C160" s="119"/>
      <c r="D160" s="54">
        <v>0</v>
      </c>
      <c r="E160" s="54">
        <v>0</v>
      </c>
      <c r="F160" s="54">
        <v>0</v>
      </c>
      <c r="G160" s="54">
        <v>0</v>
      </c>
      <c r="H160" s="54">
        <v>0</v>
      </c>
      <c r="I160" s="54">
        <v>0</v>
      </c>
      <c r="J160" s="54">
        <v>0</v>
      </c>
      <c r="K160" s="54">
        <v>0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0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4">
        <v>0</v>
      </c>
      <c r="AL160" s="54">
        <v>0</v>
      </c>
      <c r="AM160" s="54">
        <v>0</v>
      </c>
      <c r="AN160" s="54">
        <v>0</v>
      </c>
      <c r="AO160" s="54">
        <v>0</v>
      </c>
      <c r="AP160" s="54">
        <v>0</v>
      </c>
      <c r="AQ160" s="54">
        <v>0</v>
      </c>
      <c r="AR160" s="54">
        <v>0</v>
      </c>
      <c r="AS160" s="54">
        <v>0</v>
      </c>
      <c r="AT160" s="54">
        <v>0</v>
      </c>
      <c r="AU160" s="54">
        <v>0</v>
      </c>
    </row>
    <row r="161" spans="1:48">
      <c r="A161" s="18"/>
      <c r="B161" s="18" t="s">
        <v>220</v>
      </c>
      <c r="C161" s="119"/>
      <c r="D161" s="54">
        <v>0</v>
      </c>
      <c r="E161" s="54">
        <v>0</v>
      </c>
      <c r="F161" s="54">
        <v>0</v>
      </c>
      <c r="G161" s="54">
        <v>0</v>
      </c>
      <c r="H161" s="54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4">
        <v>0</v>
      </c>
      <c r="AL161" s="54">
        <v>0</v>
      </c>
      <c r="AM161" s="54">
        <v>0</v>
      </c>
      <c r="AN161" s="54">
        <v>0</v>
      </c>
      <c r="AO161" s="54">
        <v>0</v>
      </c>
      <c r="AP161" s="54">
        <v>0</v>
      </c>
      <c r="AQ161" s="54">
        <v>0</v>
      </c>
      <c r="AR161" s="54">
        <v>0</v>
      </c>
      <c r="AS161" s="54">
        <v>0</v>
      </c>
      <c r="AT161" s="54">
        <v>0</v>
      </c>
      <c r="AU161" s="54">
        <v>0</v>
      </c>
    </row>
    <row r="162" spans="1:48">
      <c r="A162" s="18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</row>
    <row r="163" spans="1:48">
      <c r="A163" s="18"/>
      <c r="B163" s="119" t="s">
        <v>221</v>
      </c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</row>
    <row r="164" spans="1:48">
      <c r="A164" s="18"/>
      <c r="B164" s="119" t="s">
        <v>222</v>
      </c>
      <c r="C164" s="185"/>
      <c r="D164" s="185">
        <v>0</v>
      </c>
      <c r="E164" s="185">
        <v>0</v>
      </c>
      <c r="F164" s="185">
        <v>0</v>
      </c>
      <c r="G164" s="185">
        <v>0</v>
      </c>
      <c r="H164" s="185">
        <v>0</v>
      </c>
      <c r="I164" s="185">
        <v>0</v>
      </c>
      <c r="J164" s="185">
        <v>0</v>
      </c>
      <c r="K164" s="185">
        <v>0</v>
      </c>
      <c r="L164" s="185">
        <v>0</v>
      </c>
      <c r="M164" s="185">
        <v>0</v>
      </c>
      <c r="N164" s="185">
        <v>0</v>
      </c>
      <c r="O164" s="185">
        <v>0</v>
      </c>
      <c r="P164" s="185">
        <v>0</v>
      </c>
      <c r="Q164" s="185">
        <v>0</v>
      </c>
      <c r="R164" s="185">
        <v>0</v>
      </c>
      <c r="S164" s="185">
        <v>0</v>
      </c>
      <c r="T164" s="185">
        <v>0</v>
      </c>
      <c r="U164" s="185">
        <v>0</v>
      </c>
      <c r="V164" s="185">
        <v>0</v>
      </c>
      <c r="W164" s="185">
        <v>0</v>
      </c>
      <c r="X164" s="185">
        <v>0</v>
      </c>
      <c r="Y164" s="185">
        <v>0</v>
      </c>
      <c r="Z164" s="185">
        <v>0</v>
      </c>
      <c r="AA164" s="185">
        <v>0</v>
      </c>
      <c r="AB164" s="185">
        <v>0</v>
      </c>
      <c r="AC164" s="185">
        <v>0</v>
      </c>
      <c r="AD164" s="185">
        <v>0</v>
      </c>
      <c r="AE164" s="185">
        <v>0</v>
      </c>
      <c r="AF164" s="185">
        <v>0</v>
      </c>
      <c r="AG164" s="185">
        <v>0</v>
      </c>
      <c r="AH164" s="185">
        <v>0</v>
      </c>
      <c r="AI164" s="185">
        <v>0</v>
      </c>
      <c r="AJ164" s="185">
        <v>0</v>
      </c>
      <c r="AK164" s="185">
        <v>0</v>
      </c>
      <c r="AL164" s="185">
        <v>0</v>
      </c>
      <c r="AM164" s="185">
        <v>0</v>
      </c>
      <c r="AN164" s="185">
        <v>0</v>
      </c>
      <c r="AO164" s="185">
        <v>0</v>
      </c>
      <c r="AP164" s="185">
        <v>0</v>
      </c>
      <c r="AQ164" s="185">
        <v>0</v>
      </c>
      <c r="AR164" s="185">
        <v>0</v>
      </c>
      <c r="AS164" s="185">
        <v>0</v>
      </c>
      <c r="AT164" s="185">
        <v>0</v>
      </c>
      <c r="AU164" s="185">
        <v>0</v>
      </c>
    </row>
    <row r="165" spans="1:48">
      <c r="A165" s="18"/>
      <c r="B165" s="119" t="s">
        <v>223</v>
      </c>
      <c r="C165" s="185"/>
      <c r="D165" s="185">
        <v>0</v>
      </c>
      <c r="E165" s="185">
        <v>0</v>
      </c>
      <c r="F165" s="185">
        <v>0</v>
      </c>
      <c r="G165" s="185">
        <v>0</v>
      </c>
      <c r="H165" s="185">
        <v>0</v>
      </c>
      <c r="I165" s="185">
        <v>0</v>
      </c>
      <c r="J165" s="185">
        <v>0</v>
      </c>
      <c r="K165" s="185">
        <v>0</v>
      </c>
      <c r="L165" s="185">
        <v>0</v>
      </c>
      <c r="M165" s="185">
        <v>0</v>
      </c>
      <c r="N165" s="185">
        <v>0</v>
      </c>
      <c r="O165" s="185">
        <v>0</v>
      </c>
      <c r="P165" s="185">
        <v>0</v>
      </c>
      <c r="Q165" s="185">
        <v>0</v>
      </c>
      <c r="R165" s="185">
        <v>0</v>
      </c>
      <c r="S165" s="185">
        <v>0</v>
      </c>
      <c r="T165" s="185">
        <v>0</v>
      </c>
      <c r="U165" s="185">
        <v>0</v>
      </c>
      <c r="V165" s="185">
        <v>0</v>
      </c>
      <c r="W165" s="185">
        <v>0</v>
      </c>
      <c r="X165" s="185">
        <v>0</v>
      </c>
      <c r="Y165" s="185">
        <v>0</v>
      </c>
      <c r="Z165" s="185">
        <v>0</v>
      </c>
      <c r="AA165" s="185">
        <v>0</v>
      </c>
      <c r="AB165" s="185">
        <v>0</v>
      </c>
      <c r="AC165" s="185">
        <v>0</v>
      </c>
      <c r="AD165" s="185">
        <v>0</v>
      </c>
      <c r="AE165" s="185">
        <v>0</v>
      </c>
      <c r="AF165" s="185">
        <v>0</v>
      </c>
      <c r="AG165" s="185">
        <v>0</v>
      </c>
      <c r="AH165" s="185">
        <v>0</v>
      </c>
      <c r="AI165" s="185">
        <v>0</v>
      </c>
      <c r="AJ165" s="185">
        <v>0</v>
      </c>
      <c r="AK165" s="185">
        <v>0</v>
      </c>
      <c r="AL165" s="185">
        <v>0</v>
      </c>
      <c r="AM165" s="185">
        <v>0</v>
      </c>
      <c r="AN165" s="185">
        <v>0</v>
      </c>
      <c r="AO165" s="185">
        <v>0</v>
      </c>
      <c r="AP165" s="185">
        <v>0</v>
      </c>
      <c r="AQ165" s="185">
        <v>0</v>
      </c>
      <c r="AR165" s="185">
        <v>0</v>
      </c>
      <c r="AS165" s="185">
        <v>0</v>
      </c>
      <c r="AT165" s="185">
        <v>0</v>
      </c>
      <c r="AU165" s="185">
        <v>0</v>
      </c>
    </row>
    <row r="166" spans="1:48">
      <c r="A166" s="18"/>
      <c r="B166" s="119" t="s">
        <v>224</v>
      </c>
      <c r="C166" s="185"/>
      <c r="D166" s="185">
        <v>0</v>
      </c>
      <c r="E166" s="185">
        <v>0</v>
      </c>
      <c r="F166" s="185">
        <v>0</v>
      </c>
      <c r="G166" s="185">
        <v>0</v>
      </c>
      <c r="H166" s="185">
        <v>0</v>
      </c>
      <c r="I166" s="185">
        <v>0</v>
      </c>
      <c r="J166" s="185">
        <v>0</v>
      </c>
      <c r="K166" s="185">
        <v>0</v>
      </c>
      <c r="L166" s="185">
        <v>0</v>
      </c>
      <c r="M166" s="185">
        <v>0</v>
      </c>
      <c r="N166" s="185">
        <v>0</v>
      </c>
      <c r="O166" s="185">
        <v>0</v>
      </c>
      <c r="P166" s="185">
        <v>0</v>
      </c>
      <c r="Q166" s="185">
        <v>0</v>
      </c>
      <c r="R166" s="185">
        <v>0</v>
      </c>
      <c r="S166" s="185">
        <v>0</v>
      </c>
      <c r="T166" s="185">
        <v>0</v>
      </c>
      <c r="U166" s="185">
        <v>0</v>
      </c>
      <c r="V166" s="185">
        <v>0</v>
      </c>
      <c r="W166" s="185">
        <v>0</v>
      </c>
      <c r="X166" s="185">
        <v>0</v>
      </c>
      <c r="Y166" s="185">
        <v>0</v>
      </c>
      <c r="Z166" s="185">
        <v>0</v>
      </c>
      <c r="AA166" s="185">
        <v>0</v>
      </c>
      <c r="AB166" s="185">
        <v>0</v>
      </c>
      <c r="AC166" s="185">
        <v>0</v>
      </c>
      <c r="AD166" s="185">
        <v>0</v>
      </c>
      <c r="AE166" s="185">
        <v>0</v>
      </c>
      <c r="AF166" s="185">
        <v>0</v>
      </c>
      <c r="AG166" s="185">
        <v>0</v>
      </c>
      <c r="AH166" s="185">
        <v>0</v>
      </c>
      <c r="AI166" s="185">
        <v>0</v>
      </c>
      <c r="AJ166" s="185">
        <v>0</v>
      </c>
      <c r="AK166" s="185">
        <v>0</v>
      </c>
      <c r="AL166" s="185">
        <v>0</v>
      </c>
      <c r="AM166" s="185">
        <v>0</v>
      </c>
      <c r="AN166" s="185">
        <v>0</v>
      </c>
      <c r="AO166" s="185">
        <v>0</v>
      </c>
      <c r="AP166" s="185">
        <v>0</v>
      </c>
      <c r="AQ166" s="185">
        <v>0</v>
      </c>
      <c r="AR166" s="185">
        <v>0</v>
      </c>
      <c r="AS166" s="185">
        <v>0</v>
      </c>
      <c r="AT166" s="185">
        <v>0</v>
      </c>
      <c r="AU166" s="185">
        <v>0</v>
      </c>
    </row>
    <row r="167" spans="1:48">
      <c r="A167" s="18"/>
      <c r="B167" s="119" t="s">
        <v>225</v>
      </c>
      <c r="C167" s="185"/>
      <c r="D167" s="185">
        <v>0</v>
      </c>
      <c r="E167" s="185">
        <v>0</v>
      </c>
      <c r="F167" s="185">
        <v>0</v>
      </c>
      <c r="G167" s="185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5">
        <v>0</v>
      </c>
      <c r="O167" s="185">
        <v>0</v>
      </c>
      <c r="P167" s="185">
        <v>0</v>
      </c>
      <c r="Q167" s="185">
        <v>0</v>
      </c>
      <c r="R167" s="185">
        <v>0</v>
      </c>
      <c r="S167" s="185">
        <v>0</v>
      </c>
      <c r="T167" s="185">
        <v>0</v>
      </c>
      <c r="U167" s="185">
        <v>0</v>
      </c>
      <c r="V167" s="185">
        <v>0</v>
      </c>
      <c r="W167" s="185">
        <v>0</v>
      </c>
      <c r="X167" s="185">
        <v>0</v>
      </c>
      <c r="Y167" s="185">
        <v>0</v>
      </c>
      <c r="Z167" s="185">
        <v>0</v>
      </c>
      <c r="AA167" s="185">
        <v>0</v>
      </c>
      <c r="AB167" s="185">
        <v>0</v>
      </c>
      <c r="AC167" s="185">
        <v>0</v>
      </c>
      <c r="AD167" s="185">
        <v>0</v>
      </c>
      <c r="AE167" s="185">
        <v>0</v>
      </c>
      <c r="AF167" s="185">
        <v>0</v>
      </c>
      <c r="AG167" s="185">
        <v>0</v>
      </c>
      <c r="AH167" s="185">
        <v>0</v>
      </c>
      <c r="AI167" s="185">
        <v>0</v>
      </c>
      <c r="AJ167" s="185">
        <v>0</v>
      </c>
      <c r="AK167" s="185">
        <v>0</v>
      </c>
      <c r="AL167" s="185">
        <v>0</v>
      </c>
      <c r="AM167" s="185">
        <v>0</v>
      </c>
      <c r="AN167" s="185">
        <v>0</v>
      </c>
      <c r="AO167" s="185">
        <v>0</v>
      </c>
      <c r="AP167" s="185">
        <v>0</v>
      </c>
      <c r="AQ167" s="185">
        <v>0</v>
      </c>
      <c r="AR167" s="185">
        <v>0</v>
      </c>
      <c r="AS167" s="185">
        <v>0</v>
      </c>
      <c r="AT167" s="185">
        <v>0</v>
      </c>
      <c r="AU167" s="185">
        <v>0</v>
      </c>
    </row>
    <row r="168" spans="1:48">
      <c r="A168" s="18"/>
      <c r="B168" s="119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</row>
    <row r="169" spans="1:48">
      <c r="A169" s="18"/>
      <c r="B169" s="119" t="s">
        <v>226</v>
      </c>
      <c r="C169" s="119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</row>
    <row r="170" spans="1:48">
      <c r="A170" s="18"/>
      <c r="B170" s="119" t="s">
        <v>227</v>
      </c>
      <c r="C170" s="119"/>
      <c r="D170" s="185">
        <v>0</v>
      </c>
      <c r="E170" s="185">
        <v>0</v>
      </c>
      <c r="F170" s="185">
        <v>0</v>
      </c>
      <c r="G170" s="185">
        <v>0</v>
      </c>
      <c r="H170" s="185">
        <v>0</v>
      </c>
      <c r="I170" s="185">
        <v>0</v>
      </c>
      <c r="J170" s="185">
        <v>0</v>
      </c>
      <c r="K170" s="185">
        <v>0</v>
      </c>
      <c r="L170" s="185">
        <v>0</v>
      </c>
      <c r="M170" s="185">
        <v>0</v>
      </c>
      <c r="N170" s="185">
        <v>0</v>
      </c>
      <c r="O170" s="185">
        <v>0</v>
      </c>
      <c r="P170" s="185">
        <v>0</v>
      </c>
      <c r="Q170" s="185">
        <v>0</v>
      </c>
      <c r="R170" s="185">
        <v>0</v>
      </c>
      <c r="S170" s="185">
        <v>0</v>
      </c>
      <c r="T170" s="185">
        <v>0</v>
      </c>
      <c r="U170" s="185">
        <v>0</v>
      </c>
      <c r="V170" s="185">
        <v>0</v>
      </c>
      <c r="W170" s="185">
        <v>0</v>
      </c>
      <c r="X170" s="185">
        <v>0</v>
      </c>
      <c r="Y170" s="185">
        <v>0</v>
      </c>
      <c r="Z170" s="185">
        <v>0</v>
      </c>
      <c r="AA170" s="185">
        <v>0</v>
      </c>
      <c r="AB170" s="185">
        <v>0</v>
      </c>
      <c r="AC170" s="185">
        <v>0</v>
      </c>
      <c r="AD170" s="185">
        <v>0</v>
      </c>
      <c r="AE170" s="185">
        <v>0</v>
      </c>
      <c r="AF170" s="185">
        <v>0</v>
      </c>
      <c r="AG170" s="185">
        <v>0</v>
      </c>
      <c r="AH170" s="185">
        <v>0</v>
      </c>
      <c r="AI170" s="185">
        <v>0</v>
      </c>
      <c r="AJ170" s="185">
        <v>0</v>
      </c>
      <c r="AK170" s="185">
        <v>0</v>
      </c>
      <c r="AL170" s="185">
        <v>0</v>
      </c>
      <c r="AM170" s="185">
        <v>0</v>
      </c>
      <c r="AN170" s="185">
        <v>0</v>
      </c>
      <c r="AO170" s="185">
        <v>0</v>
      </c>
      <c r="AP170" s="185">
        <v>0</v>
      </c>
      <c r="AQ170" s="185">
        <v>0</v>
      </c>
      <c r="AR170" s="185">
        <v>0</v>
      </c>
      <c r="AS170" s="185">
        <v>0</v>
      </c>
      <c r="AT170" s="185">
        <v>0</v>
      </c>
      <c r="AU170" s="185">
        <v>0</v>
      </c>
    </row>
    <row r="171" spans="1:48">
      <c r="A171" s="18"/>
      <c r="B171" s="119" t="s">
        <v>228</v>
      </c>
      <c r="C171" s="119"/>
      <c r="D171" s="185">
        <v>0</v>
      </c>
      <c r="E171" s="185">
        <v>0</v>
      </c>
      <c r="F171" s="185">
        <v>0</v>
      </c>
      <c r="G171" s="185">
        <v>0</v>
      </c>
      <c r="H171" s="185">
        <v>0</v>
      </c>
      <c r="I171" s="185">
        <v>0</v>
      </c>
      <c r="J171" s="185">
        <v>0</v>
      </c>
      <c r="K171" s="185">
        <v>0</v>
      </c>
      <c r="L171" s="185">
        <v>0</v>
      </c>
      <c r="M171" s="185">
        <v>0</v>
      </c>
      <c r="N171" s="185">
        <v>0</v>
      </c>
      <c r="O171" s="185">
        <v>0</v>
      </c>
      <c r="P171" s="185">
        <v>0</v>
      </c>
      <c r="Q171" s="185">
        <v>0</v>
      </c>
      <c r="R171" s="185">
        <v>0</v>
      </c>
      <c r="S171" s="185">
        <v>0</v>
      </c>
      <c r="T171" s="185">
        <v>0</v>
      </c>
      <c r="U171" s="185">
        <v>0</v>
      </c>
      <c r="V171" s="185">
        <v>0</v>
      </c>
      <c r="W171" s="185">
        <v>0</v>
      </c>
      <c r="X171" s="185">
        <v>0</v>
      </c>
      <c r="Y171" s="185">
        <v>0</v>
      </c>
      <c r="Z171" s="185">
        <v>0</v>
      </c>
      <c r="AA171" s="185">
        <v>0</v>
      </c>
      <c r="AB171" s="185">
        <v>0</v>
      </c>
      <c r="AC171" s="185">
        <v>0</v>
      </c>
      <c r="AD171" s="185">
        <v>0</v>
      </c>
      <c r="AE171" s="185">
        <v>0</v>
      </c>
      <c r="AF171" s="185">
        <v>0</v>
      </c>
      <c r="AG171" s="185">
        <v>0</v>
      </c>
      <c r="AH171" s="185">
        <v>0</v>
      </c>
      <c r="AI171" s="185">
        <v>0</v>
      </c>
      <c r="AJ171" s="185">
        <v>0</v>
      </c>
      <c r="AK171" s="185">
        <v>0</v>
      </c>
      <c r="AL171" s="185">
        <v>0</v>
      </c>
      <c r="AM171" s="185">
        <v>0</v>
      </c>
      <c r="AN171" s="185">
        <v>0</v>
      </c>
      <c r="AO171" s="185">
        <v>0</v>
      </c>
      <c r="AP171" s="185">
        <v>0</v>
      </c>
      <c r="AQ171" s="185">
        <v>0</v>
      </c>
      <c r="AR171" s="185">
        <v>0</v>
      </c>
      <c r="AS171" s="185">
        <v>0</v>
      </c>
      <c r="AT171" s="185">
        <v>0</v>
      </c>
      <c r="AU171" s="185">
        <v>0</v>
      </c>
    </row>
    <row r="172" spans="1:48">
      <c r="A172" s="18"/>
      <c r="B172" s="119" t="s">
        <v>229</v>
      </c>
      <c r="C172" s="193"/>
      <c r="D172" s="185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L172" s="185">
        <v>0</v>
      </c>
      <c r="M172" s="185">
        <v>0</v>
      </c>
      <c r="N172" s="185">
        <v>0</v>
      </c>
      <c r="O172" s="185">
        <v>0</v>
      </c>
      <c r="P172" s="185">
        <v>0</v>
      </c>
      <c r="Q172" s="185">
        <v>0</v>
      </c>
      <c r="R172" s="185">
        <v>0</v>
      </c>
      <c r="S172" s="185">
        <v>0</v>
      </c>
      <c r="T172" s="185">
        <v>0</v>
      </c>
      <c r="U172" s="185">
        <v>0</v>
      </c>
      <c r="V172" s="185">
        <v>0</v>
      </c>
      <c r="W172" s="185">
        <v>0</v>
      </c>
      <c r="X172" s="185">
        <v>0</v>
      </c>
      <c r="Y172" s="185">
        <v>0</v>
      </c>
      <c r="Z172" s="185">
        <v>0</v>
      </c>
      <c r="AA172" s="185">
        <v>0</v>
      </c>
      <c r="AB172" s="185">
        <v>0</v>
      </c>
      <c r="AC172" s="185">
        <v>0</v>
      </c>
      <c r="AD172" s="185">
        <v>0</v>
      </c>
      <c r="AE172" s="185">
        <v>0</v>
      </c>
      <c r="AF172" s="185">
        <v>0</v>
      </c>
      <c r="AG172" s="185">
        <v>0</v>
      </c>
      <c r="AH172" s="185">
        <v>0</v>
      </c>
      <c r="AI172" s="185">
        <v>0</v>
      </c>
      <c r="AJ172" s="185">
        <v>0</v>
      </c>
      <c r="AK172" s="185">
        <v>0</v>
      </c>
      <c r="AL172" s="185">
        <v>0</v>
      </c>
      <c r="AM172" s="185">
        <v>0</v>
      </c>
      <c r="AN172" s="185">
        <v>0</v>
      </c>
      <c r="AO172" s="185">
        <v>0</v>
      </c>
      <c r="AP172" s="185">
        <v>0</v>
      </c>
      <c r="AQ172" s="185">
        <v>0</v>
      </c>
      <c r="AR172" s="185">
        <v>0</v>
      </c>
      <c r="AS172" s="185">
        <v>0</v>
      </c>
      <c r="AT172" s="185">
        <v>0</v>
      </c>
      <c r="AU172" s="185">
        <v>0</v>
      </c>
      <c r="AV172" s="185">
        <v>0</v>
      </c>
    </row>
    <row r="173" spans="1:48">
      <c r="A173" s="18"/>
      <c r="B173" s="119" t="s">
        <v>230</v>
      </c>
      <c r="C173" s="119"/>
      <c r="D173" s="185">
        <v>0</v>
      </c>
      <c r="E173" s="185">
        <v>0</v>
      </c>
      <c r="F173" s="185">
        <v>0</v>
      </c>
      <c r="G173" s="185">
        <v>0</v>
      </c>
      <c r="H173" s="185">
        <v>0</v>
      </c>
      <c r="I173" s="185">
        <v>0</v>
      </c>
      <c r="J173" s="185">
        <v>0</v>
      </c>
      <c r="K173" s="185">
        <v>0</v>
      </c>
      <c r="L173" s="185">
        <v>0</v>
      </c>
      <c r="M173" s="185">
        <v>0</v>
      </c>
      <c r="N173" s="185">
        <v>0</v>
      </c>
      <c r="O173" s="185">
        <v>0</v>
      </c>
      <c r="P173" s="185">
        <v>0</v>
      </c>
      <c r="Q173" s="185">
        <v>0</v>
      </c>
      <c r="R173" s="185">
        <v>0</v>
      </c>
      <c r="S173" s="185">
        <v>0</v>
      </c>
      <c r="T173" s="185">
        <v>0</v>
      </c>
      <c r="U173" s="185">
        <v>0</v>
      </c>
      <c r="V173" s="185">
        <v>0</v>
      </c>
      <c r="W173" s="185">
        <v>0</v>
      </c>
      <c r="X173" s="185">
        <v>0</v>
      </c>
      <c r="Y173" s="185">
        <v>0</v>
      </c>
      <c r="Z173" s="185">
        <v>0</v>
      </c>
      <c r="AA173" s="185">
        <v>0</v>
      </c>
      <c r="AB173" s="185">
        <v>0</v>
      </c>
      <c r="AC173" s="185">
        <v>0</v>
      </c>
      <c r="AD173" s="185">
        <v>0</v>
      </c>
      <c r="AE173" s="185">
        <v>0</v>
      </c>
      <c r="AF173" s="185">
        <v>0</v>
      </c>
      <c r="AG173" s="185">
        <v>0</v>
      </c>
      <c r="AH173" s="185">
        <v>0</v>
      </c>
      <c r="AI173" s="185">
        <v>0</v>
      </c>
      <c r="AJ173" s="185">
        <v>0</v>
      </c>
      <c r="AK173" s="185">
        <v>0</v>
      </c>
      <c r="AL173" s="185">
        <v>0</v>
      </c>
      <c r="AM173" s="185">
        <v>0</v>
      </c>
      <c r="AN173" s="185">
        <v>0</v>
      </c>
      <c r="AO173" s="185">
        <v>0</v>
      </c>
      <c r="AP173" s="185">
        <v>0</v>
      </c>
      <c r="AQ173" s="185">
        <v>0</v>
      </c>
      <c r="AR173" s="185">
        <v>0</v>
      </c>
      <c r="AS173" s="185">
        <v>0</v>
      </c>
      <c r="AT173" s="185">
        <v>0</v>
      </c>
      <c r="AU173" s="185">
        <v>0</v>
      </c>
      <c r="AV173" s="185">
        <v>0</v>
      </c>
    </row>
    <row r="174" spans="1:48">
      <c r="A174" s="18"/>
      <c r="B174" s="119"/>
      <c r="C174" s="193"/>
      <c r="D174" s="194">
        <v>0</v>
      </c>
      <c r="E174" s="194">
        <v>0</v>
      </c>
      <c r="F174" s="194">
        <v>0</v>
      </c>
      <c r="G174" s="194">
        <v>0</v>
      </c>
      <c r="H174" s="194">
        <v>0</v>
      </c>
      <c r="I174" s="194">
        <v>0</v>
      </c>
      <c r="J174" s="194">
        <v>0</v>
      </c>
      <c r="K174" s="194">
        <v>0</v>
      </c>
      <c r="L174" s="194">
        <v>0</v>
      </c>
      <c r="M174" s="194">
        <v>0</v>
      </c>
      <c r="N174" s="194">
        <v>0</v>
      </c>
      <c r="O174" s="194">
        <v>0</v>
      </c>
      <c r="P174" s="194">
        <v>0</v>
      </c>
      <c r="Q174" s="194">
        <v>0</v>
      </c>
      <c r="R174" s="194">
        <v>0</v>
      </c>
      <c r="S174" s="194">
        <v>0</v>
      </c>
      <c r="T174" s="194">
        <v>0</v>
      </c>
      <c r="U174" s="194">
        <v>0</v>
      </c>
      <c r="V174" s="194">
        <v>0</v>
      </c>
      <c r="W174" s="194">
        <v>0</v>
      </c>
      <c r="X174" s="194">
        <v>0</v>
      </c>
      <c r="Y174" s="194">
        <v>0</v>
      </c>
      <c r="Z174" s="194">
        <v>0</v>
      </c>
      <c r="AA174" s="194">
        <v>0</v>
      </c>
      <c r="AB174" s="194">
        <v>0</v>
      </c>
      <c r="AC174" s="194">
        <v>0</v>
      </c>
      <c r="AD174" s="194">
        <v>0</v>
      </c>
      <c r="AE174" s="194">
        <v>0</v>
      </c>
      <c r="AF174" s="194">
        <v>0</v>
      </c>
      <c r="AG174" s="194">
        <v>0</v>
      </c>
      <c r="AH174" s="194">
        <v>0</v>
      </c>
      <c r="AI174" s="194">
        <v>0</v>
      </c>
      <c r="AJ174" s="194">
        <v>0</v>
      </c>
      <c r="AK174" s="194">
        <v>0</v>
      </c>
      <c r="AL174" s="194">
        <v>0</v>
      </c>
      <c r="AM174" s="194">
        <v>0</v>
      </c>
      <c r="AN174" s="194">
        <v>0</v>
      </c>
      <c r="AO174" s="194">
        <v>0</v>
      </c>
      <c r="AP174" s="194">
        <v>0</v>
      </c>
      <c r="AQ174" s="194">
        <v>0</v>
      </c>
      <c r="AR174" s="194">
        <v>0</v>
      </c>
      <c r="AS174" s="194">
        <v>0</v>
      </c>
      <c r="AT174" s="194">
        <v>0</v>
      </c>
      <c r="AU174" s="194">
        <v>0</v>
      </c>
    </row>
    <row r="175" spans="1:48">
      <c r="A175" s="18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</row>
    <row r="176" spans="1:48">
      <c r="A176" s="18"/>
      <c r="B176" s="119" t="s">
        <v>231</v>
      </c>
      <c r="C176" s="182" t="s">
        <v>145</v>
      </c>
      <c r="D176" s="185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</row>
    <row r="177" spans="1:47">
      <c r="A177" s="18"/>
      <c r="B177" s="119" t="s">
        <v>227</v>
      </c>
      <c r="C177" s="193">
        <v>0</v>
      </c>
      <c r="D177" s="185">
        <v>0</v>
      </c>
      <c r="E177" s="185">
        <v>0</v>
      </c>
      <c r="F177" s="185">
        <v>0</v>
      </c>
      <c r="G177" s="185">
        <v>0</v>
      </c>
      <c r="H177" s="185">
        <v>0</v>
      </c>
      <c r="I177" s="185">
        <v>0</v>
      </c>
      <c r="J177" s="185">
        <v>0</v>
      </c>
      <c r="K177" s="185">
        <v>0</v>
      </c>
      <c r="L177" s="185">
        <v>0</v>
      </c>
      <c r="M177" s="185">
        <v>0</v>
      </c>
      <c r="N177" s="185">
        <v>0</v>
      </c>
      <c r="O177" s="185">
        <v>0</v>
      </c>
      <c r="P177" s="185">
        <v>0</v>
      </c>
      <c r="Q177" s="185">
        <v>0</v>
      </c>
      <c r="R177" s="185">
        <v>0</v>
      </c>
      <c r="S177" s="185">
        <v>0</v>
      </c>
      <c r="T177" s="185">
        <v>0</v>
      </c>
      <c r="U177" s="185">
        <v>0</v>
      </c>
      <c r="V177" s="185">
        <v>0</v>
      </c>
      <c r="W177" s="185">
        <v>0</v>
      </c>
      <c r="X177" s="185">
        <v>0</v>
      </c>
      <c r="Y177" s="185">
        <v>0</v>
      </c>
      <c r="Z177" s="185">
        <v>0</v>
      </c>
      <c r="AA177" s="185">
        <v>0</v>
      </c>
      <c r="AB177" s="185">
        <v>0</v>
      </c>
      <c r="AC177" s="185">
        <v>0</v>
      </c>
      <c r="AD177" s="185">
        <v>0</v>
      </c>
      <c r="AE177" s="185">
        <v>0</v>
      </c>
      <c r="AF177" s="185">
        <v>0</v>
      </c>
      <c r="AG177" s="185">
        <v>0</v>
      </c>
      <c r="AH177" s="185">
        <v>0</v>
      </c>
      <c r="AI177" s="185">
        <v>0</v>
      </c>
      <c r="AJ177" s="185">
        <v>0</v>
      </c>
      <c r="AK177" s="185">
        <v>0</v>
      </c>
      <c r="AL177" s="185">
        <v>0</v>
      </c>
      <c r="AM177" s="185">
        <v>0</v>
      </c>
      <c r="AN177" s="185">
        <v>0</v>
      </c>
      <c r="AO177" s="185">
        <v>0</v>
      </c>
      <c r="AP177" s="185">
        <v>0</v>
      </c>
      <c r="AQ177" s="185">
        <v>0</v>
      </c>
      <c r="AR177" s="185">
        <v>0</v>
      </c>
      <c r="AS177" s="185">
        <v>0</v>
      </c>
      <c r="AT177" s="185">
        <v>0</v>
      </c>
      <c r="AU177" s="185">
        <v>0</v>
      </c>
    </row>
    <row r="178" spans="1:47">
      <c r="A178" s="18"/>
      <c r="B178" s="119" t="s">
        <v>228</v>
      </c>
      <c r="C178" s="193">
        <v>0</v>
      </c>
      <c r="D178" s="185">
        <v>0</v>
      </c>
      <c r="E178" s="185">
        <v>0</v>
      </c>
      <c r="F178" s="185">
        <v>0</v>
      </c>
      <c r="G178" s="185">
        <v>0</v>
      </c>
      <c r="H178" s="185">
        <v>0</v>
      </c>
      <c r="I178" s="185">
        <v>0</v>
      </c>
      <c r="J178" s="185">
        <v>0</v>
      </c>
      <c r="K178" s="185">
        <v>0</v>
      </c>
      <c r="L178" s="185">
        <v>0</v>
      </c>
      <c r="M178" s="185">
        <v>0</v>
      </c>
      <c r="N178" s="185">
        <v>0</v>
      </c>
      <c r="O178" s="185">
        <v>0</v>
      </c>
      <c r="P178" s="185">
        <v>0</v>
      </c>
      <c r="Q178" s="185">
        <v>0</v>
      </c>
      <c r="R178" s="185">
        <v>0</v>
      </c>
      <c r="S178" s="185">
        <v>0</v>
      </c>
      <c r="T178" s="185">
        <v>0</v>
      </c>
      <c r="U178" s="185">
        <v>0</v>
      </c>
      <c r="V178" s="185">
        <v>0</v>
      </c>
      <c r="W178" s="185">
        <v>0</v>
      </c>
      <c r="X178" s="185">
        <v>0</v>
      </c>
      <c r="Y178" s="185">
        <v>0</v>
      </c>
      <c r="Z178" s="185">
        <v>0</v>
      </c>
      <c r="AA178" s="185">
        <v>0</v>
      </c>
      <c r="AB178" s="185">
        <v>0</v>
      </c>
      <c r="AC178" s="185">
        <v>0</v>
      </c>
      <c r="AD178" s="185">
        <v>0</v>
      </c>
      <c r="AE178" s="185">
        <v>0</v>
      </c>
      <c r="AF178" s="185">
        <v>0</v>
      </c>
      <c r="AG178" s="185">
        <v>0</v>
      </c>
      <c r="AH178" s="185">
        <v>0</v>
      </c>
      <c r="AI178" s="185">
        <v>0</v>
      </c>
      <c r="AJ178" s="185">
        <v>0</v>
      </c>
      <c r="AK178" s="185">
        <v>0</v>
      </c>
      <c r="AL178" s="185">
        <v>0</v>
      </c>
      <c r="AM178" s="185">
        <v>0</v>
      </c>
      <c r="AN178" s="185">
        <v>0</v>
      </c>
      <c r="AO178" s="185">
        <v>0</v>
      </c>
      <c r="AP178" s="185">
        <v>0</v>
      </c>
      <c r="AQ178" s="185">
        <v>0</v>
      </c>
      <c r="AR178" s="185">
        <v>0</v>
      </c>
      <c r="AS178" s="185">
        <v>0</v>
      </c>
      <c r="AT178" s="185">
        <v>0</v>
      </c>
      <c r="AU178" s="185">
        <v>0</v>
      </c>
    </row>
    <row r="179" spans="1:47">
      <c r="A179" s="18"/>
      <c r="B179" s="119" t="s">
        <v>229</v>
      </c>
      <c r="C179" s="193">
        <v>0</v>
      </c>
      <c r="D179" s="185">
        <v>0</v>
      </c>
      <c r="E179" s="185">
        <v>0</v>
      </c>
      <c r="F179" s="185">
        <v>0</v>
      </c>
      <c r="G179" s="185">
        <v>0</v>
      </c>
      <c r="H179" s="185">
        <v>0</v>
      </c>
      <c r="I179" s="185">
        <v>0</v>
      </c>
      <c r="J179" s="185">
        <v>0</v>
      </c>
      <c r="K179" s="185">
        <v>0</v>
      </c>
      <c r="L179" s="185">
        <v>0</v>
      </c>
      <c r="M179" s="185">
        <v>0</v>
      </c>
      <c r="N179" s="185">
        <v>0</v>
      </c>
      <c r="O179" s="185">
        <v>0</v>
      </c>
      <c r="P179" s="185">
        <v>0</v>
      </c>
      <c r="Q179" s="185">
        <v>0</v>
      </c>
      <c r="R179" s="185">
        <v>0</v>
      </c>
      <c r="S179" s="185">
        <v>0</v>
      </c>
      <c r="T179" s="185">
        <v>0</v>
      </c>
      <c r="U179" s="185">
        <v>0</v>
      </c>
      <c r="V179" s="185">
        <v>0</v>
      </c>
      <c r="W179" s="185">
        <v>0</v>
      </c>
      <c r="X179" s="185">
        <v>0</v>
      </c>
      <c r="Y179" s="185">
        <v>0</v>
      </c>
      <c r="Z179" s="185">
        <v>0</v>
      </c>
      <c r="AA179" s="185">
        <v>0</v>
      </c>
      <c r="AB179" s="185">
        <v>0</v>
      </c>
      <c r="AC179" s="185">
        <v>0</v>
      </c>
      <c r="AD179" s="185">
        <v>0</v>
      </c>
      <c r="AE179" s="185">
        <v>0</v>
      </c>
      <c r="AF179" s="185">
        <v>0</v>
      </c>
      <c r="AG179" s="185">
        <v>0</v>
      </c>
      <c r="AH179" s="185">
        <v>0</v>
      </c>
      <c r="AI179" s="185">
        <v>0</v>
      </c>
      <c r="AJ179" s="185">
        <v>0</v>
      </c>
      <c r="AK179" s="185">
        <v>0</v>
      </c>
      <c r="AL179" s="185">
        <v>0</v>
      </c>
      <c r="AM179" s="185">
        <v>0</v>
      </c>
      <c r="AN179" s="185">
        <v>0</v>
      </c>
      <c r="AO179" s="185">
        <v>0</v>
      </c>
      <c r="AP179" s="185">
        <v>0</v>
      </c>
      <c r="AQ179" s="185">
        <v>0</v>
      </c>
      <c r="AR179" s="185">
        <v>0</v>
      </c>
      <c r="AS179" s="185">
        <v>0</v>
      </c>
      <c r="AT179" s="185">
        <v>0</v>
      </c>
      <c r="AU179" s="185">
        <v>0</v>
      </c>
    </row>
    <row r="180" spans="1:47">
      <c r="A180" s="18"/>
      <c r="B180" s="119" t="s">
        <v>230</v>
      </c>
      <c r="C180" s="193">
        <v>0</v>
      </c>
      <c r="D180" s="185">
        <v>0</v>
      </c>
      <c r="E180" s="185">
        <v>0</v>
      </c>
      <c r="F180" s="185">
        <v>0</v>
      </c>
      <c r="G180" s="185">
        <v>0</v>
      </c>
      <c r="H180" s="185">
        <v>0</v>
      </c>
      <c r="I180" s="185">
        <v>0</v>
      </c>
      <c r="J180" s="185">
        <v>0</v>
      </c>
      <c r="K180" s="185">
        <v>0</v>
      </c>
      <c r="L180" s="185">
        <v>0</v>
      </c>
      <c r="M180" s="185">
        <v>0</v>
      </c>
      <c r="N180" s="185">
        <v>0</v>
      </c>
      <c r="O180" s="185">
        <v>0</v>
      </c>
      <c r="P180" s="185">
        <v>0</v>
      </c>
      <c r="Q180" s="185">
        <v>0</v>
      </c>
      <c r="R180" s="185">
        <v>0</v>
      </c>
      <c r="S180" s="185">
        <v>0</v>
      </c>
      <c r="T180" s="185">
        <v>0</v>
      </c>
      <c r="U180" s="185">
        <v>0</v>
      </c>
      <c r="V180" s="185">
        <v>0</v>
      </c>
      <c r="W180" s="185">
        <v>0</v>
      </c>
      <c r="X180" s="185">
        <v>0</v>
      </c>
      <c r="Y180" s="185">
        <v>0</v>
      </c>
      <c r="Z180" s="185">
        <v>0</v>
      </c>
      <c r="AA180" s="185">
        <v>0</v>
      </c>
      <c r="AB180" s="185">
        <v>0</v>
      </c>
      <c r="AC180" s="185">
        <v>0</v>
      </c>
      <c r="AD180" s="185">
        <v>0</v>
      </c>
      <c r="AE180" s="185">
        <v>0</v>
      </c>
      <c r="AF180" s="185">
        <v>0</v>
      </c>
      <c r="AG180" s="185">
        <v>0</v>
      </c>
      <c r="AH180" s="185">
        <v>0</v>
      </c>
      <c r="AI180" s="185">
        <v>0</v>
      </c>
      <c r="AJ180" s="185">
        <v>0</v>
      </c>
      <c r="AK180" s="185">
        <v>0</v>
      </c>
      <c r="AL180" s="185">
        <v>0</v>
      </c>
      <c r="AM180" s="185">
        <v>0</v>
      </c>
      <c r="AN180" s="185">
        <v>0</v>
      </c>
      <c r="AO180" s="185">
        <v>0</v>
      </c>
      <c r="AP180" s="185">
        <v>0</v>
      </c>
      <c r="AQ180" s="185">
        <v>0</v>
      </c>
      <c r="AR180" s="185">
        <v>0</v>
      </c>
      <c r="AS180" s="185">
        <v>0</v>
      </c>
      <c r="AT180" s="185">
        <v>0</v>
      </c>
      <c r="AU180" s="185">
        <v>0</v>
      </c>
    </row>
    <row r="181" spans="1:47">
      <c r="A181" s="18"/>
      <c r="B181" s="119" t="s">
        <v>232</v>
      </c>
      <c r="C181" s="193"/>
      <c r="D181" s="194">
        <v>0</v>
      </c>
      <c r="E181" s="194">
        <v>0</v>
      </c>
      <c r="F181" s="194">
        <v>0</v>
      </c>
      <c r="G181" s="194">
        <v>0</v>
      </c>
      <c r="H181" s="194">
        <v>0</v>
      </c>
      <c r="I181" s="194">
        <v>0</v>
      </c>
      <c r="J181" s="194">
        <v>0</v>
      </c>
      <c r="K181" s="194">
        <v>0</v>
      </c>
      <c r="L181" s="194">
        <v>0</v>
      </c>
      <c r="M181" s="194">
        <v>0</v>
      </c>
      <c r="N181" s="194">
        <v>0</v>
      </c>
      <c r="O181" s="194">
        <v>0</v>
      </c>
      <c r="P181" s="194">
        <v>0</v>
      </c>
      <c r="Q181" s="194">
        <v>0</v>
      </c>
      <c r="R181" s="194">
        <v>0</v>
      </c>
      <c r="S181" s="194">
        <v>0</v>
      </c>
      <c r="T181" s="194">
        <v>0</v>
      </c>
      <c r="U181" s="194">
        <v>0</v>
      </c>
      <c r="V181" s="194">
        <v>0</v>
      </c>
      <c r="W181" s="194">
        <v>0</v>
      </c>
      <c r="X181" s="194">
        <v>0</v>
      </c>
      <c r="Y181" s="194">
        <v>0</v>
      </c>
      <c r="Z181" s="194">
        <v>0</v>
      </c>
      <c r="AA181" s="194">
        <v>0</v>
      </c>
      <c r="AB181" s="194">
        <v>0</v>
      </c>
      <c r="AC181" s="194">
        <v>0</v>
      </c>
      <c r="AD181" s="194">
        <v>0</v>
      </c>
      <c r="AE181" s="194">
        <v>0</v>
      </c>
      <c r="AF181" s="194">
        <v>0</v>
      </c>
      <c r="AG181" s="194">
        <v>0</v>
      </c>
      <c r="AH181" s="194">
        <v>0</v>
      </c>
      <c r="AI181" s="194">
        <v>0</v>
      </c>
      <c r="AJ181" s="194">
        <v>0</v>
      </c>
      <c r="AK181" s="194">
        <v>0</v>
      </c>
      <c r="AL181" s="194">
        <v>0</v>
      </c>
      <c r="AM181" s="194">
        <v>0</v>
      </c>
      <c r="AN181" s="194">
        <v>0</v>
      </c>
      <c r="AO181" s="194">
        <v>0</v>
      </c>
      <c r="AP181" s="194">
        <v>0</v>
      </c>
      <c r="AQ181" s="194">
        <v>0</v>
      </c>
      <c r="AR181" s="194">
        <v>0</v>
      </c>
      <c r="AS181" s="194">
        <v>0</v>
      </c>
      <c r="AT181" s="194">
        <v>0</v>
      </c>
      <c r="AU181" s="194">
        <v>0</v>
      </c>
    </row>
    <row r="182" spans="1:47">
      <c r="A182" s="18"/>
      <c r="B182" s="119" t="s">
        <v>233</v>
      </c>
      <c r="C182" s="193"/>
      <c r="D182" s="194">
        <v>0</v>
      </c>
      <c r="E182" s="194">
        <v>0</v>
      </c>
      <c r="F182" s="194">
        <v>0</v>
      </c>
      <c r="G182" s="194">
        <v>0</v>
      </c>
      <c r="H182" s="194">
        <v>0</v>
      </c>
      <c r="I182" s="194">
        <v>0</v>
      </c>
      <c r="J182" s="194">
        <v>0</v>
      </c>
      <c r="K182" s="194">
        <v>0</v>
      </c>
      <c r="L182" s="194">
        <v>0</v>
      </c>
      <c r="M182" s="194">
        <v>0</v>
      </c>
      <c r="N182" s="194">
        <v>0</v>
      </c>
      <c r="O182" s="194">
        <v>0</v>
      </c>
      <c r="P182" s="194">
        <v>0</v>
      </c>
      <c r="Q182" s="194">
        <v>0</v>
      </c>
      <c r="R182" s="194">
        <v>0</v>
      </c>
      <c r="S182" s="194">
        <v>0</v>
      </c>
      <c r="T182" s="194">
        <v>0</v>
      </c>
      <c r="U182" s="194">
        <v>0</v>
      </c>
      <c r="V182" s="194">
        <v>0</v>
      </c>
      <c r="W182" s="194">
        <v>0</v>
      </c>
      <c r="X182" s="194">
        <v>0</v>
      </c>
      <c r="Y182" s="194">
        <v>0</v>
      </c>
      <c r="Z182" s="194">
        <v>0</v>
      </c>
      <c r="AA182" s="194">
        <v>0</v>
      </c>
      <c r="AB182" s="194">
        <v>0</v>
      </c>
      <c r="AC182" s="194">
        <v>0</v>
      </c>
      <c r="AD182" s="194">
        <v>0</v>
      </c>
      <c r="AE182" s="194">
        <v>0</v>
      </c>
      <c r="AF182" s="194">
        <v>0</v>
      </c>
      <c r="AG182" s="194">
        <v>0</v>
      </c>
      <c r="AH182" s="194">
        <v>0</v>
      </c>
      <c r="AI182" s="194">
        <v>0</v>
      </c>
      <c r="AJ182" s="194">
        <v>0</v>
      </c>
      <c r="AK182" s="194">
        <v>0</v>
      </c>
      <c r="AL182" s="194">
        <v>0</v>
      </c>
      <c r="AM182" s="194">
        <v>0</v>
      </c>
      <c r="AN182" s="194">
        <v>0</v>
      </c>
      <c r="AO182" s="194">
        <v>0</v>
      </c>
      <c r="AP182" s="194">
        <v>0</v>
      </c>
      <c r="AQ182" s="194">
        <v>0</v>
      </c>
      <c r="AR182" s="194">
        <v>0</v>
      </c>
      <c r="AS182" s="194">
        <v>0</v>
      </c>
      <c r="AT182" s="194">
        <v>0</v>
      </c>
      <c r="AU182" s="194">
        <v>0</v>
      </c>
    </row>
    <row r="183" spans="1:47">
      <c r="A183" s="18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Q183" s="119"/>
      <c r="AR183" s="119"/>
      <c r="AS183" s="119"/>
      <c r="AT183" s="119"/>
      <c r="AU183" s="119"/>
    </row>
    <row r="184" spans="1:47">
      <c r="B184" s="119" t="s">
        <v>234</v>
      </c>
      <c r="C184" s="119" t="s">
        <v>235</v>
      </c>
      <c r="D184" s="119"/>
      <c r="E184" s="155"/>
      <c r="F184" s="122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</row>
    <row r="185" spans="1:47">
      <c r="B185" s="119" t="s">
        <v>222</v>
      </c>
      <c r="C185" s="119"/>
      <c r="D185" s="195">
        <v>0.17344999999999999</v>
      </c>
      <c r="E185" s="196">
        <v>0.17344999999999999</v>
      </c>
      <c r="F185" s="196">
        <v>0.17344999999999999</v>
      </c>
      <c r="G185" s="196">
        <v>0.17344999999999999</v>
      </c>
      <c r="H185" s="196">
        <v>0.17344999999999999</v>
      </c>
      <c r="I185" s="196">
        <v>0.17344999999999999</v>
      </c>
      <c r="J185" s="196">
        <v>0.17344999999999999</v>
      </c>
      <c r="K185" s="196">
        <v>0.17344999999999999</v>
      </c>
      <c r="L185" s="196">
        <v>0.17344999999999999</v>
      </c>
      <c r="M185" s="196">
        <v>0.17344999999999999</v>
      </c>
      <c r="N185" s="196">
        <v>0.17344999999999999</v>
      </c>
      <c r="O185" s="196">
        <v>0.17344999999999999</v>
      </c>
      <c r="P185" s="196">
        <v>0.17344999999999999</v>
      </c>
      <c r="Q185" s="196">
        <v>0.17344999999999999</v>
      </c>
      <c r="R185" s="196">
        <v>0.17344999999999999</v>
      </c>
      <c r="S185" s="196">
        <v>0.17344999999999999</v>
      </c>
      <c r="T185" s="196">
        <v>0.17344999999999999</v>
      </c>
      <c r="U185" s="196">
        <v>0.17344999999999999</v>
      </c>
      <c r="V185" s="196">
        <v>0.17344999999999999</v>
      </c>
      <c r="W185" s="196">
        <v>0.17344999999999999</v>
      </c>
      <c r="X185" s="196">
        <v>0.17344999999999999</v>
      </c>
      <c r="Y185" s="196">
        <v>0.17344999999999999</v>
      </c>
      <c r="Z185" s="196">
        <v>0.17344999999999999</v>
      </c>
      <c r="AA185" s="196">
        <v>0.17344999999999999</v>
      </c>
      <c r="AB185" s="196">
        <v>0.17344999999999999</v>
      </c>
      <c r="AC185" s="196">
        <v>0.17344999999999999</v>
      </c>
      <c r="AD185" s="196">
        <v>0.17344999999999999</v>
      </c>
      <c r="AE185" s="196">
        <v>0.17344999999999999</v>
      </c>
      <c r="AF185" s="196">
        <v>0.17344999999999999</v>
      </c>
      <c r="AG185" s="196">
        <v>0.17344999999999999</v>
      </c>
      <c r="AH185" s="196">
        <v>0.17344999999999999</v>
      </c>
      <c r="AI185" s="196">
        <v>0.17344999999999999</v>
      </c>
      <c r="AJ185" s="196">
        <v>0.17344999999999999</v>
      </c>
      <c r="AK185" s="196">
        <v>0.17344999999999999</v>
      </c>
      <c r="AL185" s="196">
        <v>0.17344999999999999</v>
      </c>
      <c r="AM185" s="196">
        <v>0.17344999999999999</v>
      </c>
      <c r="AN185" s="196">
        <v>0.17344999999999999</v>
      </c>
      <c r="AO185" s="196">
        <v>0.17344999999999999</v>
      </c>
      <c r="AP185" s="196">
        <v>0.17344999999999999</v>
      </c>
      <c r="AQ185" s="196">
        <v>0.17344999999999999</v>
      </c>
      <c r="AR185" s="196">
        <v>0.17344999999999999</v>
      </c>
      <c r="AS185" s="196">
        <v>0.17344999999999999</v>
      </c>
      <c r="AT185" s="196">
        <v>0.17344999999999999</v>
      </c>
      <c r="AU185" s="196">
        <v>0.17344999999999999</v>
      </c>
    </row>
    <row r="186" spans="1:47">
      <c r="B186" s="119" t="s">
        <v>223</v>
      </c>
      <c r="C186" s="119"/>
      <c r="D186" s="195">
        <v>0.16086</v>
      </c>
      <c r="E186" s="196">
        <v>0.16086</v>
      </c>
      <c r="F186" s="196">
        <v>0.16086</v>
      </c>
      <c r="G186" s="196">
        <v>0.16086</v>
      </c>
      <c r="H186" s="196">
        <v>0.16086</v>
      </c>
      <c r="I186" s="196">
        <v>0.16086</v>
      </c>
      <c r="J186" s="196">
        <v>0.16086</v>
      </c>
      <c r="K186" s="196">
        <v>0.16086</v>
      </c>
      <c r="L186" s="196">
        <v>0.16086</v>
      </c>
      <c r="M186" s="196">
        <v>0.16086</v>
      </c>
      <c r="N186" s="196">
        <v>0.16086</v>
      </c>
      <c r="O186" s="196">
        <v>0.16086</v>
      </c>
      <c r="P186" s="196">
        <v>0.16086</v>
      </c>
      <c r="Q186" s="196">
        <v>0.16086</v>
      </c>
      <c r="R186" s="196">
        <v>0.16086</v>
      </c>
      <c r="S186" s="196">
        <v>0.16086</v>
      </c>
      <c r="T186" s="196">
        <v>0.16086</v>
      </c>
      <c r="U186" s="196">
        <v>0.16086</v>
      </c>
      <c r="V186" s="196">
        <v>0.16086</v>
      </c>
      <c r="W186" s="196">
        <v>0.16086</v>
      </c>
      <c r="X186" s="196">
        <v>0.16086</v>
      </c>
      <c r="Y186" s="196">
        <v>0.16086</v>
      </c>
      <c r="Z186" s="196">
        <v>0.16086</v>
      </c>
      <c r="AA186" s="196">
        <v>0.16086</v>
      </c>
      <c r="AB186" s="196">
        <v>0.16086</v>
      </c>
      <c r="AC186" s="196">
        <v>0.16086</v>
      </c>
      <c r="AD186" s="196">
        <v>0.16086</v>
      </c>
      <c r="AE186" s="196">
        <v>0.16086</v>
      </c>
      <c r="AF186" s="196">
        <v>0.16086</v>
      </c>
      <c r="AG186" s="196">
        <v>0.16086</v>
      </c>
      <c r="AH186" s="196">
        <v>0.16086</v>
      </c>
      <c r="AI186" s="196">
        <v>0.16086</v>
      </c>
      <c r="AJ186" s="196">
        <v>0.16086</v>
      </c>
      <c r="AK186" s="196">
        <v>0.16086</v>
      </c>
      <c r="AL186" s="196">
        <v>0.16086</v>
      </c>
      <c r="AM186" s="196">
        <v>0.16086</v>
      </c>
      <c r="AN186" s="196">
        <v>0.16086</v>
      </c>
      <c r="AO186" s="196">
        <v>0.16086</v>
      </c>
      <c r="AP186" s="196">
        <v>0.16086</v>
      </c>
      <c r="AQ186" s="196">
        <v>0.16086</v>
      </c>
      <c r="AR186" s="196">
        <v>0.16086</v>
      </c>
      <c r="AS186" s="196">
        <v>0.16086</v>
      </c>
      <c r="AT186" s="196">
        <v>0.16086</v>
      </c>
      <c r="AU186" s="196">
        <v>0.16086</v>
      </c>
    </row>
    <row r="187" spans="1:47">
      <c r="B187" s="119" t="s">
        <v>224</v>
      </c>
      <c r="C187" s="119"/>
      <c r="D187" s="195">
        <v>0.10696</v>
      </c>
      <c r="E187" s="196">
        <v>0.10696</v>
      </c>
      <c r="F187" s="196">
        <v>0.10696</v>
      </c>
      <c r="G187" s="196">
        <v>0.10696</v>
      </c>
      <c r="H187" s="196">
        <v>0.10696</v>
      </c>
      <c r="I187" s="196">
        <v>0.10696</v>
      </c>
      <c r="J187" s="196">
        <v>0.10696</v>
      </c>
      <c r="K187" s="196">
        <v>0.10696</v>
      </c>
      <c r="L187" s="196">
        <v>0.10696</v>
      </c>
      <c r="M187" s="196">
        <v>0.10696</v>
      </c>
      <c r="N187" s="196">
        <v>0.10696</v>
      </c>
      <c r="O187" s="196">
        <v>0.10696</v>
      </c>
      <c r="P187" s="196">
        <v>0.10696</v>
      </c>
      <c r="Q187" s="196">
        <v>0.10696</v>
      </c>
      <c r="R187" s="196">
        <v>0.10696</v>
      </c>
      <c r="S187" s="196">
        <v>0.10696</v>
      </c>
      <c r="T187" s="196">
        <v>0.10696</v>
      </c>
      <c r="U187" s="196">
        <v>0.10696</v>
      </c>
      <c r="V187" s="196">
        <v>0.10696</v>
      </c>
      <c r="W187" s="196">
        <v>0.10696</v>
      </c>
      <c r="X187" s="196">
        <v>0.10696</v>
      </c>
      <c r="Y187" s="196">
        <v>0.10696</v>
      </c>
      <c r="Z187" s="196">
        <v>0.10696</v>
      </c>
      <c r="AA187" s="196">
        <v>0.10696</v>
      </c>
      <c r="AB187" s="196">
        <v>0.10696</v>
      </c>
      <c r="AC187" s="196">
        <v>0.10696</v>
      </c>
      <c r="AD187" s="196">
        <v>0.10696</v>
      </c>
      <c r="AE187" s="196">
        <v>0.10696</v>
      </c>
      <c r="AF187" s="196">
        <v>0.10696</v>
      </c>
      <c r="AG187" s="196">
        <v>0.10696</v>
      </c>
      <c r="AH187" s="196">
        <v>0.10696</v>
      </c>
      <c r="AI187" s="196">
        <v>0.10696</v>
      </c>
      <c r="AJ187" s="196">
        <v>0.10696</v>
      </c>
      <c r="AK187" s="196">
        <v>0.10696</v>
      </c>
      <c r="AL187" s="196">
        <v>0.10696</v>
      </c>
      <c r="AM187" s="196">
        <v>0.10696</v>
      </c>
      <c r="AN187" s="196">
        <v>0.10696</v>
      </c>
      <c r="AO187" s="196">
        <v>0.10696</v>
      </c>
      <c r="AP187" s="196">
        <v>0.10696</v>
      </c>
      <c r="AQ187" s="196">
        <v>0.10696</v>
      </c>
      <c r="AR187" s="196">
        <v>0.10696</v>
      </c>
      <c r="AS187" s="196">
        <v>0.10696</v>
      </c>
      <c r="AT187" s="196">
        <v>0.10696</v>
      </c>
      <c r="AU187" s="196">
        <v>0.10696</v>
      </c>
    </row>
    <row r="188" spans="1:47">
      <c r="B188" s="119" t="s">
        <v>225</v>
      </c>
      <c r="C188" s="119"/>
      <c r="D188" s="195">
        <v>2.3630000000000002E-2</v>
      </c>
      <c r="E188" s="196">
        <v>2.3630000000000002E-2</v>
      </c>
      <c r="F188" s="196">
        <v>2.3630000000000002E-2</v>
      </c>
      <c r="G188" s="196">
        <v>2.3630000000000002E-2</v>
      </c>
      <c r="H188" s="196">
        <v>2.3630000000000002E-2</v>
      </c>
      <c r="I188" s="196">
        <v>2.3630000000000002E-2</v>
      </c>
      <c r="J188" s="196">
        <v>2.3630000000000002E-2</v>
      </c>
      <c r="K188" s="196">
        <v>2.3630000000000002E-2</v>
      </c>
      <c r="L188" s="196">
        <v>2.3630000000000002E-2</v>
      </c>
      <c r="M188" s="196">
        <v>2.3630000000000002E-2</v>
      </c>
      <c r="N188" s="196">
        <v>2.3630000000000002E-2</v>
      </c>
      <c r="O188" s="196">
        <v>2.3630000000000002E-2</v>
      </c>
      <c r="P188" s="196">
        <v>2.3630000000000002E-2</v>
      </c>
      <c r="Q188" s="196">
        <v>2.3630000000000002E-2</v>
      </c>
      <c r="R188" s="196">
        <v>2.3630000000000002E-2</v>
      </c>
      <c r="S188" s="196">
        <v>2.3630000000000002E-2</v>
      </c>
      <c r="T188" s="196">
        <v>2.3630000000000002E-2</v>
      </c>
      <c r="U188" s="196">
        <v>2.3630000000000002E-2</v>
      </c>
      <c r="V188" s="196">
        <v>2.3630000000000002E-2</v>
      </c>
      <c r="W188" s="196">
        <v>2.3630000000000002E-2</v>
      </c>
      <c r="X188" s="196">
        <v>2.3630000000000002E-2</v>
      </c>
      <c r="Y188" s="196">
        <v>2.3630000000000002E-2</v>
      </c>
      <c r="Z188" s="196">
        <v>2.3630000000000002E-2</v>
      </c>
      <c r="AA188" s="196">
        <v>2.3630000000000002E-2</v>
      </c>
      <c r="AB188" s="196">
        <v>2.3630000000000002E-2</v>
      </c>
      <c r="AC188" s="196">
        <v>2.3630000000000002E-2</v>
      </c>
      <c r="AD188" s="196">
        <v>2.3630000000000002E-2</v>
      </c>
      <c r="AE188" s="196">
        <v>2.3630000000000002E-2</v>
      </c>
      <c r="AF188" s="196">
        <v>2.3630000000000002E-2</v>
      </c>
      <c r="AG188" s="196">
        <v>2.3630000000000002E-2</v>
      </c>
      <c r="AH188" s="196">
        <v>2.3630000000000002E-2</v>
      </c>
      <c r="AI188" s="196">
        <v>2.3630000000000002E-2</v>
      </c>
      <c r="AJ188" s="196">
        <v>2.3630000000000002E-2</v>
      </c>
      <c r="AK188" s="196">
        <v>2.3630000000000002E-2</v>
      </c>
      <c r="AL188" s="196">
        <v>2.3630000000000002E-2</v>
      </c>
      <c r="AM188" s="196">
        <v>2.3630000000000002E-2</v>
      </c>
      <c r="AN188" s="196">
        <v>2.3630000000000002E-2</v>
      </c>
      <c r="AO188" s="196">
        <v>2.3630000000000002E-2</v>
      </c>
      <c r="AP188" s="196">
        <v>2.3630000000000002E-2</v>
      </c>
      <c r="AQ188" s="196">
        <v>2.3630000000000002E-2</v>
      </c>
      <c r="AR188" s="196">
        <v>2.3630000000000002E-2</v>
      </c>
      <c r="AS188" s="196">
        <v>2.3630000000000002E-2</v>
      </c>
      <c r="AT188" s="196">
        <v>2.3630000000000002E-2</v>
      </c>
      <c r="AU188" s="196">
        <v>2.3630000000000002E-2</v>
      </c>
    </row>
    <row r="189" spans="1:47">
      <c r="B189" s="119"/>
      <c r="C189" s="119"/>
      <c r="D189" s="195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Q189" s="119"/>
      <c r="AR189" s="119"/>
      <c r="AS189" s="119"/>
      <c r="AT189" s="119"/>
      <c r="AU189" s="119"/>
    </row>
    <row r="190" spans="1:47">
      <c r="B190" s="119" t="s">
        <v>236</v>
      </c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Q190" s="119"/>
      <c r="AR190" s="119"/>
      <c r="AS190" s="119"/>
      <c r="AT190" s="119"/>
      <c r="AU190" s="119"/>
    </row>
    <row r="191" spans="1:47">
      <c r="B191" s="119" t="s">
        <v>222</v>
      </c>
      <c r="C191" s="119"/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0</v>
      </c>
      <c r="AE191" s="17">
        <v>0</v>
      </c>
      <c r="AF191" s="17">
        <v>0</v>
      </c>
      <c r="AG191" s="17">
        <v>0</v>
      </c>
      <c r="AH191" s="17">
        <v>0</v>
      </c>
      <c r="AI191" s="17">
        <v>0</v>
      </c>
      <c r="AJ191" s="17">
        <v>0</v>
      </c>
      <c r="AK191" s="17">
        <v>0</v>
      </c>
      <c r="AL191" s="17">
        <v>0</v>
      </c>
      <c r="AM191" s="17">
        <v>0</v>
      </c>
      <c r="AN191" s="17">
        <v>0</v>
      </c>
      <c r="AO191" s="17">
        <v>0</v>
      </c>
      <c r="AP191" s="17">
        <v>0</v>
      </c>
      <c r="AQ191" s="17">
        <v>0</v>
      </c>
      <c r="AR191" s="17">
        <v>0</v>
      </c>
      <c r="AS191" s="17">
        <v>0</v>
      </c>
      <c r="AT191" s="17">
        <v>0</v>
      </c>
      <c r="AU191" s="17">
        <v>0</v>
      </c>
    </row>
    <row r="192" spans="1:47">
      <c r="B192" s="119" t="s">
        <v>223</v>
      </c>
      <c r="C192" s="119"/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0</v>
      </c>
      <c r="AE192" s="17">
        <v>0</v>
      </c>
      <c r="AF192" s="17">
        <v>0</v>
      </c>
      <c r="AG192" s="17">
        <v>0</v>
      </c>
      <c r="AH192" s="17">
        <v>0</v>
      </c>
      <c r="AI192" s="17">
        <v>0</v>
      </c>
      <c r="AJ192" s="17">
        <v>0</v>
      </c>
      <c r="AK192" s="17">
        <v>0</v>
      </c>
      <c r="AL192" s="17">
        <v>0</v>
      </c>
      <c r="AM192" s="17">
        <v>0</v>
      </c>
      <c r="AN192" s="17">
        <v>0</v>
      </c>
      <c r="AO192" s="17">
        <v>0</v>
      </c>
      <c r="AP192" s="17">
        <v>0</v>
      </c>
      <c r="AQ192" s="17">
        <v>0</v>
      </c>
      <c r="AR192" s="17">
        <v>0</v>
      </c>
      <c r="AS192" s="17">
        <v>0</v>
      </c>
      <c r="AT192" s="17">
        <v>0</v>
      </c>
      <c r="AU192" s="17">
        <v>0</v>
      </c>
    </row>
    <row r="193" spans="1:50">
      <c r="B193" s="119" t="s">
        <v>224</v>
      </c>
      <c r="C193" s="119"/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7">
        <v>0</v>
      </c>
      <c r="AC193" s="17">
        <v>0</v>
      </c>
      <c r="AD193" s="17">
        <v>0</v>
      </c>
      <c r="AE193" s="17">
        <v>0</v>
      </c>
      <c r="AF193" s="17">
        <v>0</v>
      </c>
      <c r="AG193" s="17">
        <v>0</v>
      </c>
      <c r="AH193" s="17">
        <v>0</v>
      </c>
      <c r="AI193" s="17">
        <v>0</v>
      </c>
      <c r="AJ193" s="17">
        <v>0</v>
      </c>
      <c r="AK193" s="17">
        <v>0</v>
      </c>
      <c r="AL193" s="17">
        <v>0</v>
      </c>
      <c r="AM193" s="17">
        <v>0</v>
      </c>
      <c r="AN193" s="17">
        <v>0</v>
      </c>
      <c r="AO193" s="17">
        <v>0</v>
      </c>
      <c r="AP193" s="17">
        <v>0</v>
      </c>
      <c r="AQ193" s="17">
        <v>0</v>
      </c>
      <c r="AR193" s="17">
        <v>0</v>
      </c>
      <c r="AS193" s="17">
        <v>0</v>
      </c>
      <c r="AT193" s="17">
        <v>0</v>
      </c>
      <c r="AU193" s="17">
        <v>0</v>
      </c>
    </row>
    <row r="194" spans="1:50">
      <c r="B194" s="119" t="s">
        <v>225</v>
      </c>
      <c r="C194" s="119"/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7">
        <v>0</v>
      </c>
      <c r="AC194" s="17">
        <v>0</v>
      </c>
      <c r="AD194" s="17">
        <v>0</v>
      </c>
      <c r="AE194" s="17">
        <v>0</v>
      </c>
      <c r="AF194" s="17">
        <v>0</v>
      </c>
      <c r="AG194" s="17">
        <v>0</v>
      </c>
      <c r="AH194" s="17">
        <v>0</v>
      </c>
      <c r="AI194" s="17">
        <v>0</v>
      </c>
      <c r="AJ194" s="17">
        <v>0</v>
      </c>
      <c r="AK194" s="17">
        <v>0</v>
      </c>
      <c r="AL194" s="17">
        <v>0</v>
      </c>
      <c r="AM194" s="17">
        <v>0</v>
      </c>
      <c r="AN194" s="17">
        <v>0</v>
      </c>
      <c r="AO194" s="17">
        <v>0</v>
      </c>
      <c r="AP194" s="17">
        <v>0</v>
      </c>
      <c r="AQ194" s="17">
        <v>0</v>
      </c>
      <c r="AR194" s="17">
        <v>0</v>
      </c>
      <c r="AS194" s="17">
        <v>0</v>
      </c>
      <c r="AT194" s="17">
        <v>0</v>
      </c>
      <c r="AU194" s="17">
        <v>0</v>
      </c>
    </row>
    <row r="195" spans="1:50">
      <c r="A195" s="20"/>
      <c r="B195" s="18" t="s">
        <v>37</v>
      </c>
      <c r="C195" s="119"/>
      <c r="D195" s="197">
        <v>0</v>
      </c>
      <c r="E195" s="197">
        <v>0</v>
      </c>
      <c r="F195" s="197">
        <v>0</v>
      </c>
      <c r="G195" s="197">
        <v>0</v>
      </c>
      <c r="H195" s="197">
        <v>0</v>
      </c>
      <c r="I195" s="197">
        <v>0</v>
      </c>
      <c r="J195" s="197">
        <v>0</v>
      </c>
      <c r="K195" s="197">
        <v>0</v>
      </c>
      <c r="L195" s="197">
        <v>0</v>
      </c>
      <c r="M195" s="197">
        <v>0</v>
      </c>
      <c r="N195" s="197">
        <v>0</v>
      </c>
      <c r="O195" s="197">
        <v>0</v>
      </c>
      <c r="P195" s="197">
        <v>0</v>
      </c>
      <c r="Q195" s="197">
        <v>0</v>
      </c>
      <c r="R195" s="197">
        <v>0</v>
      </c>
      <c r="S195" s="197">
        <v>0</v>
      </c>
      <c r="T195" s="197">
        <v>0</v>
      </c>
      <c r="U195" s="197">
        <v>0</v>
      </c>
      <c r="V195" s="197">
        <v>0</v>
      </c>
      <c r="W195" s="197">
        <v>0</v>
      </c>
      <c r="X195" s="197">
        <v>0</v>
      </c>
      <c r="Y195" s="197">
        <v>0</v>
      </c>
      <c r="Z195" s="197">
        <v>0</v>
      </c>
      <c r="AA195" s="197">
        <v>0</v>
      </c>
      <c r="AB195" s="197">
        <v>0</v>
      </c>
      <c r="AC195" s="197">
        <v>0</v>
      </c>
      <c r="AD195" s="197">
        <v>0</v>
      </c>
      <c r="AE195" s="197">
        <v>0</v>
      </c>
      <c r="AF195" s="197">
        <v>0</v>
      </c>
      <c r="AG195" s="197">
        <v>0</v>
      </c>
      <c r="AH195" s="197">
        <v>0</v>
      </c>
      <c r="AI195" s="197">
        <v>0</v>
      </c>
      <c r="AJ195" s="197">
        <v>0</v>
      </c>
      <c r="AK195" s="197">
        <v>0</v>
      </c>
      <c r="AL195" s="197">
        <v>0</v>
      </c>
      <c r="AM195" s="197">
        <v>0</v>
      </c>
      <c r="AN195" s="197">
        <v>0</v>
      </c>
      <c r="AO195" s="197">
        <v>0</v>
      </c>
      <c r="AP195" s="197">
        <v>0</v>
      </c>
      <c r="AQ195" s="197">
        <v>0</v>
      </c>
      <c r="AR195" s="197">
        <v>0</v>
      </c>
      <c r="AS195" s="197">
        <v>0</v>
      </c>
      <c r="AT195" s="197">
        <v>0</v>
      </c>
      <c r="AU195" s="197">
        <v>0</v>
      </c>
    </row>
    <row r="196" spans="1:50">
      <c r="A196" s="20"/>
      <c r="B196" s="20"/>
      <c r="C196" s="119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</row>
    <row r="197" spans="1:50">
      <c r="B197" s="198" t="s">
        <v>237</v>
      </c>
      <c r="C197" s="199"/>
      <c r="D197" s="200">
        <v>0</v>
      </c>
      <c r="E197" s="200">
        <v>0</v>
      </c>
      <c r="F197" s="200">
        <v>0</v>
      </c>
      <c r="G197" s="200">
        <v>0</v>
      </c>
      <c r="H197" s="200">
        <v>0</v>
      </c>
      <c r="I197" s="200">
        <v>0</v>
      </c>
      <c r="J197" s="200">
        <v>0</v>
      </c>
      <c r="K197" s="200">
        <v>0</v>
      </c>
      <c r="L197" s="200">
        <v>0</v>
      </c>
      <c r="M197" s="200">
        <v>0</v>
      </c>
      <c r="N197" s="200">
        <v>0</v>
      </c>
      <c r="O197" s="200">
        <v>0</v>
      </c>
      <c r="P197" s="200">
        <v>0</v>
      </c>
      <c r="Q197" s="200">
        <v>0</v>
      </c>
      <c r="R197" s="200">
        <v>0</v>
      </c>
      <c r="S197" s="200">
        <v>0</v>
      </c>
      <c r="T197" s="200">
        <v>0</v>
      </c>
      <c r="U197" s="200">
        <v>0</v>
      </c>
      <c r="V197" s="200">
        <v>0</v>
      </c>
      <c r="W197" s="200">
        <v>0</v>
      </c>
      <c r="X197" s="200">
        <v>0</v>
      </c>
      <c r="Y197" s="200">
        <v>0</v>
      </c>
      <c r="Z197" s="200">
        <v>0</v>
      </c>
      <c r="AA197" s="200">
        <v>0</v>
      </c>
      <c r="AB197" s="200">
        <v>0</v>
      </c>
      <c r="AC197" s="200">
        <v>0</v>
      </c>
      <c r="AD197" s="200">
        <v>0</v>
      </c>
      <c r="AE197" s="200">
        <v>0</v>
      </c>
      <c r="AF197" s="200">
        <v>0</v>
      </c>
      <c r="AG197" s="200">
        <v>0</v>
      </c>
      <c r="AH197" s="200">
        <v>0</v>
      </c>
      <c r="AI197" s="200">
        <v>0</v>
      </c>
      <c r="AJ197" s="200">
        <v>0</v>
      </c>
      <c r="AK197" s="200">
        <v>0</v>
      </c>
      <c r="AL197" s="200">
        <v>0</v>
      </c>
      <c r="AM197" s="200">
        <v>0</v>
      </c>
      <c r="AN197" s="200">
        <v>0</v>
      </c>
      <c r="AO197" s="200">
        <v>0</v>
      </c>
      <c r="AP197" s="200">
        <v>0</v>
      </c>
      <c r="AQ197" s="200">
        <v>0</v>
      </c>
      <c r="AR197" s="200">
        <v>0</v>
      </c>
      <c r="AS197" s="200">
        <v>0</v>
      </c>
      <c r="AT197" s="200">
        <v>0</v>
      </c>
      <c r="AU197" s="200">
        <v>0</v>
      </c>
    </row>
    <row r="198" spans="1:50">
      <c r="C198" s="119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</row>
    <row r="199" spans="1:50" ht="11.25" customHeight="1">
      <c r="D199" s="201"/>
      <c r="E199" s="201"/>
      <c r="F199" s="201"/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</row>
    <row r="200" spans="1:50" ht="12" customHeight="1">
      <c r="B200" s="137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322"/>
      <c r="AW200" s="322"/>
      <c r="AX200" s="322"/>
    </row>
    <row r="201" spans="1:50" ht="11.25" customHeight="1">
      <c r="B201" s="202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</row>
    <row r="202" spans="1:50" ht="11.25" customHeight="1">
      <c r="D202" s="201"/>
      <c r="E202" s="201"/>
      <c r="F202" s="201"/>
      <c r="G202" s="201"/>
      <c r="H202" s="201"/>
      <c r="I202" s="201"/>
      <c r="J202" s="201"/>
      <c r="K202" s="201"/>
      <c r="L202" s="201"/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1"/>
      <c r="AT202" s="201"/>
      <c r="AU202" s="201"/>
    </row>
    <row r="203" spans="1:50">
      <c r="B203" s="119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</row>
    <row r="204" spans="1:50">
      <c r="B204" s="199"/>
      <c r="C204" s="119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4"/>
      <c r="AT204" s="204"/>
      <c r="AU204" s="204"/>
    </row>
    <row r="205" spans="1:50">
      <c r="B205" s="119"/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</row>
    <row r="206" spans="1:50">
      <c r="B206" s="119"/>
      <c r="C206" s="205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</row>
    <row r="207" spans="1:50">
      <c r="B207" s="119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</row>
    <row r="208" spans="1:50">
      <c r="B208" s="119"/>
      <c r="C208" s="119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V208" s="204"/>
      <c r="W208" s="204"/>
      <c r="X208" s="119"/>
      <c r="Y208" s="119"/>
      <c r="Z208" s="119"/>
      <c r="AA208" s="119"/>
      <c r="AB208" s="119"/>
    </row>
    <row r="209" spans="1:47">
      <c r="C209" s="119"/>
      <c r="D209" s="204"/>
      <c r="E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V209" s="204"/>
      <c r="W209" s="204"/>
      <c r="X209" s="119"/>
      <c r="Y209" s="119"/>
      <c r="Z209" s="119"/>
      <c r="AA209" s="119"/>
      <c r="AB209" s="119"/>
    </row>
    <row r="210" spans="1:47">
      <c r="A210" s="138" t="s">
        <v>139</v>
      </c>
      <c r="B210" s="133" t="s">
        <v>140</v>
      </c>
      <c r="C210" s="133"/>
      <c r="D210" s="133">
        <v>1</v>
      </c>
      <c r="E210" s="133">
        <v>2</v>
      </c>
      <c r="F210" s="133">
        <v>3</v>
      </c>
      <c r="G210" s="133">
        <v>4</v>
      </c>
      <c r="H210" s="133">
        <v>5</v>
      </c>
      <c r="I210" s="133">
        <v>6</v>
      </c>
      <c r="J210" s="133">
        <v>7</v>
      </c>
      <c r="K210" s="133">
        <v>8</v>
      </c>
      <c r="L210" s="133">
        <v>9</v>
      </c>
      <c r="M210" s="133">
        <v>10</v>
      </c>
      <c r="N210" s="133">
        <v>11</v>
      </c>
      <c r="O210" s="133">
        <v>12</v>
      </c>
      <c r="P210" s="133">
        <v>13</v>
      </c>
      <c r="Q210" s="133">
        <v>14</v>
      </c>
      <c r="R210" s="133">
        <v>15</v>
      </c>
      <c r="S210" s="133">
        <v>16</v>
      </c>
      <c r="T210" s="133">
        <v>17</v>
      </c>
      <c r="U210" s="133">
        <v>18</v>
      </c>
      <c r="V210" s="133">
        <v>19</v>
      </c>
      <c r="W210" s="133">
        <v>20</v>
      </c>
      <c r="X210" s="133">
        <v>21</v>
      </c>
      <c r="Y210" s="133">
        <v>22</v>
      </c>
      <c r="Z210" s="133">
        <v>23</v>
      </c>
      <c r="AA210" s="133">
        <v>24</v>
      </c>
      <c r="AB210" s="133">
        <v>25</v>
      </c>
      <c r="AC210" s="133">
        <v>26</v>
      </c>
      <c r="AD210" s="133">
        <v>27</v>
      </c>
      <c r="AE210" s="133">
        <v>28</v>
      </c>
      <c r="AF210" s="133">
        <v>29</v>
      </c>
      <c r="AG210" s="133">
        <v>30</v>
      </c>
      <c r="AH210" s="133">
        <v>31</v>
      </c>
      <c r="AI210" s="133">
        <v>32</v>
      </c>
      <c r="AJ210" s="133">
        <v>33</v>
      </c>
      <c r="AK210" s="133">
        <v>34</v>
      </c>
      <c r="AL210" s="133">
        <v>35</v>
      </c>
      <c r="AM210" s="133">
        <v>36</v>
      </c>
      <c r="AN210" s="133">
        <v>37</v>
      </c>
      <c r="AO210" s="133">
        <v>38</v>
      </c>
      <c r="AP210" s="133">
        <v>39</v>
      </c>
      <c r="AQ210" s="133">
        <v>40</v>
      </c>
      <c r="AR210" s="133">
        <v>41</v>
      </c>
      <c r="AS210" s="133">
        <v>42</v>
      </c>
      <c r="AT210" s="133">
        <v>43</v>
      </c>
      <c r="AU210" s="133">
        <v>44</v>
      </c>
    </row>
    <row r="211" spans="1:47">
      <c r="B211" s="207" t="s">
        <v>238</v>
      </c>
      <c r="C211" s="208" t="s">
        <v>239</v>
      </c>
      <c r="D211" s="204" t="s">
        <v>240</v>
      </c>
      <c r="E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V211" s="204"/>
      <c r="W211" s="204"/>
      <c r="X211" s="208"/>
      <c r="Y211" s="208"/>
      <c r="Z211" s="208"/>
      <c r="AA211" s="208"/>
      <c r="AB211" s="208"/>
    </row>
    <row r="212" spans="1:47">
      <c r="B212" s="208" t="s">
        <v>241</v>
      </c>
      <c r="C212" s="208"/>
      <c r="D212" s="209">
        <v>0.05</v>
      </c>
      <c r="E212" s="209">
        <v>9.5000000000000001E-2</v>
      </c>
      <c r="F212" s="209">
        <v>8.5500000000000007E-2</v>
      </c>
      <c r="G212" s="209">
        <v>7.6999999999999999E-2</v>
      </c>
      <c r="H212" s="209">
        <v>6.93E-2</v>
      </c>
      <c r="I212" s="209">
        <v>6.2300000000000001E-2</v>
      </c>
      <c r="J212" s="209">
        <v>5.8999999999999997E-2</v>
      </c>
      <c r="K212" s="209">
        <v>5.8999999999999997E-2</v>
      </c>
      <c r="L212" s="209">
        <v>5.91E-2</v>
      </c>
      <c r="M212" s="209">
        <v>5.8999999999999997E-2</v>
      </c>
      <c r="N212" s="209">
        <v>5.91E-2</v>
      </c>
      <c r="O212" s="209">
        <v>5.8999999999999997E-2</v>
      </c>
      <c r="P212" s="209">
        <v>5.91E-2</v>
      </c>
      <c r="Q212" s="209">
        <v>5.8999999999999997E-2</v>
      </c>
      <c r="R212" s="209">
        <v>5.91E-2</v>
      </c>
      <c r="S212" s="209">
        <v>2.9499999999999998E-2</v>
      </c>
      <c r="T212" s="209">
        <v>0</v>
      </c>
      <c r="U212" s="209">
        <v>0</v>
      </c>
      <c r="V212" s="209">
        <v>0</v>
      </c>
      <c r="W212" s="209">
        <v>0</v>
      </c>
      <c r="X212" s="209">
        <v>0</v>
      </c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  <c r="AN212" s="209"/>
      <c r="AO212" s="209"/>
      <c r="AP212" s="209"/>
      <c r="AQ212" s="209"/>
      <c r="AR212" s="209"/>
      <c r="AS212" s="209"/>
      <c r="AT212" s="209"/>
      <c r="AU212" s="209"/>
    </row>
    <row r="213" spans="1:47">
      <c r="B213" s="208" t="s">
        <v>242</v>
      </c>
      <c r="C213" s="208"/>
      <c r="D213" s="210">
        <v>0</v>
      </c>
      <c r="E213" s="210">
        <v>0</v>
      </c>
      <c r="F213" s="210">
        <v>0</v>
      </c>
      <c r="G213" s="210">
        <v>0</v>
      </c>
      <c r="H213" s="210">
        <v>0</v>
      </c>
      <c r="I213" s="210">
        <v>0</v>
      </c>
      <c r="J213" s="210">
        <v>0</v>
      </c>
      <c r="K213" s="210">
        <v>0</v>
      </c>
      <c r="L213" s="210">
        <v>0</v>
      </c>
      <c r="M213" s="210">
        <v>0</v>
      </c>
      <c r="N213" s="210">
        <v>0</v>
      </c>
      <c r="O213" s="210">
        <v>0</v>
      </c>
      <c r="P213" s="210">
        <v>0</v>
      </c>
      <c r="Q213" s="210">
        <v>0</v>
      </c>
      <c r="R213" s="210">
        <v>0</v>
      </c>
      <c r="S213" s="210">
        <v>0</v>
      </c>
      <c r="T213" s="210">
        <v>0</v>
      </c>
      <c r="U213" s="210">
        <v>0</v>
      </c>
      <c r="V213" s="210">
        <v>0</v>
      </c>
      <c r="W213" s="210">
        <v>0</v>
      </c>
      <c r="X213" s="210">
        <v>0</v>
      </c>
      <c r="Y213" s="209"/>
      <c r="Z213" s="209"/>
      <c r="AA213" s="209"/>
      <c r="AB213" s="209"/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  <c r="AN213" s="209"/>
      <c r="AO213" s="209"/>
      <c r="AP213" s="209"/>
      <c r="AQ213" s="209"/>
      <c r="AR213" s="209"/>
      <c r="AS213" s="209"/>
      <c r="AT213" s="209"/>
      <c r="AU213" s="209"/>
    </row>
    <row r="214" spans="1:47">
      <c r="B214" s="208" t="s">
        <v>35</v>
      </c>
      <c r="C214" s="208"/>
      <c r="D214" s="211">
        <v>0</v>
      </c>
      <c r="E214" s="211">
        <v>0</v>
      </c>
      <c r="F214" s="211">
        <v>0</v>
      </c>
      <c r="G214" s="211">
        <v>0</v>
      </c>
      <c r="H214" s="211">
        <v>0</v>
      </c>
      <c r="I214" s="211">
        <v>0</v>
      </c>
      <c r="J214" s="211">
        <v>0</v>
      </c>
      <c r="K214" s="211">
        <v>0</v>
      </c>
      <c r="L214" s="211">
        <v>0</v>
      </c>
      <c r="M214" s="211">
        <v>0</v>
      </c>
      <c r="N214" s="211">
        <v>0</v>
      </c>
      <c r="O214" s="211">
        <v>0</v>
      </c>
      <c r="P214" s="211">
        <v>0</v>
      </c>
      <c r="Q214" s="211">
        <v>0</v>
      </c>
      <c r="R214" s="211">
        <v>0</v>
      </c>
      <c r="S214" s="211">
        <v>0</v>
      </c>
      <c r="T214" s="211">
        <v>0</v>
      </c>
      <c r="U214" s="211">
        <v>0</v>
      </c>
      <c r="V214" s="211">
        <v>0</v>
      </c>
      <c r="W214" s="211">
        <v>0</v>
      </c>
      <c r="X214" s="211">
        <v>0</v>
      </c>
      <c r="Y214" s="212">
        <v>0</v>
      </c>
      <c r="Z214" s="209"/>
      <c r="AA214" s="209"/>
      <c r="AB214" s="209"/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</row>
    <row r="215" spans="1:47">
      <c r="B215" s="208" t="s">
        <v>243</v>
      </c>
      <c r="C215" s="213">
        <v>0.24721000000000001</v>
      </c>
      <c r="D215" s="211">
        <v>0</v>
      </c>
      <c r="E215" s="211">
        <v>0</v>
      </c>
      <c r="F215" s="211">
        <v>0</v>
      </c>
      <c r="G215" s="211">
        <v>0</v>
      </c>
      <c r="H215" s="211">
        <v>0</v>
      </c>
      <c r="I215" s="211">
        <v>0</v>
      </c>
      <c r="J215" s="211">
        <v>0</v>
      </c>
      <c r="K215" s="211">
        <v>0</v>
      </c>
      <c r="L215" s="211">
        <v>0</v>
      </c>
      <c r="M215" s="211">
        <v>0</v>
      </c>
      <c r="N215" s="211">
        <v>0</v>
      </c>
      <c r="O215" s="211">
        <v>0</v>
      </c>
      <c r="P215" s="211">
        <v>0</v>
      </c>
      <c r="Q215" s="211">
        <v>0</v>
      </c>
      <c r="R215" s="211">
        <v>0</v>
      </c>
      <c r="S215" s="211">
        <v>0</v>
      </c>
      <c r="T215" s="211">
        <v>0</v>
      </c>
      <c r="U215" s="211">
        <v>0</v>
      </c>
      <c r="V215" s="211">
        <v>0</v>
      </c>
      <c r="W215" s="211">
        <v>0</v>
      </c>
      <c r="X215" s="211">
        <v>0</v>
      </c>
      <c r="Y215" s="211">
        <v>0.24721000000000001</v>
      </c>
      <c r="Z215" s="209"/>
      <c r="AA215" s="209"/>
      <c r="AB215" s="209"/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  <c r="AN215" s="209"/>
      <c r="AO215" s="209"/>
      <c r="AP215" s="209"/>
      <c r="AQ215" s="209"/>
      <c r="AR215" s="209"/>
      <c r="AS215" s="209"/>
      <c r="AT215" s="209"/>
      <c r="AU215" s="209"/>
    </row>
    <row r="216" spans="1:47">
      <c r="A216" s="18"/>
      <c r="B216" s="208" t="s">
        <v>244</v>
      </c>
      <c r="C216" s="214">
        <v>0</v>
      </c>
      <c r="D216" s="204"/>
      <c r="E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V216" s="204"/>
      <c r="W216" s="204"/>
      <c r="X216" s="208"/>
      <c r="Y216" s="208"/>
      <c r="Z216" s="208"/>
      <c r="AA216" s="208"/>
      <c r="AB216" s="208"/>
    </row>
    <row r="217" spans="1:47">
      <c r="A217" s="18"/>
      <c r="B217" s="208" t="s">
        <v>245</v>
      </c>
      <c r="C217" s="214">
        <v>0</v>
      </c>
      <c r="D217" s="204"/>
      <c r="E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4"/>
      <c r="W217" s="204"/>
      <c r="X217" s="208"/>
      <c r="Y217" s="208"/>
      <c r="Z217" s="208"/>
      <c r="AA217" s="208"/>
      <c r="AB217" s="208"/>
    </row>
    <row r="218" spans="1:47">
      <c r="A218" s="18"/>
      <c r="B218" s="208" t="s">
        <v>246</v>
      </c>
      <c r="C218" s="214">
        <v>0</v>
      </c>
      <c r="D218" s="204"/>
      <c r="E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V218" s="204"/>
      <c r="W218" s="204"/>
      <c r="X218" s="208"/>
      <c r="Y218" s="208"/>
      <c r="Z218" s="208"/>
      <c r="AA218" s="208"/>
      <c r="AB218" s="208"/>
    </row>
    <row r="219" spans="1:47">
      <c r="A219" s="18"/>
      <c r="B219" s="208" t="s">
        <v>247</v>
      </c>
      <c r="C219" s="214">
        <v>0</v>
      </c>
      <c r="D219" s="204"/>
      <c r="E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4"/>
      <c r="W219" s="204"/>
      <c r="X219" s="208"/>
      <c r="Y219" s="208"/>
      <c r="Z219" s="208"/>
      <c r="AA219" s="208"/>
      <c r="AB219" s="208"/>
    </row>
    <row r="220" spans="1:47">
      <c r="A220" s="18"/>
      <c r="B220" s="208" t="s">
        <v>238</v>
      </c>
      <c r="C220" s="214">
        <v>0</v>
      </c>
      <c r="D220" s="204"/>
      <c r="E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8"/>
      <c r="Y220" s="208"/>
      <c r="Z220" s="208"/>
      <c r="AA220" s="208"/>
      <c r="AB220" s="208"/>
    </row>
    <row r="221" spans="1:47">
      <c r="A221" s="18"/>
      <c r="B221" s="208" t="s">
        <v>248</v>
      </c>
      <c r="C221" s="18" t="s">
        <v>240</v>
      </c>
      <c r="D221" s="215">
        <v>0.05</v>
      </c>
      <c r="E221" s="215">
        <v>9.5000000000000001E-2</v>
      </c>
      <c r="F221" s="215">
        <v>8.5500000000000007E-2</v>
      </c>
      <c r="G221" s="215">
        <v>7.6999999999999999E-2</v>
      </c>
      <c r="H221" s="215">
        <v>6.93E-2</v>
      </c>
      <c r="I221" s="215">
        <v>6.2300000000000001E-2</v>
      </c>
      <c r="J221" s="215">
        <v>5.8999999999999997E-2</v>
      </c>
      <c r="K221" s="215">
        <v>5.8999999999999997E-2</v>
      </c>
      <c r="L221" s="215">
        <v>5.91E-2</v>
      </c>
      <c r="M221" s="215">
        <v>5.8999999999999997E-2</v>
      </c>
      <c r="N221" s="215">
        <v>5.91E-2</v>
      </c>
      <c r="O221" s="215">
        <v>5.8999999999999997E-2</v>
      </c>
      <c r="P221" s="215">
        <v>5.91E-2</v>
      </c>
      <c r="Q221" s="215">
        <v>5.8999999999999997E-2</v>
      </c>
      <c r="R221" s="215">
        <v>5.91E-2</v>
      </c>
      <c r="S221" s="215">
        <v>2.9499999999999998E-2</v>
      </c>
      <c r="T221" s="204"/>
      <c r="U221" s="204"/>
      <c r="V221" s="204"/>
      <c r="W221" s="204"/>
      <c r="X221" s="204"/>
      <c r="Y221" s="208"/>
      <c r="Z221" s="208"/>
      <c r="AA221" s="208"/>
      <c r="AB221" s="208"/>
    </row>
    <row r="222" spans="1:47">
      <c r="A222" s="18"/>
      <c r="B222" s="208" t="s">
        <v>249</v>
      </c>
      <c r="C222" s="18" t="s">
        <v>250</v>
      </c>
      <c r="D222" s="215">
        <v>0.1429</v>
      </c>
      <c r="E222" s="216">
        <v>0.24490000000000001</v>
      </c>
      <c r="F222" s="216">
        <v>0.1749</v>
      </c>
      <c r="G222" s="171">
        <v>0.1249</v>
      </c>
      <c r="H222" s="171">
        <v>8.9300000000000004E-2</v>
      </c>
      <c r="I222" s="171">
        <v>8.9200000000000002E-2</v>
      </c>
      <c r="J222" s="216">
        <v>8.9300000000000004E-2</v>
      </c>
      <c r="K222" s="216">
        <v>4.4600000000000001E-2</v>
      </c>
      <c r="L222" s="216">
        <v>0</v>
      </c>
      <c r="M222" s="216">
        <v>0</v>
      </c>
      <c r="N222" s="216">
        <v>0</v>
      </c>
      <c r="O222" s="216">
        <v>0</v>
      </c>
      <c r="P222" s="216">
        <v>0</v>
      </c>
      <c r="Q222" s="216">
        <v>0</v>
      </c>
      <c r="R222" s="216">
        <v>0</v>
      </c>
      <c r="S222" s="216">
        <v>0</v>
      </c>
      <c r="T222" s="204"/>
      <c r="U222" s="204"/>
      <c r="V222" s="204"/>
      <c r="W222" s="204"/>
      <c r="X222" s="204"/>
      <c r="Y222" s="208"/>
      <c r="Z222" s="208"/>
      <c r="AA222" s="208"/>
      <c r="AB222" s="208"/>
    </row>
    <row r="223" spans="1:47">
      <c r="A223" s="18"/>
      <c r="B223" s="208" t="s">
        <v>251</v>
      </c>
      <c r="C223" s="18" t="s">
        <v>252</v>
      </c>
      <c r="D223" s="215">
        <v>3.7499999999999999E-2</v>
      </c>
      <c r="E223" s="217">
        <v>7.2190000000000004E-2</v>
      </c>
      <c r="F223" s="217">
        <v>6.6769999999999996E-2</v>
      </c>
      <c r="G223" s="218">
        <v>6.1769999999999999E-2</v>
      </c>
      <c r="H223" s="218">
        <v>5.713E-2</v>
      </c>
      <c r="I223" s="218">
        <v>5.2850000000000001E-2</v>
      </c>
      <c r="J223" s="217">
        <v>4.888E-2</v>
      </c>
      <c r="K223" s="217">
        <v>4.5220000000000003E-2</v>
      </c>
      <c r="L223" s="217">
        <v>4.462E-2</v>
      </c>
      <c r="M223" s="217">
        <v>4.4609999999999997E-2</v>
      </c>
      <c r="N223" s="217">
        <v>4.462E-2</v>
      </c>
      <c r="O223" s="217">
        <v>4.4609999999999997E-2</v>
      </c>
      <c r="P223" s="217">
        <v>4.462E-2</v>
      </c>
      <c r="Q223" s="217">
        <v>4.4609999999999997E-2</v>
      </c>
      <c r="R223" s="217">
        <v>4.462E-2</v>
      </c>
      <c r="S223" s="217">
        <v>4.4609999999999997E-2</v>
      </c>
      <c r="T223" s="217">
        <v>4.462E-2</v>
      </c>
      <c r="U223" s="217">
        <v>4.4609999999999997E-2</v>
      </c>
      <c r="V223" s="217">
        <v>4.462E-2</v>
      </c>
      <c r="W223" s="217">
        <v>4.4603999999999998E-2</v>
      </c>
      <c r="X223" s="217">
        <v>2.231E-2</v>
      </c>
      <c r="Y223" s="208"/>
      <c r="Z223" s="208"/>
      <c r="AA223" s="208"/>
      <c r="AB223" s="208"/>
    </row>
    <row r="224" spans="1:47">
      <c r="A224" s="18"/>
      <c r="B224" s="208" t="s">
        <v>253</v>
      </c>
      <c r="C224" s="18" t="s">
        <v>254</v>
      </c>
      <c r="D224" s="219">
        <v>0.51875000000000004</v>
      </c>
      <c r="E224" s="217">
        <v>3.61E-2</v>
      </c>
      <c r="F224" s="217">
        <v>3.3390000000000003E-2</v>
      </c>
      <c r="G224" s="218">
        <v>3.0890000000000001E-2</v>
      </c>
      <c r="H224" s="218">
        <v>2.8570000000000002E-2</v>
      </c>
      <c r="I224" s="218">
        <v>2.6429999999999999E-2</v>
      </c>
      <c r="J224" s="217">
        <v>2.444E-2</v>
      </c>
      <c r="K224" s="217">
        <v>2.2610000000000002E-2</v>
      </c>
      <c r="L224" s="217">
        <v>2.231E-2</v>
      </c>
      <c r="M224" s="217">
        <v>2.231E-2</v>
      </c>
      <c r="N224" s="217">
        <v>2.231E-2</v>
      </c>
      <c r="O224" s="217">
        <v>2.231E-2</v>
      </c>
      <c r="P224" s="217">
        <v>2.231E-2</v>
      </c>
      <c r="Q224" s="217">
        <v>2.231E-2</v>
      </c>
      <c r="R224" s="217">
        <v>2.231E-2</v>
      </c>
      <c r="S224" s="217">
        <v>2.231E-2</v>
      </c>
      <c r="T224" s="217">
        <v>2.231E-2</v>
      </c>
      <c r="U224" s="217">
        <v>2.231E-2</v>
      </c>
      <c r="V224" s="217">
        <v>2.231E-2</v>
      </c>
      <c r="W224" s="217">
        <v>2.231E-2</v>
      </c>
      <c r="X224" s="217">
        <v>1.11E-2</v>
      </c>
      <c r="Y224" s="208"/>
      <c r="Z224" s="208"/>
      <c r="AA224" s="208"/>
      <c r="AB224" s="208"/>
    </row>
    <row r="225" spans="1:28">
      <c r="A225" s="18"/>
      <c r="B225" s="208" t="s">
        <v>255</v>
      </c>
      <c r="C225" s="18" t="s">
        <v>256</v>
      </c>
      <c r="D225" s="215">
        <v>0.44</v>
      </c>
      <c r="E225" s="217">
        <v>0.224</v>
      </c>
      <c r="F225" s="217">
        <v>0.13439999999999999</v>
      </c>
      <c r="G225" s="218">
        <v>8.0640000000000003E-2</v>
      </c>
      <c r="H225" s="218">
        <v>8.0640000000000003E-2</v>
      </c>
      <c r="I225" s="218">
        <v>4.0320000000000002E-2</v>
      </c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V225" s="204"/>
      <c r="W225" s="204"/>
      <c r="X225" s="204"/>
      <c r="Y225" s="208"/>
      <c r="Z225" s="208"/>
      <c r="AA225" s="208"/>
      <c r="AB225" s="208"/>
    </row>
    <row r="226" spans="1:28">
      <c r="A226" s="18"/>
      <c r="B226" s="119"/>
      <c r="C226" s="119"/>
      <c r="D226" s="204"/>
      <c r="E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119"/>
      <c r="Y226" s="119"/>
      <c r="Z226" s="119"/>
      <c r="AA226" s="119"/>
      <c r="AB226" s="119"/>
    </row>
    <row r="227" spans="1:28">
      <c r="A227" s="18"/>
      <c r="B227" s="119"/>
      <c r="C227" s="119"/>
      <c r="D227" s="204"/>
      <c r="E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4"/>
      <c r="W227" s="204"/>
      <c r="X227" s="119"/>
      <c r="Y227" s="119"/>
      <c r="Z227" s="119"/>
      <c r="AA227" s="119"/>
      <c r="AB227" s="119"/>
    </row>
    <row r="228" spans="1:28">
      <c r="A228" s="18"/>
      <c r="B228" s="119"/>
      <c r="C228" s="119"/>
      <c r="D228" s="204"/>
      <c r="E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4"/>
      <c r="W228" s="204"/>
      <c r="X228" s="119"/>
      <c r="Y228" s="119"/>
      <c r="Z228" s="119"/>
      <c r="AA228" s="119"/>
      <c r="AB228" s="119"/>
    </row>
    <row r="241" spans="1:1">
      <c r="A241" s="18"/>
    </row>
    <row r="242" spans="1:1">
      <c r="A242" s="18"/>
    </row>
    <row r="243" spans="1:1">
      <c r="A243" s="18"/>
    </row>
    <row r="244" spans="1:1">
      <c r="A244" s="18"/>
    </row>
    <row r="245" spans="1:1">
      <c r="A245" s="18"/>
    </row>
    <row r="246" spans="1:1">
      <c r="A246" s="18"/>
    </row>
    <row r="247" spans="1:1">
      <c r="A247" s="18"/>
    </row>
    <row r="248" spans="1:1">
      <c r="A248" s="18"/>
    </row>
    <row r="249" spans="1:1">
      <c r="A249" s="18"/>
    </row>
    <row r="250" spans="1:1">
      <c r="A250" s="18"/>
    </row>
    <row r="251" spans="1:1">
      <c r="A251" s="18"/>
    </row>
    <row r="252" spans="1:1">
      <c r="A252" s="18"/>
    </row>
    <row r="253" spans="1:1">
      <c r="A253" s="18"/>
    </row>
    <row r="254" spans="1:1">
      <c r="A254" s="18"/>
    </row>
    <row r="255" spans="1:1">
      <c r="A255" s="18"/>
    </row>
    <row r="256" spans="1:1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="18" customFormat="1"/>
    <row r="274" s="18" customFormat="1"/>
    <row r="275" s="18" customFormat="1"/>
    <row r="276" s="18" customFormat="1"/>
    <row r="277" s="18" customFormat="1"/>
    <row r="278" s="18" customFormat="1"/>
    <row r="279" s="18" customFormat="1"/>
    <row r="280" s="18" customFormat="1"/>
    <row r="281" s="18" customFormat="1"/>
    <row r="282" s="18" customFormat="1"/>
    <row r="283" s="18" customFormat="1"/>
    <row r="284" s="18" customFormat="1"/>
    <row r="285" s="18" customFormat="1"/>
    <row r="286" s="18" customFormat="1"/>
    <row r="287" s="18" customFormat="1"/>
    <row r="288" s="18" customFormat="1"/>
    <row r="289" s="18" customFormat="1"/>
    <row r="290" s="18" customFormat="1"/>
    <row r="291" s="18" customFormat="1"/>
    <row r="292" s="18" customFormat="1"/>
    <row r="293" s="18" customFormat="1"/>
    <row r="294" s="18" customFormat="1"/>
    <row r="295" s="18" customFormat="1"/>
    <row r="296" s="18" customFormat="1"/>
    <row r="297" s="18" customFormat="1"/>
    <row r="298" s="18" customFormat="1"/>
    <row r="299" s="18" customFormat="1"/>
    <row r="300" s="18" customFormat="1"/>
    <row r="301" s="18" customFormat="1"/>
    <row r="302" s="18" customFormat="1"/>
    <row r="303" s="18" customFormat="1"/>
    <row r="304" s="18" customFormat="1"/>
    <row r="305" s="18" customFormat="1"/>
    <row r="306" s="18" customFormat="1"/>
    <row r="307" s="18" customFormat="1"/>
    <row r="308" s="18" customFormat="1"/>
    <row r="309" s="18" customFormat="1"/>
    <row r="310" s="18" customFormat="1"/>
    <row r="311" s="18" customFormat="1"/>
    <row r="312" s="18" customFormat="1"/>
    <row r="313" s="18" customFormat="1"/>
    <row r="314" s="18" customFormat="1"/>
    <row r="315" s="18" customFormat="1"/>
    <row r="316" s="18" customFormat="1"/>
    <row r="317" s="18" customFormat="1"/>
    <row r="318" s="18" customFormat="1"/>
    <row r="319" s="18" customFormat="1"/>
    <row r="320" s="18" customFormat="1"/>
    <row r="321" spans="1:1">
      <c r="A321" s="18"/>
    </row>
    <row r="322" spans="1:1">
      <c r="A322" s="18"/>
    </row>
    <row r="323" spans="1:1">
      <c r="A323" s="18"/>
    </row>
    <row r="324" spans="1:1">
      <c r="A324" s="18"/>
    </row>
    <row r="325" spans="1:1">
      <c r="A325" s="18"/>
    </row>
    <row r="326" spans="1:1">
      <c r="A326" s="18"/>
    </row>
    <row r="327" spans="1:1">
      <c r="A327" s="18"/>
    </row>
    <row r="328" spans="1:1">
      <c r="A328" s="18"/>
    </row>
    <row r="329" spans="1:1">
      <c r="A329" s="18"/>
    </row>
    <row r="330" spans="1:1">
      <c r="A330" s="18"/>
    </row>
    <row r="331" spans="1:1">
      <c r="A331" s="18"/>
    </row>
    <row r="333" spans="1:1">
      <c r="A333" s="18"/>
    </row>
    <row r="334" spans="1:1">
      <c r="A334" s="18"/>
    </row>
    <row r="335" spans="1:1">
      <c r="A335" s="18"/>
    </row>
    <row r="336" spans="1:1">
      <c r="A336" s="18"/>
    </row>
    <row r="337" s="18" customFormat="1"/>
    <row r="338" s="18" customFormat="1"/>
    <row r="339" s="18" customFormat="1"/>
    <row r="340" s="18" customFormat="1"/>
    <row r="341" s="18" customFormat="1"/>
    <row r="342" s="18" customFormat="1"/>
    <row r="343" s="18" customFormat="1"/>
    <row r="344" s="18" customFormat="1"/>
    <row r="345" s="18" customFormat="1"/>
    <row r="346" s="18" customFormat="1"/>
    <row r="347" s="18" customFormat="1"/>
    <row r="348" s="18" customFormat="1"/>
    <row r="349" s="18" customFormat="1"/>
    <row r="350" s="18" customFormat="1"/>
    <row r="351" s="18" customFormat="1"/>
    <row r="352" s="18" customFormat="1"/>
    <row r="353" s="18" customFormat="1"/>
    <row r="354" s="18" customFormat="1"/>
    <row r="355" s="18" customFormat="1"/>
    <row r="356" s="18" customFormat="1"/>
    <row r="357" s="18" customFormat="1"/>
    <row r="358" s="18" customFormat="1"/>
    <row r="359" s="18" customFormat="1"/>
    <row r="360" s="18" customFormat="1"/>
    <row r="361" s="18" customFormat="1"/>
    <row r="362" s="18" customFormat="1"/>
    <row r="363" s="18" customFormat="1"/>
  </sheetData>
  <mergeCells count="5">
    <mergeCell ref="N2:O2"/>
    <mergeCell ref="BH2:BJ2"/>
    <mergeCell ref="N3:O3"/>
    <mergeCell ref="N4:O4"/>
    <mergeCell ref="BH12:BJ12"/>
  </mergeCells>
  <dataValidations count="2">
    <dataValidation type="list" allowBlank="1" showInputMessage="1" showErrorMessage="1" sqref="C21">
      <formula1>"yes, no"</formula1>
    </dataValidation>
    <dataValidation type="list" allowBlank="1" showInputMessage="1" showErrorMessage="1" sqref="D211">
      <formula1>$C$221:$C$225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7"/>
  <sheetViews>
    <sheetView topLeftCell="A3" workbookViewId="0">
      <selection activeCell="B37" sqref="B37"/>
    </sheetView>
  </sheetViews>
  <sheetFormatPr defaultRowHeight="15"/>
  <cols>
    <col min="1" max="1" width="39" customWidth="1"/>
    <col min="2" max="2" width="21.85546875" bestFit="1" customWidth="1"/>
    <col min="3" max="3" width="10.85546875" bestFit="1" customWidth="1"/>
    <col min="4" max="4" width="14" bestFit="1" customWidth="1"/>
    <col min="5" max="7" width="14.5703125" bestFit="1" customWidth="1"/>
    <col min="8" max="8" width="11.85546875" bestFit="1" customWidth="1"/>
    <col min="14" max="14" width="4.7109375" bestFit="1" customWidth="1"/>
    <col min="15" max="15" width="4" bestFit="1" customWidth="1"/>
    <col min="17" max="17" width="11.7109375" bestFit="1" customWidth="1"/>
    <col min="18" max="18" width="10.140625" bestFit="1" customWidth="1"/>
    <col min="19" max="19" width="11.7109375" bestFit="1" customWidth="1"/>
    <col min="21" max="21" width="11.28515625" bestFit="1" customWidth="1"/>
    <col min="22" max="22" width="12" bestFit="1" customWidth="1"/>
    <col min="23" max="23" width="13.5703125" bestFit="1" customWidth="1"/>
    <col min="25" max="25" width="3" bestFit="1" customWidth="1"/>
    <col min="26" max="26" width="9.5703125" bestFit="1" customWidth="1"/>
    <col min="27" max="28" width="6.5703125" bestFit="1" customWidth="1"/>
    <col min="29" max="29" width="15.28515625" bestFit="1" customWidth="1"/>
    <col min="30" max="30" width="15" bestFit="1" customWidth="1"/>
    <col min="31" max="31" width="8" bestFit="1" customWidth="1"/>
    <col min="33" max="33" width="8.85546875" bestFit="1" customWidth="1"/>
    <col min="34" max="34" width="4.7109375" bestFit="1" customWidth="1"/>
    <col min="35" max="36" width="8.85546875" bestFit="1" customWidth="1"/>
  </cols>
  <sheetData>
    <row r="2" spans="1:37">
      <c r="A2" s="12" t="s">
        <v>0</v>
      </c>
    </row>
    <row r="4" spans="1:37">
      <c r="L4" s="228" t="s">
        <v>53</v>
      </c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31"/>
      <c r="Z4" s="232" t="s">
        <v>1</v>
      </c>
      <c r="AA4" s="232"/>
      <c r="AB4" s="233" t="s">
        <v>60</v>
      </c>
      <c r="AC4" s="233" t="s">
        <v>267</v>
      </c>
      <c r="AD4" s="234" t="s">
        <v>268</v>
      </c>
      <c r="AE4" s="232"/>
      <c r="AF4" s="228"/>
      <c r="AG4" s="235"/>
      <c r="AH4" s="236"/>
      <c r="AI4" s="237" t="s">
        <v>55</v>
      </c>
      <c r="AJ4" s="237" t="s">
        <v>56</v>
      </c>
      <c r="AK4" s="228"/>
    </row>
    <row r="5" spans="1:37" ht="15.75" thickBot="1">
      <c r="A5" t="s">
        <v>16</v>
      </c>
      <c r="L5" s="238" t="s">
        <v>269</v>
      </c>
      <c r="M5" s="239"/>
      <c r="N5" s="239"/>
      <c r="O5" s="240"/>
      <c r="P5" s="240"/>
      <c r="Q5" s="363" t="s">
        <v>270</v>
      </c>
      <c r="R5" s="363"/>
      <c r="S5" s="363"/>
      <c r="T5" s="239"/>
      <c r="U5" s="241"/>
      <c r="V5" s="242"/>
      <c r="W5" s="241"/>
      <c r="X5" s="228"/>
      <c r="Y5" s="243"/>
      <c r="Z5" s="244" t="s">
        <v>271</v>
      </c>
      <c r="AA5" s="244" t="s">
        <v>61</v>
      </c>
      <c r="AB5" s="245" t="s">
        <v>62</v>
      </c>
      <c r="AC5" s="246">
        <v>43160</v>
      </c>
      <c r="AD5" s="245" t="s">
        <v>272</v>
      </c>
      <c r="AE5" s="244" t="s">
        <v>273</v>
      </c>
      <c r="AF5" s="228"/>
      <c r="AG5" s="236"/>
      <c r="AH5" s="247" t="s">
        <v>274</v>
      </c>
      <c r="AI5" s="248" t="s">
        <v>275</v>
      </c>
      <c r="AJ5" s="248" t="s">
        <v>275</v>
      </c>
      <c r="AK5" s="228"/>
    </row>
    <row r="6" spans="1:37">
      <c r="A6" s="2">
        <v>0.09</v>
      </c>
      <c r="B6" t="s">
        <v>4</v>
      </c>
      <c r="L6" s="238"/>
      <c r="M6" s="239"/>
      <c r="N6" s="239"/>
      <c r="O6" s="240"/>
      <c r="P6" s="240"/>
      <c r="Q6" s="321"/>
      <c r="R6" s="321" t="s">
        <v>57</v>
      </c>
      <c r="S6" s="321"/>
      <c r="T6" s="239"/>
      <c r="U6" s="241"/>
      <c r="V6" s="242" t="s">
        <v>276</v>
      </c>
      <c r="W6" s="241"/>
      <c r="X6" s="228"/>
      <c r="Y6" s="249"/>
      <c r="Z6" s="249"/>
      <c r="AA6" s="250"/>
      <c r="AB6" s="249"/>
      <c r="AC6" s="249"/>
      <c r="AD6" s="249"/>
      <c r="AE6" s="249"/>
      <c r="AF6" s="228"/>
      <c r="AG6" s="236" t="s">
        <v>286</v>
      </c>
      <c r="AH6" s="251">
        <v>6.75</v>
      </c>
      <c r="AI6" s="252">
        <v>6.9353300000000004</v>
      </c>
      <c r="AJ6" s="252">
        <v>8.2994599999999998</v>
      </c>
      <c r="AK6" s="228"/>
    </row>
    <row r="7" spans="1:37" ht="15.75" thickBot="1">
      <c r="A7" s="1">
        <v>2033132.49</v>
      </c>
      <c r="B7" t="s">
        <v>5</v>
      </c>
      <c r="L7" s="253" t="s">
        <v>278</v>
      </c>
      <c r="M7" s="254"/>
      <c r="N7" s="254"/>
      <c r="O7" s="255" t="s">
        <v>279</v>
      </c>
      <c r="P7" s="255"/>
      <c r="Q7" s="256" t="s">
        <v>279</v>
      </c>
      <c r="R7" s="256" t="s">
        <v>280</v>
      </c>
      <c r="S7" s="257" t="s">
        <v>80</v>
      </c>
      <c r="T7" s="239"/>
      <c r="U7" s="256" t="s">
        <v>192</v>
      </c>
      <c r="V7" s="256" t="s">
        <v>281</v>
      </c>
      <c r="W7" s="256" t="s">
        <v>282</v>
      </c>
      <c r="X7" s="228"/>
      <c r="Y7" s="250">
        <v>1</v>
      </c>
      <c r="Z7" s="250" t="s">
        <v>36</v>
      </c>
      <c r="AA7" s="250" t="s">
        <v>63</v>
      </c>
      <c r="AB7" s="258">
        <v>14.9</v>
      </c>
      <c r="AC7" s="259">
        <v>130.41</v>
      </c>
      <c r="AD7" s="259">
        <v>135.94</v>
      </c>
      <c r="AE7" s="259">
        <v>5.5300000000000011</v>
      </c>
      <c r="AF7" s="228"/>
      <c r="AG7" s="228"/>
      <c r="AH7" s="251"/>
      <c r="AI7" s="260"/>
      <c r="AJ7" s="260"/>
      <c r="AK7" s="228"/>
    </row>
    <row r="8" spans="1:37">
      <c r="A8" s="9">
        <v>24397589.879999999</v>
      </c>
      <c r="B8" t="s">
        <v>6</v>
      </c>
      <c r="L8" s="261" t="s">
        <v>56</v>
      </c>
      <c r="M8" s="261" t="s">
        <v>283</v>
      </c>
      <c r="N8" s="261" t="s">
        <v>284</v>
      </c>
      <c r="O8" s="262">
        <v>45</v>
      </c>
      <c r="P8" s="262"/>
      <c r="Q8" s="303">
        <v>62287423</v>
      </c>
      <c r="R8" s="264">
        <v>2.5762</v>
      </c>
      <c r="S8" s="265">
        <v>160464859</v>
      </c>
      <c r="T8" s="266"/>
      <c r="U8" s="263">
        <v>0</v>
      </c>
      <c r="V8" s="267">
        <v>0</v>
      </c>
      <c r="W8" s="268">
        <v>0</v>
      </c>
      <c r="X8" s="228"/>
      <c r="Y8" s="250">
        <v>2</v>
      </c>
      <c r="Z8" s="249"/>
      <c r="AA8" s="250" t="s">
        <v>64</v>
      </c>
      <c r="AB8" s="258">
        <v>12.5</v>
      </c>
      <c r="AC8" s="259">
        <v>110.49</v>
      </c>
      <c r="AD8" s="259">
        <v>115.13</v>
      </c>
      <c r="AE8" s="269">
        <v>4.6400000000000006</v>
      </c>
      <c r="AF8" s="228"/>
      <c r="AG8" s="14" t="s">
        <v>277</v>
      </c>
      <c r="AH8" s="251">
        <v>6.75</v>
      </c>
      <c r="AI8" s="270">
        <v>7.109650768695432</v>
      </c>
      <c r="AJ8" s="270">
        <v>8.6707391912093286</v>
      </c>
      <c r="AK8" s="228"/>
    </row>
    <row r="9" spans="1:37">
      <c r="L9" s="261"/>
      <c r="M9" s="261" t="s">
        <v>285</v>
      </c>
      <c r="N9" s="261" t="s">
        <v>289</v>
      </c>
      <c r="O9" s="262">
        <v>45</v>
      </c>
      <c r="P9" s="262"/>
      <c r="Q9" s="303">
        <v>17131460</v>
      </c>
      <c r="R9" s="264">
        <v>1.4797</v>
      </c>
      <c r="S9" s="265">
        <v>25349421</v>
      </c>
      <c r="T9" s="271"/>
      <c r="U9" s="263">
        <v>0</v>
      </c>
      <c r="V9" s="267">
        <v>0</v>
      </c>
      <c r="W9" s="268">
        <v>0</v>
      </c>
      <c r="X9" s="228"/>
      <c r="Y9" s="250">
        <v>3</v>
      </c>
      <c r="Z9" s="249"/>
      <c r="AA9" s="250" t="s">
        <v>65</v>
      </c>
      <c r="AB9" s="258">
        <v>10.1</v>
      </c>
      <c r="AC9" s="259">
        <v>90.57</v>
      </c>
      <c r="AD9" s="259">
        <v>94.32</v>
      </c>
      <c r="AE9" s="269">
        <v>3.75</v>
      </c>
      <c r="AF9" s="228"/>
      <c r="AG9" s="228"/>
      <c r="AH9" s="251"/>
      <c r="AI9" s="260"/>
      <c r="AJ9" s="260"/>
      <c r="AK9" s="228"/>
    </row>
    <row r="10" spans="1:37">
      <c r="L10" s="272"/>
      <c r="M10" s="261"/>
      <c r="N10" s="261"/>
      <c r="O10" s="273"/>
      <c r="P10" s="273"/>
      <c r="Q10" s="303"/>
      <c r="R10" s="264"/>
      <c r="S10" s="265"/>
      <c r="T10" s="271"/>
      <c r="U10" s="263"/>
      <c r="V10" s="264"/>
      <c r="W10" s="265"/>
      <c r="X10" s="228"/>
      <c r="Y10" s="250">
        <v>4</v>
      </c>
      <c r="Z10" s="249"/>
      <c r="AA10" s="250" t="s">
        <v>66</v>
      </c>
      <c r="AB10" s="258">
        <v>8.3000000000000007</v>
      </c>
      <c r="AC10" s="259">
        <v>64.31</v>
      </c>
      <c r="AD10" s="259">
        <v>65.760000000000005</v>
      </c>
      <c r="AE10" s="269">
        <v>1.4500000000000028</v>
      </c>
      <c r="AF10" s="228"/>
      <c r="AG10" s="228"/>
      <c r="AH10" s="228"/>
      <c r="AI10" s="228"/>
      <c r="AJ10" s="228"/>
      <c r="AK10" s="228"/>
    </row>
    <row r="11" spans="1:37">
      <c r="A11" t="s">
        <v>11</v>
      </c>
      <c r="L11" s="274" t="s">
        <v>55</v>
      </c>
      <c r="M11" s="261" t="s">
        <v>283</v>
      </c>
      <c r="N11" s="261" t="s">
        <v>284</v>
      </c>
      <c r="O11" s="273">
        <v>45</v>
      </c>
      <c r="P11" s="273"/>
      <c r="Q11" s="303">
        <v>25808736</v>
      </c>
      <c r="R11" s="264">
        <v>1.8933099999999998</v>
      </c>
      <c r="S11" s="263">
        <v>48863938</v>
      </c>
      <c r="T11" s="271"/>
      <c r="U11" s="263">
        <v>0</v>
      </c>
      <c r="V11" s="267">
        <v>0</v>
      </c>
      <c r="W11" s="268">
        <v>0</v>
      </c>
      <c r="X11" s="228"/>
      <c r="Y11" s="250">
        <v>5</v>
      </c>
      <c r="Z11" s="249"/>
      <c r="AA11" s="250" t="s">
        <v>67</v>
      </c>
      <c r="AB11" s="258">
        <v>4.4000000000000004</v>
      </c>
      <c r="AC11" s="259">
        <v>37.270000000000003</v>
      </c>
      <c r="AD11" s="259">
        <v>38.03</v>
      </c>
      <c r="AE11" s="269">
        <v>0.75999999999999801</v>
      </c>
      <c r="AF11" s="228"/>
      <c r="AG11" s="228"/>
      <c r="AH11" s="228"/>
      <c r="AI11" s="228"/>
      <c r="AJ11" s="228"/>
      <c r="AK11" s="228"/>
    </row>
    <row r="12" spans="1:37">
      <c r="A12" t="s">
        <v>7</v>
      </c>
      <c r="B12" s="8">
        <v>0.31502000000000002</v>
      </c>
      <c r="D12" s="2">
        <v>31502.000000000004</v>
      </c>
      <c r="E12" t="s">
        <v>9</v>
      </c>
      <c r="G12" s="2">
        <v>11498230.000000002</v>
      </c>
      <c r="H12" t="s">
        <v>10</v>
      </c>
      <c r="L12" s="274"/>
      <c r="M12" s="261" t="s">
        <v>285</v>
      </c>
      <c r="N12" s="261" t="s">
        <v>289</v>
      </c>
      <c r="O12" s="273">
        <v>45</v>
      </c>
      <c r="P12" s="273"/>
      <c r="Q12" s="303">
        <v>4737192</v>
      </c>
      <c r="R12" s="264">
        <v>0.79681999999999997</v>
      </c>
      <c r="S12" s="263">
        <v>3774689</v>
      </c>
      <c r="T12" s="271"/>
      <c r="U12" s="263">
        <v>0</v>
      </c>
      <c r="V12" s="267">
        <v>0</v>
      </c>
      <c r="W12" s="268">
        <v>0</v>
      </c>
      <c r="X12" s="228"/>
      <c r="Y12" s="250">
        <v>6</v>
      </c>
      <c r="Z12" s="249"/>
      <c r="AA12" s="250" t="s">
        <v>68</v>
      </c>
      <c r="AB12" s="258">
        <v>3.1</v>
      </c>
      <c r="AC12" s="259">
        <v>28.25</v>
      </c>
      <c r="AD12" s="259">
        <v>28.79</v>
      </c>
      <c r="AE12" s="269">
        <v>0.53999999999999915</v>
      </c>
      <c r="AF12" s="228"/>
      <c r="AG12" s="228"/>
      <c r="AH12" s="228"/>
      <c r="AI12" s="228"/>
      <c r="AJ12" s="228"/>
      <c r="AK12" s="228"/>
    </row>
    <row r="13" spans="1:37" ht="15.75" thickBot="1">
      <c r="A13" t="s">
        <v>8</v>
      </c>
      <c r="B13" s="8">
        <v>0.17652000000000001</v>
      </c>
      <c r="D13" s="2">
        <v>8826</v>
      </c>
      <c r="E13" t="s">
        <v>9</v>
      </c>
      <c r="G13" s="1">
        <v>3221490</v>
      </c>
      <c r="H13" t="s">
        <v>10</v>
      </c>
      <c r="L13" s="275" t="s">
        <v>287</v>
      </c>
      <c r="M13" s="276"/>
      <c r="N13" s="261"/>
      <c r="O13" s="273"/>
      <c r="P13" s="273"/>
      <c r="Q13" s="277">
        <v>109964811</v>
      </c>
      <c r="R13" s="278"/>
      <c r="S13" s="277">
        <v>238452907</v>
      </c>
      <c r="T13" s="279"/>
      <c r="U13" s="230">
        <v>0</v>
      </c>
      <c r="V13" s="280">
        <v>0</v>
      </c>
      <c r="W13" s="277"/>
      <c r="X13" s="228"/>
      <c r="Y13" s="250">
        <v>7</v>
      </c>
      <c r="Z13" s="249"/>
      <c r="AA13" s="250" t="s">
        <v>69</v>
      </c>
      <c r="AB13" s="258">
        <v>2</v>
      </c>
      <c r="AC13" s="259">
        <v>20.62</v>
      </c>
      <c r="AD13" s="259">
        <v>20.97</v>
      </c>
      <c r="AE13" s="269">
        <v>0.34999999999999787</v>
      </c>
      <c r="AF13" s="228"/>
      <c r="AG13" s="228"/>
      <c r="AH13" s="228"/>
      <c r="AI13" s="228"/>
      <c r="AJ13" s="228"/>
      <c r="AK13" s="228"/>
    </row>
    <row r="14" spans="1:37" ht="15.75" thickTop="1">
      <c r="G14" s="2">
        <v>14719720.000000002</v>
      </c>
      <c r="H14" t="s">
        <v>13</v>
      </c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50">
        <v>8</v>
      </c>
      <c r="Z14" s="249"/>
      <c r="AA14" s="250" t="s">
        <v>70</v>
      </c>
      <c r="AB14" s="258">
        <v>1.8</v>
      </c>
      <c r="AC14" s="259">
        <v>19.23</v>
      </c>
      <c r="AD14" s="259">
        <v>19.55</v>
      </c>
      <c r="AE14" s="269">
        <v>0.32000000000000028</v>
      </c>
      <c r="AF14" s="228"/>
      <c r="AG14" s="228"/>
      <c r="AH14" s="228"/>
      <c r="AI14" s="228"/>
      <c r="AJ14" s="228"/>
      <c r="AK14" s="228"/>
    </row>
    <row r="15" spans="1:37">
      <c r="L15" s="238"/>
      <c r="M15" s="239"/>
      <c r="N15" s="239"/>
      <c r="O15" s="240"/>
      <c r="P15" s="240"/>
      <c r="Q15" s="363" t="s">
        <v>270</v>
      </c>
      <c r="R15" s="363"/>
      <c r="S15" s="363"/>
      <c r="T15" s="239"/>
      <c r="U15" s="241"/>
      <c r="V15" s="242"/>
      <c r="W15" s="241"/>
      <c r="X15" s="228"/>
      <c r="Y15" s="250">
        <v>9</v>
      </c>
      <c r="Z15" s="249"/>
      <c r="AA15" s="250" t="s">
        <v>71</v>
      </c>
      <c r="AB15" s="258">
        <v>2</v>
      </c>
      <c r="AC15" s="259">
        <v>20.62</v>
      </c>
      <c r="AD15" s="259">
        <v>20.97</v>
      </c>
      <c r="AE15" s="269">
        <v>0.34999999999999787</v>
      </c>
      <c r="AF15" s="228"/>
      <c r="AG15" s="228"/>
      <c r="AH15" s="228"/>
      <c r="AI15" s="228"/>
      <c r="AJ15" s="228"/>
      <c r="AK15" s="228"/>
    </row>
    <row r="16" spans="1:37">
      <c r="L16" s="238"/>
      <c r="M16" s="239"/>
      <c r="N16" s="239"/>
      <c r="O16" s="240"/>
      <c r="P16" s="240"/>
      <c r="Q16" s="321"/>
      <c r="R16" s="321" t="s">
        <v>58</v>
      </c>
      <c r="S16" s="321"/>
      <c r="T16" s="239"/>
      <c r="U16" s="241"/>
      <c r="V16" s="242" t="s">
        <v>276</v>
      </c>
      <c r="W16" s="241"/>
      <c r="X16" s="228"/>
      <c r="Y16" s="250">
        <v>10</v>
      </c>
      <c r="Z16" s="249"/>
      <c r="AA16" s="250" t="s">
        <v>72</v>
      </c>
      <c r="AB16" s="258">
        <v>3.1</v>
      </c>
      <c r="AC16" s="259">
        <v>28.25</v>
      </c>
      <c r="AD16" s="259">
        <v>28.79</v>
      </c>
      <c r="AE16" s="269">
        <v>0.53999999999999915</v>
      </c>
      <c r="AF16" s="228"/>
      <c r="AG16" s="228"/>
      <c r="AH16" s="228"/>
      <c r="AI16" s="228"/>
      <c r="AJ16" s="228"/>
      <c r="AK16" s="228"/>
    </row>
    <row r="17" spans="1:37" ht="15.75" thickBot="1">
      <c r="A17" t="s">
        <v>259</v>
      </c>
      <c r="B17" s="13" t="s">
        <v>263</v>
      </c>
      <c r="C17" s="13" t="s">
        <v>1</v>
      </c>
      <c r="D17" s="13"/>
      <c r="E17" s="13" t="s">
        <v>260</v>
      </c>
      <c r="F17" t="s">
        <v>264</v>
      </c>
      <c r="L17" s="253" t="s">
        <v>278</v>
      </c>
      <c r="M17" s="254"/>
      <c r="N17" s="254"/>
      <c r="O17" s="255" t="s">
        <v>279</v>
      </c>
      <c r="P17" s="255"/>
      <c r="Q17" s="256" t="s">
        <v>279</v>
      </c>
      <c r="R17" s="256" t="s">
        <v>280</v>
      </c>
      <c r="S17" s="257" t="s">
        <v>80</v>
      </c>
      <c r="T17" s="239"/>
      <c r="U17" s="256" t="s">
        <v>192</v>
      </c>
      <c r="V17" s="256" t="s">
        <v>281</v>
      </c>
      <c r="W17" s="256" t="s">
        <v>282</v>
      </c>
      <c r="X17" s="228"/>
      <c r="Y17" s="250">
        <v>11</v>
      </c>
      <c r="Z17" s="249"/>
      <c r="AA17" s="250" t="s">
        <v>73</v>
      </c>
      <c r="AB17" s="258">
        <v>6.3</v>
      </c>
      <c r="AC17" s="259">
        <v>59.04</v>
      </c>
      <c r="AD17" s="259">
        <v>61.38</v>
      </c>
      <c r="AE17" s="269">
        <v>2.3400000000000034</v>
      </c>
      <c r="AF17" s="228"/>
      <c r="AG17" s="228"/>
      <c r="AH17" s="228"/>
      <c r="AI17" s="228"/>
      <c r="AJ17" s="228"/>
      <c r="AK17" s="228"/>
    </row>
    <row r="18" spans="1:37">
      <c r="A18" t="s">
        <v>262</v>
      </c>
      <c r="B18" s="223">
        <v>150000</v>
      </c>
      <c r="C18" s="103">
        <v>0.20930000000000001</v>
      </c>
      <c r="D18" t="s">
        <v>257</v>
      </c>
      <c r="E18">
        <v>365</v>
      </c>
      <c r="F18" s="9">
        <v>11459175.000000002</v>
      </c>
      <c r="G18" s="301" t="s">
        <v>291</v>
      </c>
      <c r="H18" s="301"/>
      <c r="L18" s="228" t="s">
        <v>56</v>
      </c>
      <c r="M18" s="228"/>
      <c r="N18" s="228"/>
      <c r="O18" s="228" t="s">
        <v>288</v>
      </c>
      <c r="P18" s="228"/>
      <c r="Q18" s="281">
        <v>79418883</v>
      </c>
      <c r="R18" s="282">
        <v>1.2336800000000001</v>
      </c>
      <c r="S18" s="283">
        <v>97977487.579440013</v>
      </c>
      <c r="T18" s="283"/>
      <c r="U18" s="283">
        <v>29486578.646988377</v>
      </c>
      <c r="V18" s="284">
        <v>0.3009525899822722</v>
      </c>
      <c r="W18" s="285">
        <v>0.37127919120932962</v>
      </c>
      <c r="X18" s="282"/>
      <c r="Y18" s="250">
        <v>12</v>
      </c>
      <c r="Z18" s="249"/>
      <c r="AA18" s="250" t="s">
        <v>74</v>
      </c>
      <c r="AB18" s="258">
        <v>11.5</v>
      </c>
      <c r="AC18" s="259">
        <v>102.19</v>
      </c>
      <c r="AD18" s="259">
        <v>106.46</v>
      </c>
      <c r="AE18" s="269">
        <v>4.269999999999996</v>
      </c>
      <c r="AF18" s="228"/>
      <c r="AG18" s="228"/>
      <c r="AH18" s="228"/>
      <c r="AI18" s="228"/>
      <c r="AJ18" s="228"/>
      <c r="AK18" s="228"/>
    </row>
    <row r="19" spans="1:37" ht="15.75" thickBot="1">
      <c r="A19" t="s">
        <v>290</v>
      </c>
      <c r="B19" s="302"/>
      <c r="C19" s="302"/>
      <c r="D19" s="302"/>
      <c r="E19" s="302"/>
      <c r="F19" s="302"/>
      <c r="G19" s="302" t="s">
        <v>292</v>
      </c>
      <c r="H19" s="302"/>
      <c r="L19" s="228" t="s">
        <v>55</v>
      </c>
      <c r="M19" s="228"/>
      <c r="N19" s="228"/>
      <c r="O19" s="228" t="s">
        <v>288</v>
      </c>
      <c r="P19" s="228"/>
      <c r="Q19" s="281">
        <v>30545928</v>
      </c>
      <c r="R19" s="282">
        <v>0.57923000000000002</v>
      </c>
      <c r="S19" s="283">
        <v>17693117.875440001</v>
      </c>
      <c r="T19" s="282"/>
      <c r="U19" s="283">
        <v>5324789.6494753053</v>
      </c>
      <c r="V19" s="284">
        <v>0.3009525899822722</v>
      </c>
      <c r="W19" s="285">
        <v>0.17432076869543153</v>
      </c>
      <c r="X19" s="282"/>
      <c r="Y19" s="250"/>
      <c r="Z19" s="249"/>
      <c r="AA19" s="250"/>
      <c r="AB19" s="286"/>
      <c r="AC19" s="287"/>
      <c r="AD19" s="287"/>
      <c r="AE19" s="288"/>
      <c r="AF19" s="228"/>
      <c r="AG19" s="228"/>
      <c r="AH19" s="228"/>
      <c r="AI19" s="228"/>
      <c r="AJ19" s="228"/>
      <c r="AK19" s="228"/>
    </row>
    <row r="20" spans="1:37" ht="16.5" thickTop="1" thickBot="1">
      <c r="L20" s="228"/>
      <c r="M20" s="228"/>
      <c r="N20" s="228"/>
      <c r="O20" s="228"/>
      <c r="P20" s="228"/>
      <c r="Q20" s="277">
        <v>109964811</v>
      </c>
      <c r="R20" s="278"/>
      <c r="S20" s="277">
        <v>115670605.45488001</v>
      </c>
      <c r="T20" s="282"/>
      <c r="U20" s="296">
        <v>34811368.296463683</v>
      </c>
      <c r="V20" s="289">
        <v>0.3009525899822722</v>
      </c>
      <c r="W20" s="277"/>
      <c r="X20" s="282"/>
      <c r="Y20" s="250"/>
      <c r="Z20" s="249"/>
      <c r="AA20" s="250"/>
      <c r="AB20" s="290"/>
      <c r="AC20" s="291"/>
      <c r="AD20" s="250"/>
      <c r="AE20" s="291" t="s">
        <v>266</v>
      </c>
      <c r="AF20" s="228"/>
      <c r="AG20" s="228"/>
      <c r="AH20" s="228"/>
      <c r="AI20" s="228"/>
      <c r="AJ20" s="228"/>
      <c r="AK20" s="228"/>
    </row>
    <row r="21" spans="1:37" ht="15.75" thickTop="1"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50">
        <v>13</v>
      </c>
      <c r="Z21" s="249"/>
      <c r="AA21" s="292" t="s">
        <v>37</v>
      </c>
      <c r="AB21" s="293">
        <v>80</v>
      </c>
      <c r="AC21" s="259">
        <v>711.25</v>
      </c>
      <c r="AD21" s="259">
        <v>736.08999999999992</v>
      </c>
      <c r="AE21" s="259">
        <v>24.839999999999996</v>
      </c>
      <c r="AF21" s="228"/>
      <c r="AG21" s="228"/>
      <c r="AH21" s="228"/>
      <c r="AI21" s="228"/>
      <c r="AJ21" s="228"/>
      <c r="AK21" s="228"/>
    </row>
    <row r="22" spans="1:37"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49"/>
      <c r="Z22" s="249"/>
      <c r="AA22" s="250"/>
      <c r="AB22" s="249"/>
      <c r="AC22" s="294"/>
      <c r="AD22" s="249"/>
      <c r="AE22" s="249"/>
      <c r="AF22" s="228"/>
      <c r="AG22" s="228"/>
      <c r="AH22" s="228"/>
      <c r="AI22" s="228"/>
      <c r="AJ22" s="228"/>
      <c r="AK22" s="228"/>
    </row>
    <row r="23" spans="1:37"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49"/>
      <c r="Z23" s="249" t="s">
        <v>266</v>
      </c>
      <c r="AA23" s="250"/>
      <c r="AB23" s="249"/>
      <c r="AC23" s="249"/>
      <c r="AD23" s="295" t="s">
        <v>75</v>
      </c>
      <c r="AE23" s="297">
        <v>3.49E-2</v>
      </c>
      <c r="AF23" s="228"/>
      <c r="AG23" s="228"/>
      <c r="AH23" s="228"/>
      <c r="AI23" s="228"/>
      <c r="AJ23" s="228"/>
      <c r="AK23" s="228"/>
    </row>
    <row r="25" spans="1:37">
      <c r="A25" s="12"/>
    </row>
    <row r="27" spans="1:37">
      <c r="B27" s="102"/>
    </row>
  </sheetData>
  <mergeCells count="2">
    <mergeCell ref="Q5:S5"/>
    <mergeCell ref="Q15:S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opLeftCell="I1" workbookViewId="0">
      <selection activeCell="R33" sqref="R33"/>
    </sheetView>
  </sheetViews>
  <sheetFormatPr defaultRowHeight="15"/>
  <cols>
    <col min="1" max="1" width="22.85546875" customWidth="1"/>
    <col min="2" max="2" width="14.5703125" bestFit="1" customWidth="1"/>
    <col min="3" max="3" width="10.7109375" customWidth="1"/>
    <col min="4" max="4" width="10.85546875" bestFit="1" customWidth="1"/>
    <col min="5" max="5" width="15" bestFit="1" customWidth="1"/>
    <col min="6" max="6" width="11.85546875" bestFit="1" customWidth="1"/>
    <col min="7" max="7" width="14.5703125" bestFit="1" customWidth="1"/>
    <col min="8" max="8" width="13.28515625" customWidth="1"/>
    <col min="12" max="12" width="7.28515625" bestFit="1" customWidth="1"/>
    <col min="13" max="13" width="4.7109375" bestFit="1" customWidth="1"/>
    <col min="14" max="14" width="4" bestFit="1" customWidth="1"/>
    <col min="16" max="16" width="11.7109375" bestFit="1" customWidth="1"/>
    <col min="17" max="17" width="10.140625" bestFit="1" customWidth="1"/>
    <col min="18" max="18" width="11.7109375" bestFit="1" customWidth="1"/>
    <col min="20" max="20" width="11.28515625" bestFit="1" customWidth="1"/>
    <col min="21" max="21" width="12" bestFit="1" customWidth="1"/>
    <col min="22" max="22" width="13.5703125" bestFit="1" customWidth="1"/>
    <col min="24" max="24" width="3" bestFit="1" customWidth="1"/>
    <col min="25" max="25" width="9.5703125" bestFit="1" customWidth="1"/>
    <col min="26" max="27" width="6.5703125" bestFit="1" customWidth="1"/>
    <col min="28" max="28" width="15.28515625" bestFit="1" customWidth="1"/>
    <col min="29" max="29" width="15" bestFit="1" customWidth="1"/>
    <col min="30" max="30" width="8" bestFit="1" customWidth="1"/>
    <col min="32" max="32" width="8.85546875" bestFit="1" customWidth="1"/>
    <col min="33" max="33" width="4.7109375" bestFit="1" customWidth="1"/>
    <col min="34" max="35" width="8.85546875" bestFit="1" customWidth="1"/>
  </cols>
  <sheetData>
    <row r="1" spans="1:36">
      <c r="A1" s="12" t="s">
        <v>14</v>
      </c>
      <c r="K1" s="228" t="s">
        <v>41</v>
      </c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31"/>
      <c r="Y1" s="232" t="s">
        <v>1</v>
      </c>
      <c r="Z1" s="232"/>
      <c r="AA1" s="233" t="s">
        <v>60</v>
      </c>
      <c r="AB1" s="233" t="s">
        <v>267</v>
      </c>
      <c r="AC1" s="234" t="s">
        <v>268</v>
      </c>
      <c r="AD1" s="232"/>
      <c r="AE1" s="228"/>
      <c r="AF1" s="235"/>
      <c r="AG1" s="236"/>
      <c r="AH1" s="237" t="s">
        <v>55</v>
      </c>
      <c r="AI1" s="237" t="s">
        <v>56</v>
      </c>
      <c r="AJ1" s="228"/>
    </row>
    <row r="2" spans="1:36" ht="15.75" thickBot="1">
      <c r="K2" s="238" t="s">
        <v>269</v>
      </c>
      <c r="L2" s="239"/>
      <c r="M2" s="239"/>
      <c r="N2" s="240"/>
      <c r="O2" s="240"/>
      <c r="P2" s="363" t="s">
        <v>270</v>
      </c>
      <c r="Q2" s="363"/>
      <c r="R2" s="363"/>
      <c r="S2" s="239"/>
      <c r="T2" s="241"/>
      <c r="U2" s="242"/>
      <c r="V2" s="241"/>
      <c r="W2" s="228"/>
      <c r="X2" s="243"/>
      <c r="Y2" s="244" t="s">
        <v>271</v>
      </c>
      <c r="Z2" s="244" t="s">
        <v>61</v>
      </c>
      <c r="AA2" s="245" t="s">
        <v>62</v>
      </c>
      <c r="AB2" s="246">
        <v>43160</v>
      </c>
      <c r="AC2" s="245" t="s">
        <v>272</v>
      </c>
      <c r="AD2" s="244" t="s">
        <v>273</v>
      </c>
      <c r="AE2" s="228"/>
      <c r="AF2" s="236"/>
      <c r="AG2" s="247" t="s">
        <v>274</v>
      </c>
      <c r="AH2" s="248" t="s">
        <v>275</v>
      </c>
      <c r="AI2" s="248" t="s">
        <v>275</v>
      </c>
      <c r="AJ2" s="228"/>
    </row>
    <row r="3" spans="1:36">
      <c r="K3" s="238"/>
      <c r="L3" s="239"/>
      <c r="M3" s="239"/>
      <c r="N3" s="240"/>
      <c r="O3" s="240"/>
      <c r="P3" s="321"/>
      <c r="Q3" s="321" t="s">
        <v>57</v>
      </c>
      <c r="R3" s="321"/>
      <c r="S3" s="239"/>
      <c r="T3" s="241"/>
      <c r="U3" s="242" t="s">
        <v>276</v>
      </c>
      <c r="V3" s="241"/>
      <c r="W3" s="228"/>
      <c r="X3" s="249"/>
      <c r="Y3" s="249"/>
      <c r="Z3" s="250"/>
      <c r="AA3" s="249"/>
      <c r="AB3" s="249"/>
      <c r="AC3" s="249"/>
      <c r="AD3" s="249"/>
      <c r="AE3" s="228"/>
      <c r="AF3" s="236" t="s">
        <v>286</v>
      </c>
      <c r="AG3" s="251">
        <v>6.75</v>
      </c>
      <c r="AH3" s="252">
        <v>6.9353300000000004</v>
      </c>
      <c r="AI3" s="252">
        <v>8.2994599999999998</v>
      </c>
      <c r="AJ3" s="228"/>
    </row>
    <row r="4" spans="1:36" ht="15.75" thickBot="1">
      <c r="A4" t="s">
        <v>15</v>
      </c>
      <c r="K4" s="253" t="s">
        <v>278</v>
      </c>
      <c r="L4" s="254"/>
      <c r="M4" s="254"/>
      <c r="N4" s="255" t="s">
        <v>279</v>
      </c>
      <c r="O4" s="255"/>
      <c r="P4" s="256" t="s">
        <v>279</v>
      </c>
      <c r="Q4" s="256" t="s">
        <v>280</v>
      </c>
      <c r="R4" s="257" t="s">
        <v>80</v>
      </c>
      <c r="S4" s="239"/>
      <c r="T4" s="256" t="s">
        <v>192</v>
      </c>
      <c r="U4" s="256" t="s">
        <v>281</v>
      </c>
      <c r="V4" s="256" t="s">
        <v>282</v>
      </c>
      <c r="W4" s="228"/>
      <c r="X4" s="250">
        <v>1</v>
      </c>
      <c r="Y4" s="250" t="s">
        <v>36</v>
      </c>
      <c r="Z4" s="250" t="s">
        <v>63</v>
      </c>
      <c r="AA4" s="258">
        <v>14.9</v>
      </c>
      <c r="AB4" s="259">
        <v>130.41</v>
      </c>
      <c r="AC4" s="259">
        <v>134.27000000000001</v>
      </c>
      <c r="AD4" s="259">
        <v>3.8600000000000136</v>
      </c>
      <c r="AE4" s="228"/>
      <c r="AF4" s="228"/>
      <c r="AG4" s="251"/>
      <c r="AH4" s="260"/>
      <c r="AI4" s="260"/>
      <c r="AJ4" s="228"/>
    </row>
    <row r="5" spans="1:36">
      <c r="A5" t="s">
        <v>17</v>
      </c>
      <c r="B5" s="8">
        <v>2.3779999999999999E-2</v>
      </c>
      <c r="C5" t="s">
        <v>19</v>
      </c>
      <c r="E5" s="4"/>
      <c r="F5" s="4"/>
      <c r="K5" s="261" t="s">
        <v>56</v>
      </c>
      <c r="L5" s="261" t="s">
        <v>283</v>
      </c>
      <c r="M5" s="261" t="s">
        <v>284</v>
      </c>
      <c r="N5" s="262">
        <v>45</v>
      </c>
      <c r="O5" s="262"/>
      <c r="P5" s="303">
        <v>62287423</v>
      </c>
      <c r="Q5" s="264">
        <v>2.5762</v>
      </c>
      <c r="R5" s="265">
        <v>160464859</v>
      </c>
      <c r="S5" s="266"/>
      <c r="T5" s="263">
        <v>0</v>
      </c>
      <c r="U5" s="267">
        <v>0</v>
      </c>
      <c r="V5" s="268">
        <v>0</v>
      </c>
      <c r="W5" s="228"/>
      <c r="X5" s="250">
        <v>2</v>
      </c>
      <c r="Y5" s="249"/>
      <c r="Z5" s="250" t="s">
        <v>64</v>
      </c>
      <c r="AA5" s="258">
        <v>12.5</v>
      </c>
      <c r="AB5" s="259">
        <v>110.49</v>
      </c>
      <c r="AC5" s="259">
        <v>113.73</v>
      </c>
      <c r="AD5" s="269">
        <v>3.2400000000000091</v>
      </c>
      <c r="AE5" s="228"/>
      <c r="AF5" s="14" t="s">
        <v>277</v>
      </c>
      <c r="AG5" s="251">
        <v>6.75</v>
      </c>
      <c r="AH5" s="270">
        <v>7.0568308751222393</v>
      </c>
      <c r="AI5" s="270">
        <v>8.5582401039669964</v>
      </c>
      <c r="AJ5" s="228"/>
    </row>
    <row r="6" spans="1:36">
      <c r="A6" t="s">
        <v>18</v>
      </c>
      <c r="B6" s="8">
        <v>2.8534000000000002</v>
      </c>
      <c r="C6" t="s">
        <v>19</v>
      </c>
      <c r="E6" s="4"/>
      <c r="F6" s="4"/>
      <c r="K6" s="261"/>
      <c r="L6" s="261" t="s">
        <v>285</v>
      </c>
      <c r="M6" s="261" t="s">
        <v>289</v>
      </c>
      <c r="N6" s="262">
        <v>45</v>
      </c>
      <c r="O6" s="262"/>
      <c r="P6" s="303">
        <v>17131460</v>
      </c>
      <c r="Q6" s="264">
        <v>1.4797</v>
      </c>
      <c r="R6" s="265">
        <v>25349421</v>
      </c>
      <c r="S6" s="271"/>
      <c r="T6" s="263">
        <v>0</v>
      </c>
      <c r="U6" s="267">
        <v>0</v>
      </c>
      <c r="V6" s="268">
        <v>0</v>
      </c>
      <c r="W6" s="228"/>
      <c r="X6" s="250">
        <v>3</v>
      </c>
      <c r="Y6" s="249"/>
      <c r="Z6" s="250" t="s">
        <v>65</v>
      </c>
      <c r="AA6" s="258">
        <v>10.1</v>
      </c>
      <c r="AB6" s="259">
        <v>90.57</v>
      </c>
      <c r="AC6" s="259">
        <v>93.19</v>
      </c>
      <c r="AD6" s="269">
        <v>2.6200000000000045</v>
      </c>
      <c r="AE6" s="228"/>
      <c r="AF6" s="228"/>
      <c r="AG6" s="251"/>
      <c r="AH6" s="260"/>
      <c r="AI6" s="260"/>
      <c r="AJ6" s="228"/>
    </row>
    <row r="7" spans="1:36">
      <c r="F7" s="4"/>
      <c r="K7" s="272"/>
      <c r="L7" s="261"/>
      <c r="M7" s="261"/>
      <c r="N7" s="273"/>
      <c r="O7" s="273"/>
      <c r="P7" s="303"/>
      <c r="Q7" s="264"/>
      <c r="R7" s="265"/>
      <c r="S7" s="271"/>
      <c r="T7" s="263"/>
      <c r="U7" s="264"/>
      <c r="V7" s="265"/>
      <c r="W7" s="228"/>
      <c r="X7" s="250">
        <v>4</v>
      </c>
      <c r="Y7" s="249"/>
      <c r="Z7" s="250" t="s">
        <v>66</v>
      </c>
      <c r="AA7" s="258">
        <v>8.3000000000000007</v>
      </c>
      <c r="AB7" s="259">
        <v>64.31</v>
      </c>
      <c r="AC7" s="259">
        <v>65.319999999999993</v>
      </c>
      <c r="AD7" s="269">
        <v>1.0099999999999909</v>
      </c>
      <c r="AE7" s="228"/>
      <c r="AF7" s="228"/>
      <c r="AG7" s="228"/>
      <c r="AH7" s="228"/>
      <c r="AI7" s="228"/>
      <c r="AJ7" s="228"/>
    </row>
    <row r="8" spans="1:36">
      <c r="A8" t="s">
        <v>20</v>
      </c>
      <c r="B8" s="11">
        <v>10272301</v>
      </c>
      <c r="C8" t="s">
        <v>12</v>
      </c>
      <c r="F8" s="4"/>
      <c r="K8" s="274" t="s">
        <v>55</v>
      </c>
      <c r="L8" s="261" t="s">
        <v>283</v>
      </c>
      <c r="M8" s="261" t="s">
        <v>284</v>
      </c>
      <c r="N8" s="273">
        <v>45</v>
      </c>
      <c r="O8" s="273"/>
      <c r="P8" s="303">
        <v>25808736</v>
      </c>
      <c r="Q8" s="264">
        <v>1.8933099999999998</v>
      </c>
      <c r="R8" s="263">
        <v>48863938</v>
      </c>
      <c r="S8" s="271"/>
      <c r="T8" s="263">
        <v>0</v>
      </c>
      <c r="U8" s="267">
        <v>0</v>
      </c>
      <c r="V8" s="268">
        <v>0</v>
      </c>
      <c r="W8" s="228"/>
      <c r="X8" s="250">
        <v>5</v>
      </c>
      <c r="Y8" s="249"/>
      <c r="Z8" s="250" t="s">
        <v>67</v>
      </c>
      <c r="AA8" s="258">
        <v>4.4000000000000004</v>
      </c>
      <c r="AB8" s="259">
        <v>37.270000000000003</v>
      </c>
      <c r="AC8" s="259">
        <v>37.799999999999997</v>
      </c>
      <c r="AD8" s="269">
        <v>0.52999999999999403</v>
      </c>
      <c r="AE8" s="228"/>
      <c r="AF8" s="228"/>
      <c r="AG8" s="228"/>
      <c r="AH8" s="228"/>
      <c r="AI8" s="228"/>
      <c r="AJ8" s="228"/>
    </row>
    <row r="9" spans="1:36">
      <c r="K9" s="274"/>
      <c r="L9" s="261" t="s">
        <v>285</v>
      </c>
      <c r="M9" s="261" t="s">
        <v>289</v>
      </c>
      <c r="N9" s="273">
        <v>45</v>
      </c>
      <c r="O9" s="273"/>
      <c r="P9" s="303">
        <v>4737192</v>
      </c>
      <c r="Q9" s="264">
        <v>0.79681999999999997</v>
      </c>
      <c r="R9" s="263">
        <v>3774689</v>
      </c>
      <c r="S9" s="271"/>
      <c r="T9" s="263">
        <v>0</v>
      </c>
      <c r="U9" s="267">
        <v>0</v>
      </c>
      <c r="V9" s="268">
        <v>0</v>
      </c>
      <c r="W9" s="228"/>
      <c r="X9" s="250">
        <v>6</v>
      </c>
      <c r="Y9" s="249"/>
      <c r="Z9" s="250" t="s">
        <v>68</v>
      </c>
      <c r="AA9" s="258">
        <v>3.1</v>
      </c>
      <c r="AB9" s="259">
        <v>28.25</v>
      </c>
      <c r="AC9" s="259">
        <v>28.63</v>
      </c>
      <c r="AD9" s="269">
        <v>0.37999999999999901</v>
      </c>
      <c r="AE9" s="228"/>
      <c r="AF9" s="228"/>
      <c r="AG9" s="228"/>
      <c r="AH9" s="228"/>
      <c r="AI9" s="228"/>
      <c r="AJ9" s="228"/>
    </row>
    <row r="10" spans="1:36" ht="15.75" thickBot="1">
      <c r="K10" s="275" t="s">
        <v>287</v>
      </c>
      <c r="L10" s="276"/>
      <c r="M10" s="261"/>
      <c r="N10" s="273"/>
      <c r="O10" s="273"/>
      <c r="P10" s="277">
        <v>109964811</v>
      </c>
      <c r="Q10" s="278"/>
      <c r="R10" s="277">
        <v>238452907</v>
      </c>
      <c r="S10" s="279"/>
      <c r="T10" s="230">
        <v>0</v>
      </c>
      <c r="U10" s="280">
        <v>0</v>
      </c>
      <c r="V10" s="277"/>
      <c r="W10" s="228"/>
      <c r="X10" s="250">
        <v>7</v>
      </c>
      <c r="Y10" s="249"/>
      <c r="Z10" s="250" t="s">
        <v>69</v>
      </c>
      <c r="AA10" s="258">
        <v>2</v>
      </c>
      <c r="AB10" s="259">
        <v>20.62</v>
      </c>
      <c r="AC10" s="259">
        <v>20.86</v>
      </c>
      <c r="AD10" s="269">
        <v>0.23999999999999844</v>
      </c>
      <c r="AE10" s="228"/>
      <c r="AF10" s="228"/>
      <c r="AG10" s="228"/>
      <c r="AH10" s="228"/>
      <c r="AI10" s="228"/>
      <c r="AJ10" s="228"/>
    </row>
    <row r="11" spans="1:36" ht="15.75" thickTop="1">
      <c r="A11" t="s">
        <v>11</v>
      </c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50">
        <v>8</v>
      </c>
      <c r="Y11" s="249"/>
      <c r="Z11" s="250" t="s">
        <v>70</v>
      </c>
      <c r="AA11" s="258">
        <v>1.8</v>
      </c>
      <c r="AB11" s="259">
        <v>19.23</v>
      </c>
      <c r="AC11" s="259">
        <v>19.45</v>
      </c>
      <c r="AD11" s="269">
        <v>0.21999999999999886</v>
      </c>
      <c r="AE11" s="228"/>
      <c r="AF11" s="228"/>
      <c r="AG11" s="228"/>
      <c r="AH11" s="228"/>
      <c r="AI11" s="228"/>
      <c r="AJ11" s="228"/>
    </row>
    <row r="12" spans="1:36">
      <c r="A12" t="s">
        <v>7</v>
      </c>
      <c r="B12" s="8">
        <v>0.31502000000000002</v>
      </c>
      <c r="D12" s="2">
        <v>31502.000000000004</v>
      </c>
      <c r="E12" t="s">
        <v>9</v>
      </c>
      <c r="G12" s="2">
        <v>11498230.000000002</v>
      </c>
      <c r="H12" t="s">
        <v>10</v>
      </c>
      <c r="K12" s="238"/>
      <c r="L12" s="239"/>
      <c r="M12" s="239"/>
      <c r="N12" s="240"/>
      <c r="O12" s="240"/>
      <c r="P12" s="363" t="s">
        <v>270</v>
      </c>
      <c r="Q12" s="363"/>
      <c r="R12" s="363"/>
      <c r="S12" s="239"/>
      <c r="T12" s="241"/>
      <c r="U12" s="242"/>
      <c r="V12" s="241"/>
      <c r="W12" s="228"/>
      <c r="X12" s="250">
        <v>9</v>
      </c>
      <c r="Y12" s="249"/>
      <c r="Z12" s="250" t="s">
        <v>71</v>
      </c>
      <c r="AA12" s="258">
        <v>2</v>
      </c>
      <c r="AB12" s="259">
        <v>20.62</v>
      </c>
      <c r="AC12" s="259">
        <v>20.86</v>
      </c>
      <c r="AD12" s="269">
        <v>0.23999999999999844</v>
      </c>
      <c r="AE12" s="228"/>
      <c r="AF12" s="228"/>
      <c r="AG12" s="228"/>
      <c r="AH12" s="228"/>
      <c r="AI12" s="228"/>
      <c r="AJ12" s="228"/>
    </row>
    <row r="13" spans="1:36">
      <c r="A13" t="s">
        <v>8</v>
      </c>
      <c r="B13" s="8">
        <v>0.17652000000000001</v>
      </c>
      <c r="D13" s="2">
        <v>8826</v>
      </c>
      <c r="E13" t="s">
        <v>9</v>
      </c>
      <c r="G13" s="1">
        <v>3221490</v>
      </c>
      <c r="H13" t="s">
        <v>10</v>
      </c>
      <c r="K13" s="238"/>
      <c r="L13" s="239"/>
      <c r="M13" s="239"/>
      <c r="N13" s="240"/>
      <c r="O13" s="240"/>
      <c r="P13" s="321"/>
      <c r="Q13" s="321" t="s">
        <v>58</v>
      </c>
      <c r="R13" s="321"/>
      <c r="S13" s="239"/>
      <c r="T13" s="241"/>
      <c r="U13" s="242" t="s">
        <v>276</v>
      </c>
      <c r="V13" s="241"/>
      <c r="W13" s="228"/>
      <c r="X13" s="250">
        <v>10</v>
      </c>
      <c r="Y13" s="249"/>
      <c r="Z13" s="250" t="s">
        <v>72</v>
      </c>
      <c r="AA13" s="258">
        <v>3.1</v>
      </c>
      <c r="AB13" s="259">
        <v>28.25</v>
      </c>
      <c r="AC13" s="259">
        <v>28.63</v>
      </c>
      <c r="AD13" s="269">
        <v>0.37999999999999901</v>
      </c>
      <c r="AE13" s="228"/>
      <c r="AF13" s="228"/>
      <c r="AG13" s="228"/>
      <c r="AH13" s="228"/>
      <c r="AI13" s="228"/>
      <c r="AJ13" s="228"/>
    </row>
    <row r="14" spans="1:36" ht="15.75" thickBot="1">
      <c r="G14" s="9">
        <v>14719720.000000002</v>
      </c>
      <c r="H14" t="s">
        <v>13</v>
      </c>
      <c r="K14" s="253" t="s">
        <v>278</v>
      </c>
      <c r="L14" s="254"/>
      <c r="M14" s="254"/>
      <c r="N14" s="255" t="s">
        <v>279</v>
      </c>
      <c r="O14" s="255"/>
      <c r="P14" s="256" t="s">
        <v>279</v>
      </c>
      <c r="Q14" s="256" t="s">
        <v>280</v>
      </c>
      <c r="R14" s="257" t="s">
        <v>80</v>
      </c>
      <c r="S14" s="239"/>
      <c r="T14" s="256" t="s">
        <v>192</v>
      </c>
      <c r="U14" s="256" t="s">
        <v>281</v>
      </c>
      <c r="V14" s="256" t="s">
        <v>282</v>
      </c>
      <c r="W14" s="228"/>
      <c r="X14" s="250">
        <v>11</v>
      </c>
      <c r="Y14" s="249"/>
      <c r="Z14" s="250" t="s">
        <v>73</v>
      </c>
      <c r="AA14" s="258">
        <v>6.3</v>
      </c>
      <c r="AB14" s="259">
        <v>59.04</v>
      </c>
      <c r="AC14" s="259">
        <v>60.67</v>
      </c>
      <c r="AD14" s="269">
        <v>1.6300000000000026</v>
      </c>
      <c r="AE14" s="228"/>
      <c r="AF14" s="228"/>
      <c r="AG14" s="228"/>
      <c r="AH14" s="228"/>
      <c r="AI14" s="228"/>
      <c r="AJ14" s="228"/>
    </row>
    <row r="15" spans="1:36">
      <c r="K15" s="228" t="s">
        <v>56</v>
      </c>
      <c r="L15" s="228"/>
      <c r="M15" s="228"/>
      <c r="N15" s="228" t="s">
        <v>288</v>
      </c>
      <c r="O15" s="228"/>
      <c r="P15" s="281">
        <v>79418883</v>
      </c>
      <c r="Q15" s="282">
        <v>1.2336800000000001</v>
      </c>
      <c r="R15" s="283">
        <v>97977487.579440013</v>
      </c>
      <c r="S15" s="283"/>
      <c r="T15" s="283">
        <v>20552026.7996828</v>
      </c>
      <c r="U15" s="284">
        <v>0.20976274557988889</v>
      </c>
      <c r="V15" s="285">
        <v>0.25878010396699735</v>
      </c>
      <c r="W15" s="282"/>
      <c r="X15" s="250">
        <v>12</v>
      </c>
      <c r="Y15" s="249"/>
      <c r="Z15" s="250" t="s">
        <v>74</v>
      </c>
      <c r="AA15" s="258">
        <v>11.5</v>
      </c>
      <c r="AB15" s="259">
        <v>102.19</v>
      </c>
      <c r="AC15" s="259">
        <v>105.17</v>
      </c>
      <c r="AD15" s="269">
        <v>2.980000000000004</v>
      </c>
      <c r="AE15" s="228"/>
      <c r="AF15" s="228"/>
      <c r="AG15" s="228"/>
      <c r="AH15" s="228"/>
      <c r="AI15" s="228"/>
      <c r="AJ15" s="228"/>
    </row>
    <row r="16" spans="1:36" ht="15.75" thickBot="1">
      <c r="K16" s="228" t="s">
        <v>55</v>
      </c>
      <c r="L16" s="228"/>
      <c r="M16" s="228"/>
      <c r="N16" s="228" t="s">
        <v>288</v>
      </c>
      <c r="O16" s="228"/>
      <c r="P16" s="281">
        <v>30545928</v>
      </c>
      <c r="Q16" s="282">
        <v>0.57923000000000002</v>
      </c>
      <c r="R16" s="283">
        <v>17693117.875440001</v>
      </c>
      <c r="S16" s="282"/>
      <c r="T16" s="283">
        <v>3711356.9834209052</v>
      </c>
      <c r="U16" s="284">
        <v>0.20976274557988889</v>
      </c>
      <c r="V16" s="285">
        <v>0.12150087512223905</v>
      </c>
      <c r="W16" s="282"/>
      <c r="X16" s="250"/>
      <c r="Y16" s="249"/>
      <c r="Z16" s="250"/>
      <c r="AA16" s="286"/>
      <c r="AB16" s="287"/>
      <c r="AC16" s="287"/>
      <c r="AD16" s="288"/>
      <c r="AE16" s="228"/>
      <c r="AF16" s="228"/>
      <c r="AG16" s="228"/>
      <c r="AH16" s="228"/>
      <c r="AI16" s="228"/>
      <c r="AJ16" s="228"/>
    </row>
    <row r="17" spans="11:36" ht="16.5" thickTop="1" thickBot="1">
      <c r="K17" s="228"/>
      <c r="L17" s="228"/>
      <c r="M17" s="228"/>
      <c r="N17" s="228"/>
      <c r="O17" s="228"/>
      <c r="P17" s="277">
        <v>109964811</v>
      </c>
      <c r="Q17" s="278"/>
      <c r="R17" s="277">
        <v>115670605.45488001</v>
      </c>
      <c r="S17" s="282"/>
      <c r="T17" s="296">
        <v>24263383.783103704</v>
      </c>
      <c r="U17" s="289">
        <v>0.20976274557988889</v>
      </c>
      <c r="V17" s="277"/>
      <c r="W17" s="282"/>
      <c r="X17" s="250"/>
      <c r="Y17" s="249"/>
      <c r="Z17" s="250"/>
      <c r="AA17" s="290"/>
      <c r="AB17" s="291"/>
      <c r="AC17" s="250"/>
      <c r="AD17" s="291" t="s">
        <v>266</v>
      </c>
      <c r="AE17" s="228"/>
      <c r="AF17" s="228"/>
      <c r="AG17" s="228"/>
      <c r="AH17" s="228"/>
      <c r="AI17" s="228"/>
      <c r="AJ17" s="228"/>
    </row>
    <row r="18" spans="11:36" ht="15.75" thickTop="1"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50">
        <v>13</v>
      </c>
      <c r="Y18" s="249"/>
      <c r="Z18" s="292" t="s">
        <v>37</v>
      </c>
      <c r="AA18" s="293">
        <v>80</v>
      </c>
      <c r="AB18" s="259">
        <v>711.25</v>
      </c>
      <c r="AC18" s="259">
        <v>728.57999999999993</v>
      </c>
      <c r="AD18" s="259">
        <v>17.330000000000013</v>
      </c>
      <c r="AE18" s="228"/>
      <c r="AF18" s="228"/>
      <c r="AG18" s="228"/>
      <c r="AH18" s="228"/>
      <c r="AI18" s="228"/>
      <c r="AJ18" s="228"/>
    </row>
    <row r="19" spans="11:36"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49"/>
      <c r="Y19" s="249"/>
      <c r="Z19" s="250"/>
      <c r="AA19" s="249"/>
      <c r="AB19" s="294"/>
      <c r="AC19" s="249"/>
      <c r="AD19" s="249"/>
      <c r="AE19" s="228"/>
      <c r="AF19" s="228"/>
      <c r="AG19" s="228"/>
      <c r="AH19" s="228"/>
      <c r="AI19" s="228"/>
      <c r="AJ19" s="228"/>
    </row>
    <row r="20" spans="11:36"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49"/>
      <c r="Y20" s="249" t="s">
        <v>266</v>
      </c>
      <c r="Z20" s="250"/>
      <c r="AA20" s="249"/>
      <c r="AB20" s="249"/>
      <c r="AC20" s="295" t="s">
        <v>75</v>
      </c>
      <c r="AD20" s="297">
        <v>2.4400000000000002E-2</v>
      </c>
      <c r="AE20" s="228"/>
      <c r="AF20" s="228"/>
      <c r="AG20" s="228"/>
      <c r="AH20" s="228"/>
      <c r="AI20" s="228"/>
      <c r="AJ20" s="228"/>
    </row>
  </sheetData>
  <mergeCells count="2">
    <mergeCell ref="P2:R2"/>
    <mergeCell ref="P12:R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workbookViewId="0">
      <selection activeCell="E35" sqref="E35"/>
    </sheetView>
  </sheetViews>
  <sheetFormatPr defaultRowHeight="15"/>
  <cols>
    <col min="1" max="1" width="27.7109375" bestFit="1" customWidth="1"/>
    <col min="2" max="2" width="14.5703125" bestFit="1" customWidth="1"/>
    <col min="3" max="3" width="10.85546875" bestFit="1" customWidth="1"/>
    <col min="4" max="4" width="11.85546875" bestFit="1" customWidth="1"/>
    <col min="5" max="5" width="13.5703125" customWidth="1"/>
    <col min="6" max="7" width="14.5703125" bestFit="1" customWidth="1"/>
    <col min="8" max="8" width="11.85546875" bestFit="1" customWidth="1"/>
    <col min="11" max="11" width="7.28515625" bestFit="1" customWidth="1"/>
    <col min="12" max="12" width="4.7109375" bestFit="1" customWidth="1"/>
    <col min="13" max="13" width="4" bestFit="1" customWidth="1"/>
    <col min="15" max="15" width="11.7109375" bestFit="1" customWidth="1"/>
    <col min="16" max="16" width="10.140625" bestFit="1" customWidth="1"/>
    <col min="17" max="17" width="11.7109375" bestFit="1" customWidth="1"/>
    <col min="19" max="19" width="11.28515625" bestFit="1" customWidth="1"/>
    <col min="20" max="20" width="12" bestFit="1" customWidth="1"/>
    <col min="21" max="21" width="13.5703125" bestFit="1" customWidth="1"/>
    <col min="23" max="23" width="3" bestFit="1" customWidth="1"/>
    <col min="24" max="24" width="9.5703125" bestFit="1" customWidth="1"/>
    <col min="25" max="26" width="6.5703125" bestFit="1" customWidth="1"/>
    <col min="27" max="27" width="15.28515625" bestFit="1" customWidth="1"/>
    <col min="28" max="28" width="15" bestFit="1" customWidth="1"/>
    <col min="29" max="29" width="8" bestFit="1" customWidth="1"/>
    <col min="31" max="31" width="8.85546875" bestFit="1" customWidth="1"/>
    <col min="32" max="32" width="4.7109375" bestFit="1" customWidth="1"/>
    <col min="33" max="34" width="8.85546875" bestFit="1" customWidth="1"/>
  </cols>
  <sheetData>
    <row r="1" spans="1:36">
      <c r="J1" t="s">
        <v>54</v>
      </c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31"/>
      <c r="X1" s="232" t="s">
        <v>1</v>
      </c>
      <c r="Y1" s="232"/>
      <c r="Z1" s="233" t="s">
        <v>60</v>
      </c>
      <c r="AA1" s="233" t="s">
        <v>267</v>
      </c>
      <c r="AB1" s="234" t="s">
        <v>268</v>
      </c>
      <c r="AC1" s="232"/>
      <c r="AD1" s="228"/>
      <c r="AE1" s="235"/>
      <c r="AF1" s="236"/>
      <c r="AG1" s="237" t="s">
        <v>55</v>
      </c>
      <c r="AH1" s="237" t="s">
        <v>56</v>
      </c>
      <c r="AI1" s="228"/>
      <c r="AJ1" s="228"/>
    </row>
    <row r="2" spans="1:36" ht="15.75" thickBot="1">
      <c r="A2" s="12" t="s">
        <v>21</v>
      </c>
      <c r="J2" s="238" t="s">
        <v>269</v>
      </c>
      <c r="K2" s="239"/>
      <c r="L2" s="239"/>
      <c r="M2" s="240"/>
      <c r="N2" s="240"/>
      <c r="O2" s="363" t="s">
        <v>270</v>
      </c>
      <c r="P2" s="363"/>
      <c r="Q2" s="363"/>
      <c r="R2" s="239"/>
      <c r="S2" s="241"/>
      <c r="T2" s="242"/>
      <c r="U2" s="241"/>
      <c r="V2" s="228"/>
      <c r="W2" s="243"/>
      <c r="X2" s="244" t="s">
        <v>271</v>
      </c>
      <c r="Y2" s="244" t="s">
        <v>61</v>
      </c>
      <c r="Z2" s="245" t="s">
        <v>62</v>
      </c>
      <c r="AA2" s="246">
        <v>43160</v>
      </c>
      <c r="AB2" s="245" t="s">
        <v>272</v>
      </c>
      <c r="AC2" s="244" t="s">
        <v>273</v>
      </c>
      <c r="AD2" s="228"/>
      <c r="AE2" s="236"/>
      <c r="AF2" s="247" t="s">
        <v>274</v>
      </c>
      <c r="AG2" s="248" t="s">
        <v>275</v>
      </c>
      <c r="AH2" s="248" t="s">
        <v>275</v>
      </c>
      <c r="AI2" s="228"/>
      <c r="AJ2" s="228"/>
    </row>
    <row r="3" spans="1:36">
      <c r="J3" s="238"/>
      <c r="K3" s="239"/>
      <c r="L3" s="239"/>
      <c r="M3" s="240"/>
      <c r="N3" s="240"/>
      <c r="O3" s="321"/>
      <c r="P3" s="321" t="s">
        <v>57</v>
      </c>
      <c r="Q3" s="321"/>
      <c r="R3" s="239"/>
      <c r="S3" s="241"/>
      <c r="T3" s="242" t="s">
        <v>276</v>
      </c>
      <c r="U3" s="241"/>
      <c r="V3" s="228"/>
      <c r="W3" s="249"/>
      <c r="X3" s="249"/>
      <c r="Y3" s="250"/>
      <c r="Z3" s="249"/>
      <c r="AA3" s="249"/>
      <c r="AB3" s="249"/>
      <c r="AC3" s="249"/>
      <c r="AD3" s="228"/>
      <c r="AE3" s="236" t="s">
        <v>286</v>
      </c>
      <c r="AF3" s="251">
        <v>6.75</v>
      </c>
      <c r="AG3" s="252">
        <v>6.9353300000000004</v>
      </c>
      <c r="AH3" s="252">
        <v>8.2994599999999998</v>
      </c>
      <c r="AI3" s="228"/>
      <c r="AJ3" s="228"/>
    </row>
    <row r="4" spans="1:36" ht="15.75" thickBot="1">
      <c r="J4" s="253" t="s">
        <v>278</v>
      </c>
      <c r="K4" s="254"/>
      <c r="L4" s="254"/>
      <c r="M4" s="255" t="s">
        <v>279</v>
      </c>
      <c r="N4" s="255"/>
      <c r="O4" s="256" t="s">
        <v>279</v>
      </c>
      <c r="P4" s="256" t="s">
        <v>280</v>
      </c>
      <c r="Q4" s="257" t="s">
        <v>80</v>
      </c>
      <c r="R4" s="239"/>
      <c r="S4" s="256" t="s">
        <v>192</v>
      </c>
      <c r="T4" s="256" t="s">
        <v>281</v>
      </c>
      <c r="U4" s="256" t="s">
        <v>282</v>
      </c>
      <c r="V4" s="228"/>
      <c r="W4" s="250">
        <v>1</v>
      </c>
      <c r="X4" s="250" t="s">
        <v>36</v>
      </c>
      <c r="Y4" s="250" t="s">
        <v>63</v>
      </c>
      <c r="Z4" s="258">
        <v>14.9</v>
      </c>
      <c r="AA4" s="259">
        <v>130.41</v>
      </c>
      <c r="AB4" s="259">
        <v>136.41</v>
      </c>
      <c r="AC4" s="259">
        <v>6</v>
      </c>
      <c r="AD4" s="228"/>
      <c r="AE4" s="228"/>
      <c r="AF4" s="251"/>
      <c r="AG4" s="260"/>
      <c r="AH4" s="260"/>
      <c r="AI4" s="228"/>
      <c r="AJ4" s="228"/>
    </row>
    <row r="5" spans="1:36">
      <c r="A5" t="s">
        <v>15</v>
      </c>
      <c r="J5" s="261" t="s">
        <v>56</v>
      </c>
      <c r="K5" s="261" t="s">
        <v>283</v>
      </c>
      <c r="L5" s="261" t="s">
        <v>284</v>
      </c>
      <c r="M5" s="262">
        <v>45</v>
      </c>
      <c r="N5" s="262"/>
      <c r="O5" s="303">
        <v>62287423</v>
      </c>
      <c r="P5" s="264">
        <v>2.5762</v>
      </c>
      <c r="Q5" s="265">
        <v>160464859</v>
      </c>
      <c r="R5" s="266"/>
      <c r="S5" s="263">
        <v>0</v>
      </c>
      <c r="T5" s="267">
        <v>0</v>
      </c>
      <c r="U5" s="268">
        <v>0</v>
      </c>
      <c r="V5" s="228"/>
      <c r="W5" s="250">
        <v>2</v>
      </c>
      <c r="X5" s="249"/>
      <c r="Y5" s="250" t="s">
        <v>64</v>
      </c>
      <c r="Z5" s="258">
        <v>12.5</v>
      </c>
      <c r="AA5" s="259">
        <v>110.49</v>
      </c>
      <c r="AB5" s="259">
        <v>115.53</v>
      </c>
      <c r="AC5" s="269">
        <v>5.0400000000000063</v>
      </c>
      <c r="AD5" s="228"/>
      <c r="AE5" s="14" t="s">
        <v>277</v>
      </c>
      <c r="AF5" s="251">
        <v>6.75</v>
      </c>
      <c r="AG5" s="270">
        <v>7.1244912486221352</v>
      </c>
      <c r="AH5" s="270">
        <v>8.7023473663314324</v>
      </c>
      <c r="AI5" s="228"/>
      <c r="AJ5" s="228"/>
    </row>
    <row r="6" spans="1:36">
      <c r="A6" t="s">
        <v>17</v>
      </c>
      <c r="B6" s="10">
        <v>3.48E-4</v>
      </c>
      <c r="C6" t="s">
        <v>26</v>
      </c>
      <c r="J6" s="261"/>
      <c r="K6" s="261" t="s">
        <v>285</v>
      </c>
      <c r="L6" s="261" t="s">
        <v>289</v>
      </c>
      <c r="M6" s="262">
        <v>45</v>
      </c>
      <c r="N6" s="262"/>
      <c r="O6" s="303">
        <v>17131460</v>
      </c>
      <c r="P6" s="264">
        <v>1.4797</v>
      </c>
      <c r="Q6" s="265">
        <v>25349421</v>
      </c>
      <c r="R6" s="271"/>
      <c r="S6" s="263">
        <v>0</v>
      </c>
      <c r="T6" s="267">
        <v>0</v>
      </c>
      <c r="U6" s="268">
        <v>0</v>
      </c>
      <c r="V6" s="228"/>
      <c r="W6" s="250">
        <v>3</v>
      </c>
      <c r="X6" s="249"/>
      <c r="Y6" s="250" t="s">
        <v>65</v>
      </c>
      <c r="Z6" s="258">
        <v>10.1</v>
      </c>
      <c r="AA6" s="259">
        <v>90.57</v>
      </c>
      <c r="AB6" s="259">
        <v>94.64</v>
      </c>
      <c r="AC6" s="269">
        <v>4.0700000000000074</v>
      </c>
      <c r="AD6" s="228"/>
      <c r="AE6" s="228"/>
      <c r="AF6" s="251"/>
      <c r="AG6" s="260"/>
      <c r="AH6" s="260"/>
      <c r="AI6" s="228"/>
      <c r="AJ6" s="228"/>
    </row>
    <row r="7" spans="1:36">
      <c r="A7" t="s">
        <v>18</v>
      </c>
      <c r="B7" s="10">
        <v>4.0559999999999999E-2</v>
      </c>
      <c r="C7" t="s">
        <v>26</v>
      </c>
      <c r="J7" s="272"/>
      <c r="K7" s="261"/>
      <c r="L7" s="261"/>
      <c r="M7" s="273"/>
      <c r="N7" s="273"/>
      <c r="O7" s="303"/>
      <c r="P7" s="264"/>
      <c r="Q7" s="265"/>
      <c r="R7" s="271"/>
      <c r="S7" s="263"/>
      <c r="T7" s="264"/>
      <c r="U7" s="265"/>
      <c r="V7" s="228"/>
      <c r="W7" s="250">
        <v>4</v>
      </c>
      <c r="X7" s="249"/>
      <c r="Y7" s="250" t="s">
        <v>66</v>
      </c>
      <c r="Z7" s="258">
        <v>8.3000000000000007</v>
      </c>
      <c r="AA7" s="259">
        <v>64.31</v>
      </c>
      <c r="AB7" s="259">
        <v>65.88</v>
      </c>
      <c r="AC7" s="269">
        <v>1.5699999999999932</v>
      </c>
      <c r="AD7" s="228"/>
      <c r="AE7" s="228"/>
      <c r="AF7" s="228"/>
      <c r="AG7" s="228"/>
      <c r="AH7" s="228"/>
      <c r="AI7" s="228"/>
      <c r="AJ7" s="228"/>
    </row>
    <row r="8" spans="1:36">
      <c r="J8" s="274" t="s">
        <v>55</v>
      </c>
      <c r="K8" s="261" t="s">
        <v>283</v>
      </c>
      <c r="L8" s="261" t="s">
        <v>284</v>
      </c>
      <c r="M8" s="273">
        <v>45</v>
      </c>
      <c r="N8" s="273"/>
      <c r="O8" s="303">
        <v>25808736</v>
      </c>
      <c r="P8" s="264">
        <v>1.8933099999999998</v>
      </c>
      <c r="Q8" s="263">
        <v>48863938</v>
      </c>
      <c r="R8" s="271"/>
      <c r="S8" s="263">
        <v>0</v>
      </c>
      <c r="T8" s="267">
        <v>0</v>
      </c>
      <c r="U8" s="268">
        <v>0</v>
      </c>
      <c r="V8" s="228"/>
      <c r="W8" s="250">
        <v>5</v>
      </c>
      <c r="X8" s="249"/>
      <c r="Y8" s="250" t="s">
        <v>67</v>
      </c>
      <c r="Z8" s="258">
        <v>4.4000000000000004</v>
      </c>
      <c r="AA8" s="259">
        <v>37.270000000000003</v>
      </c>
      <c r="AB8" s="259">
        <v>38.1</v>
      </c>
      <c r="AC8" s="269">
        <v>0.82999999999999829</v>
      </c>
      <c r="AD8" s="228"/>
      <c r="AE8" s="228"/>
      <c r="AF8" s="228"/>
      <c r="AG8" s="228"/>
      <c r="AH8" s="228"/>
      <c r="AI8" s="228"/>
      <c r="AJ8" s="228"/>
    </row>
    <row r="9" spans="1:36">
      <c r="A9" t="s">
        <v>20</v>
      </c>
      <c r="B9" s="11">
        <v>2220660</v>
      </c>
      <c r="C9" t="s">
        <v>12</v>
      </c>
      <c r="E9" t="s">
        <v>22</v>
      </c>
      <c r="J9" s="274"/>
      <c r="K9" s="261" t="s">
        <v>285</v>
      </c>
      <c r="L9" s="261" t="s">
        <v>289</v>
      </c>
      <c r="M9" s="273">
        <v>45</v>
      </c>
      <c r="N9" s="273"/>
      <c r="O9" s="303">
        <v>4737192</v>
      </c>
      <c r="P9" s="264">
        <v>0.79681999999999997</v>
      </c>
      <c r="Q9" s="263">
        <v>3774689</v>
      </c>
      <c r="R9" s="271"/>
      <c r="S9" s="263">
        <v>0</v>
      </c>
      <c r="T9" s="267">
        <v>0</v>
      </c>
      <c r="U9" s="268">
        <v>0</v>
      </c>
      <c r="V9" s="228"/>
      <c r="W9" s="250">
        <v>6</v>
      </c>
      <c r="X9" s="249"/>
      <c r="Y9" s="250" t="s">
        <v>68</v>
      </c>
      <c r="Z9" s="258">
        <v>3.1</v>
      </c>
      <c r="AA9" s="259">
        <v>28.25</v>
      </c>
      <c r="AB9" s="259">
        <v>28.84</v>
      </c>
      <c r="AC9" s="269">
        <v>0.58999999999999986</v>
      </c>
      <c r="AD9" s="228"/>
      <c r="AE9" s="228"/>
      <c r="AF9" s="228"/>
      <c r="AG9" s="228"/>
      <c r="AH9" s="228"/>
      <c r="AI9" s="228"/>
      <c r="AJ9" s="228"/>
    </row>
    <row r="10" spans="1:36" ht="15.75" thickBot="1">
      <c r="J10" s="275" t="s">
        <v>287</v>
      </c>
      <c r="K10" s="276"/>
      <c r="L10" s="261"/>
      <c r="M10" s="273"/>
      <c r="N10" s="273"/>
      <c r="O10" s="277">
        <v>109964811</v>
      </c>
      <c r="P10" s="278"/>
      <c r="Q10" s="277">
        <v>238452907</v>
      </c>
      <c r="R10" s="279"/>
      <c r="S10" s="230">
        <v>0</v>
      </c>
      <c r="T10" s="280">
        <v>0</v>
      </c>
      <c r="U10" s="277"/>
      <c r="V10" s="228"/>
      <c r="W10" s="250">
        <v>7</v>
      </c>
      <c r="X10" s="249"/>
      <c r="Y10" s="250" t="s">
        <v>69</v>
      </c>
      <c r="Z10" s="258">
        <v>2</v>
      </c>
      <c r="AA10" s="259">
        <v>20.62</v>
      </c>
      <c r="AB10" s="259">
        <v>21</v>
      </c>
      <c r="AC10" s="269">
        <v>0.37999999999999901</v>
      </c>
      <c r="AD10" s="228"/>
      <c r="AE10" s="228"/>
      <c r="AF10" s="228"/>
      <c r="AG10" s="228"/>
      <c r="AH10" s="228"/>
      <c r="AI10" s="228"/>
      <c r="AJ10" s="228"/>
    </row>
    <row r="11" spans="1:36" ht="15.75" thickTop="1"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50">
        <v>8</v>
      </c>
      <c r="X11" s="249"/>
      <c r="Y11" s="250" t="s">
        <v>70</v>
      </c>
      <c r="Z11" s="258">
        <v>1.8</v>
      </c>
      <c r="AA11" s="259">
        <v>19.23</v>
      </c>
      <c r="AB11" s="259">
        <v>19.57</v>
      </c>
      <c r="AC11" s="269">
        <v>0.33999999999999986</v>
      </c>
      <c r="AD11" s="228"/>
      <c r="AE11" s="228"/>
      <c r="AF11" s="228"/>
      <c r="AG11" s="228"/>
      <c r="AH11" s="228"/>
      <c r="AI11" s="228"/>
      <c r="AJ11" s="228"/>
    </row>
    <row r="12" spans="1:36">
      <c r="A12" t="s">
        <v>27</v>
      </c>
      <c r="J12" s="238"/>
      <c r="K12" s="239"/>
      <c r="L12" s="239"/>
      <c r="M12" s="240"/>
      <c r="N12" s="240"/>
      <c r="O12" s="363" t="s">
        <v>270</v>
      </c>
      <c r="P12" s="363"/>
      <c r="Q12" s="363"/>
      <c r="R12" s="239"/>
      <c r="S12" s="241"/>
      <c r="T12" s="242"/>
      <c r="U12" s="241"/>
      <c r="V12" s="228"/>
      <c r="W12" s="250">
        <v>9</v>
      </c>
      <c r="X12" s="249"/>
      <c r="Y12" s="250" t="s">
        <v>71</v>
      </c>
      <c r="Z12" s="258">
        <v>2</v>
      </c>
      <c r="AA12" s="259">
        <v>20.62</v>
      </c>
      <c r="AB12" s="259">
        <v>21</v>
      </c>
      <c r="AC12" s="269">
        <v>0.37999999999999901</v>
      </c>
      <c r="AD12" s="228"/>
      <c r="AE12" s="228"/>
      <c r="AF12" s="228"/>
      <c r="AG12" s="228"/>
      <c r="AH12" s="228"/>
      <c r="AI12" s="228"/>
      <c r="AJ12" s="228"/>
    </row>
    <row r="13" spans="1:36">
      <c r="A13" t="s">
        <v>23</v>
      </c>
      <c r="B13" s="10">
        <v>0.39294000000000001</v>
      </c>
      <c r="C13" t="s">
        <v>25</v>
      </c>
      <c r="J13" s="238"/>
      <c r="K13" s="239"/>
      <c r="L13" s="239"/>
      <c r="M13" s="240"/>
      <c r="N13" s="240"/>
      <c r="O13" s="321"/>
      <c r="P13" s="321" t="s">
        <v>58</v>
      </c>
      <c r="Q13" s="321"/>
      <c r="R13" s="239"/>
      <c r="S13" s="241"/>
      <c r="T13" s="242" t="s">
        <v>276</v>
      </c>
      <c r="U13" s="241"/>
      <c r="V13" s="228"/>
      <c r="W13" s="250">
        <v>10</v>
      </c>
      <c r="X13" s="249"/>
      <c r="Y13" s="250" t="s">
        <v>72</v>
      </c>
      <c r="Z13" s="258">
        <v>3.1</v>
      </c>
      <c r="AA13" s="259">
        <v>28.25</v>
      </c>
      <c r="AB13" s="259">
        <v>28.84</v>
      </c>
      <c r="AC13" s="269">
        <v>0.58999999999999986</v>
      </c>
      <c r="AD13" s="228"/>
      <c r="AE13" s="228"/>
      <c r="AF13" s="228"/>
      <c r="AG13" s="228"/>
      <c r="AH13" s="228"/>
      <c r="AI13" s="228"/>
      <c r="AJ13" s="228"/>
    </row>
    <row r="14" spans="1:36" ht="15.75" thickBot="1">
      <c r="A14" t="s">
        <v>24</v>
      </c>
      <c r="B14" s="10">
        <v>8.3199999999999993E-3</v>
      </c>
      <c r="C14" t="s">
        <v>25</v>
      </c>
      <c r="F14" s="2"/>
      <c r="J14" s="253" t="s">
        <v>278</v>
      </c>
      <c r="K14" s="254"/>
      <c r="L14" s="254"/>
      <c r="M14" s="255" t="s">
        <v>279</v>
      </c>
      <c r="N14" s="255"/>
      <c r="O14" s="256" t="s">
        <v>279</v>
      </c>
      <c r="P14" s="256" t="s">
        <v>280</v>
      </c>
      <c r="Q14" s="257" t="s">
        <v>80</v>
      </c>
      <c r="R14" s="239"/>
      <c r="S14" s="256" t="s">
        <v>192</v>
      </c>
      <c r="T14" s="256" t="s">
        <v>281</v>
      </c>
      <c r="U14" s="256" t="s">
        <v>282</v>
      </c>
      <c r="V14" s="228"/>
      <c r="W14" s="250">
        <v>11</v>
      </c>
      <c r="X14" s="249"/>
      <c r="Y14" s="250" t="s">
        <v>73</v>
      </c>
      <c r="Z14" s="258">
        <v>6.3</v>
      </c>
      <c r="AA14" s="259">
        <v>59.04</v>
      </c>
      <c r="AB14" s="259">
        <v>61.57</v>
      </c>
      <c r="AC14" s="269">
        <v>2.5300000000000011</v>
      </c>
      <c r="AD14" s="228"/>
      <c r="AE14" s="228"/>
      <c r="AF14" s="228"/>
      <c r="AG14" s="228"/>
      <c r="AH14" s="228"/>
      <c r="AI14" s="228"/>
      <c r="AJ14" s="228"/>
    </row>
    <row r="15" spans="1:36">
      <c r="J15" s="228" t="s">
        <v>56</v>
      </c>
      <c r="K15" s="228"/>
      <c r="L15" s="228"/>
      <c r="M15" s="228" t="s">
        <v>288</v>
      </c>
      <c r="N15" s="228"/>
      <c r="O15" s="281">
        <v>79418883</v>
      </c>
      <c r="P15" s="282">
        <v>1.2336800000000001</v>
      </c>
      <c r="Q15" s="283">
        <v>97977487.579440013</v>
      </c>
      <c r="R15" s="283"/>
      <c r="S15" s="283">
        <v>31996864.608854156</v>
      </c>
      <c r="T15" s="284">
        <v>0.32657363848926158</v>
      </c>
      <c r="U15" s="285">
        <v>0.40288736633143224</v>
      </c>
      <c r="V15" s="282"/>
      <c r="W15" s="250">
        <v>12</v>
      </c>
      <c r="X15" s="249"/>
      <c r="Y15" s="250" t="s">
        <v>74</v>
      </c>
      <c r="Z15" s="258">
        <v>11.5</v>
      </c>
      <c r="AA15" s="259">
        <v>102.19</v>
      </c>
      <c r="AB15" s="259">
        <v>106.83</v>
      </c>
      <c r="AC15" s="269">
        <v>4.6400000000000006</v>
      </c>
      <c r="AD15" s="228"/>
      <c r="AE15" s="228"/>
      <c r="AF15" s="228"/>
      <c r="AG15" s="228"/>
      <c r="AH15" s="228"/>
      <c r="AI15" s="228"/>
      <c r="AJ15" s="228"/>
    </row>
    <row r="16" spans="1:36" ht="15.75" thickBot="1">
      <c r="A16" t="s">
        <v>28</v>
      </c>
      <c r="B16" s="11">
        <v>21968985</v>
      </c>
      <c r="J16" s="228" t="s">
        <v>55</v>
      </c>
      <c r="K16" s="228"/>
      <c r="L16" s="228"/>
      <c r="M16" s="228" t="s">
        <v>288</v>
      </c>
      <c r="N16" s="228"/>
      <c r="O16" s="281">
        <v>30545928</v>
      </c>
      <c r="P16" s="282">
        <v>0.57923000000000002</v>
      </c>
      <c r="Q16" s="283">
        <v>17693117.875440001</v>
      </c>
      <c r="R16" s="282"/>
      <c r="S16" s="283">
        <v>5778105.8808018342</v>
      </c>
      <c r="T16" s="284">
        <v>0.32657363848926158</v>
      </c>
      <c r="U16" s="285">
        <v>0.18916124862213499</v>
      </c>
      <c r="V16" s="282"/>
      <c r="W16" s="250"/>
      <c r="X16" s="249"/>
      <c r="Y16" s="250"/>
      <c r="Z16" s="286"/>
      <c r="AA16" s="287"/>
      <c r="AB16" s="287"/>
      <c r="AC16" s="288"/>
      <c r="AD16" s="228"/>
      <c r="AE16" s="228"/>
      <c r="AF16" s="228"/>
      <c r="AG16" s="228"/>
      <c r="AH16" s="228"/>
      <c r="AI16" s="228"/>
      <c r="AJ16" s="228"/>
    </row>
    <row r="17" spans="1:36" ht="16.5" thickTop="1" thickBot="1">
      <c r="J17" s="228"/>
      <c r="K17" s="228"/>
      <c r="L17" s="228"/>
      <c r="M17" s="228"/>
      <c r="N17" s="228"/>
      <c r="O17" s="277">
        <v>109964811</v>
      </c>
      <c r="P17" s="278"/>
      <c r="Q17" s="277">
        <v>115670605.45488001</v>
      </c>
      <c r="R17" s="282"/>
      <c r="S17" s="296">
        <v>37774970.489655994</v>
      </c>
      <c r="T17" s="289">
        <v>0.32657363848926158</v>
      </c>
      <c r="U17" s="277"/>
      <c r="V17" s="282"/>
      <c r="W17" s="250"/>
      <c r="X17" s="249"/>
      <c r="Y17" s="250"/>
      <c r="Z17" s="290"/>
      <c r="AA17" s="291"/>
      <c r="AB17" s="250"/>
      <c r="AC17" s="291" t="s">
        <v>266</v>
      </c>
      <c r="AD17" s="228"/>
      <c r="AE17" s="228"/>
      <c r="AF17" s="228"/>
      <c r="AG17" s="228"/>
      <c r="AH17" s="228"/>
      <c r="AI17" s="228"/>
      <c r="AJ17" s="228"/>
    </row>
    <row r="18" spans="1:36" ht="15.75" thickTop="1"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50">
        <v>13</v>
      </c>
      <c r="X18" s="249"/>
      <c r="Y18" s="292" t="s">
        <v>37</v>
      </c>
      <c r="Z18" s="293">
        <v>80</v>
      </c>
      <c r="AA18" s="259">
        <v>711.25</v>
      </c>
      <c r="AB18" s="259">
        <v>738.21000000000015</v>
      </c>
      <c r="AC18" s="259">
        <v>26.960000000000004</v>
      </c>
      <c r="AD18" s="228"/>
      <c r="AE18" s="228"/>
      <c r="AF18" s="228"/>
      <c r="AG18" s="228"/>
      <c r="AH18" s="228"/>
      <c r="AI18" s="228"/>
      <c r="AJ18" s="228"/>
    </row>
    <row r="19" spans="1:36">
      <c r="A19" t="s">
        <v>11</v>
      </c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49"/>
      <c r="X19" s="249"/>
      <c r="Y19" s="250"/>
      <c r="Z19" s="249"/>
      <c r="AA19" s="294"/>
      <c r="AB19" s="249"/>
      <c r="AC19" s="249"/>
      <c r="AD19" s="228"/>
      <c r="AE19" s="228"/>
      <c r="AF19" s="228"/>
      <c r="AG19" s="228"/>
      <c r="AH19" s="228"/>
      <c r="AI19" s="228"/>
      <c r="AJ19" s="228"/>
    </row>
    <row r="20" spans="1:36">
      <c r="A20" t="s">
        <v>7</v>
      </c>
      <c r="B20" s="8">
        <v>0.31502000000000002</v>
      </c>
      <c r="D20" s="2">
        <v>31502.000000000004</v>
      </c>
      <c r="E20" t="s">
        <v>9</v>
      </c>
      <c r="G20" s="2">
        <v>11498230.000000002</v>
      </c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49"/>
      <c r="X20" s="249" t="s">
        <v>266</v>
      </c>
      <c r="Y20" s="250"/>
      <c r="Z20" s="249"/>
      <c r="AA20" s="249"/>
      <c r="AB20" s="295" t="s">
        <v>75</v>
      </c>
      <c r="AC20" s="297">
        <v>3.7900000000000003E-2</v>
      </c>
      <c r="AD20" s="228"/>
      <c r="AE20" s="228"/>
      <c r="AF20" s="228"/>
      <c r="AG20" s="228"/>
      <c r="AH20" s="228"/>
      <c r="AI20" s="228"/>
      <c r="AJ20" s="228"/>
    </row>
    <row r="21" spans="1:36">
      <c r="A21" t="s">
        <v>8</v>
      </c>
      <c r="B21" s="8">
        <v>0.17652000000000001</v>
      </c>
      <c r="D21" s="2">
        <v>8826</v>
      </c>
      <c r="E21" t="s">
        <v>9</v>
      </c>
      <c r="G21" s="1">
        <v>3221490</v>
      </c>
    </row>
    <row r="22" spans="1:36">
      <c r="G22" s="9">
        <v>14719720.000000002</v>
      </c>
    </row>
    <row r="25" spans="1:36">
      <c r="A25" t="s">
        <v>3</v>
      </c>
    </row>
    <row r="26" spans="1:36">
      <c r="A26" s="5" t="s">
        <v>1</v>
      </c>
      <c r="B26" s="6">
        <v>0.1</v>
      </c>
      <c r="C26" s="6">
        <v>0.15</v>
      </c>
      <c r="D26" s="6">
        <v>0.2</v>
      </c>
      <c r="E26" s="6">
        <v>0.25</v>
      </c>
      <c r="F26" s="6">
        <v>0.4</v>
      </c>
      <c r="G26" s="6">
        <v>0.45</v>
      </c>
      <c r="H26" s="6">
        <v>0.5</v>
      </c>
    </row>
    <row r="27" spans="1:36">
      <c r="A27" s="5" t="s">
        <v>2</v>
      </c>
      <c r="B27" s="7">
        <v>5475000</v>
      </c>
      <c r="C27" s="7">
        <v>8212500</v>
      </c>
      <c r="D27" s="7">
        <v>10950000</v>
      </c>
      <c r="E27" s="7">
        <v>13687500</v>
      </c>
      <c r="F27" s="7">
        <v>21900000</v>
      </c>
      <c r="G27" s="7">
        <v>24637500</v>
      </c>
      <c r="H27" s="7">
        <v>27375000</v>
      </c>
    </row>
  </sheetData>
  <mergeCells count="2">
    <mergeCell ref="O2:Q2"/>
    <mergeCell ref="O12:Q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A76FC0EAFD245BCEA5590DECE933A" ma:contentTypeVersion="0" ma:contentTypeDescription="Create a new document." ma:contentTypeScope="" ma:versionID="c1450e29d5949babae9671c2f0c2ff5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A183C942-F0A7-4D6B-AFE1-A421C9702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3E9DC8-B0F7-479C-B03C-4029238945E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8822AAF-23B5-4BC6-A3D4-BC872426B15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75F16A1-9675-48E1-B118-C719E62ECE08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</vt:lpstr>
      <vt:lpstr>Option 1 Low Case SNG</vt:lpstr>
      <vt:lpstr>Option 1 High Case SNG</vt:lpstr>
      <vt:lpstr>2A Demand Response 30yr</vt:lpstr>
      <vt:lpstr>2A Demand Response 40yr</vt:lpstr>
      <vt:lpstr>Option 4 Ryckman</vt:lpstr>
      <vt:lpstr>Option 5 Clay Basin</vt:lpstr>
      <vt:lpstr>Option 6 Jackson Prairie</vt:lpstr>
      <vt:lpstr>Summary!Print_Area</vt:lpstr>
    </vt:vector>
  </TitlesOfParts>
  <Manager/>
  <Company/>
  <LinksUpToDate>false</LinksUpToDate>
  <SharedDoc>false</SharedDoc>
  <HyperlinkBase> 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 </dc:subject>
  <dc:creator/>
  <cp:keywords> </cp:keywords>
  <dc:description> </dc:description>
  <cp:lastModifiedBy/>
  <cp:lastPrinted>1970-01-01T06:00:00Z</cp:lastPrinted>
  <dcterms:created xsi:type="dcterms:W3CDTF">2018-03-01T18:11:19Z</dcterms:created>
  <dcterms:modified xsi:type="dcterms:W3CDTF">2018-04-30T22:16:25Z</dcterms:modified>
  <cp:category> </cp:category>
</cp:coreProperties>
</file>